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perkins\Documents\"/>
    </mc:Choice>
  </mc:AlternateContent>
  <workbookProtection workbookAlgorithmName="SHA-512" workbookHashValue="ea/WS36h3L9aAR8OjNrfj1X0NV5ZHZg0vYvNw8Nj5EQY7EZX9qZ0hJIn1mn9FqA5AKEXflHN0+vNEpdeF5P6Pg==" workbookSaltValue="wbeAraw4fziSp5gvpP9waA==" workbookSpinCount="100000" lockStructure="1"/>
  <bookViews>
    <workbookView xWindow="0" yWindow="0" windowWidth="28800" windowHeight="12210" firstSheet="1" activeTab="1"/>
  </bookViews>
  <sheets>
    <sheet name="LIP Model" sheetId="3" state="hidden" r:id="rId1"/>
    <sheet name="Build LIP Model by County" sheetId="5" r:id="rId2"/>
    <sheet name="Results of LIP Model by Tier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 localSheetId="1">#REF!</definedName>
    <definedName name="\a" localSheetId="0">#REF!</definedName>
    <definedName name="\a" localSheetId="2">#REF!</definedName>
    <definedName name="\a">#REF!</definedName>
    <definedName name="\b" localSheetId="1">#REF!</definedName>
    <definedName name="\b" localSheetId="0">#REF!</definedName>
    <definedName name="\b" localSheetId="2">#REF!</definedName>
    <definedName name="\b">#REF!</definedName>
    <definedName name="\c" localSheetId="1">#REF!</definedName>
    <definedName name="\c" localSheetId="0">#REF!</definedName>
    <definedName name="\c" localSheetId="2">#REF!</definedName>
    <definedName name="\c">#REF!</definedName>
    <definedName name="\d">#N/A</definedName>
    <definedName name="\e">#N/A</definedName>
    <definedName name="\f">#N/A</definedName>
    <definedName name="\g">#N/A</definedName>
    <definedName name="\h">#N/A</definedName>
    <definedName name="\i" localSheetId="1">#REF!</definedName>
    <definedName name="\i" localSheetId="0">#REF!</definedName>
    <definedName name="\i" localSheetId="2">#REF!</definedName>
    <definedName name="\i">#REF!</definedName>
    <definedName name="\j">#N/A</definedName>
    <definedName name="\k">#N/A</definedName>
    <definedName name="\l">#N/A</definedName>
    <definedName name="\m">#N/A</definedName>
    <definedName name="\n">#N/A</definedName>
    <definedName name="\o">#N/A</definedName>
    <definedName name="\p" localSheetId="1">#REF!</definedName>
    <definedName name="\p" localSheetId="0">#REF!</definedName>
    <definedName name="\p" localSheetId="2">#REF!</definedName>
    <definedName name="\p">#REF!</definedName>
    <definedName name="\q">#N/A</definedName>
    <definedName name="\r">#N/A</definedName>
    <definedName name="\s" localSheetId="1">#REF!</definedName>
    <definedName name="\s" localSheetId="0">#REF!</definedName>
    <definedName name="\s" localSheetId="2">#REF!</definedName>
    <definedName name="\s">#REF!</definedName>
    <definedName name="\SS">#N/A</definedName>
    <definedName name="\t" localSheetId="1">#REF!</definedName>
    <definedName name="\t" localSheetId="0">#REF!</definedName>
    <definedName name="\t" localSheetId="2">#REF!</definedName>
    <definedName name="\t">#REF!</definedName>
    <definedName name="\TT" localSheetId="1">#REF!</definedName>
    <definedName name="\TT" localSheetId="0">#REF!</definedName>
    <definedName name="\TT" localSheetId="2">#REF!</definedName>
    <definedName name="\TT">#REF!</definedName>
    <definedName name="\u" localSheetId="1">#REF!</definedName>
    <definedName name="\u" localSheetId="0">#REF!</definedName>
    <definedName name="\u" localSheetId="2">#REF!</definedName>
    <definedName name="\u">#REF!</definedName>
    <definedName name="\v">#N/A</definedName>
    <definedName name="\w" localSheetId="1">#REF!</definedName>
    <definedName name="\w" localSheetId="0">#REF!</definedName>
    <definedName name="\w" localSheetId="2">#REF!</definedName>
    <definedName name="\w">#REF!</definedName>
    <definedName name="__123Graph_D" localSheetId="1" hidden="1">[1]CT!#REF!</definedName>
    <definedName name="__123Graph_D" localSheetId="0" hidden="1">[1]CT!#REF!</definedName>
    <definedName name="__123Graph_D" localSheetId="2" hidden="1">[1]CT!#REF!</definedName>
    <definedName name="__123Graph_D" hidden="1">[1]CT!#REF!</definedName>
    <definedName name="__123Graph_LBL_A" localSheetId="1" hidden="1">[1]CT!#REF!</definedName>
    <definedName name="__123Graph_LBL_A" localSheetId="0" hidden="1">[1]CT!#REF!</definedName>
    <definedName name="__123Graph_LBL_A" localSheetId="2" hidden="1">[1]CT!#REF!</definedName>
    <definedName name="__123Graph_LBL_A" hidden="1">[1]CT!#REF!</definedName>
    <definedName name="__123Graph_X" localSheetId="1" hidden="1">[1]CT!#REF!</definedName>
    <definedName name="__123Graph_X" localSheetId="0" hidden="1">[1]CT!#REF!</definedName>
    <definedName name="__123Graph_X" localSheetId="2" hidden="1">[1]CT!#REF!</definedName>
    <definedName name="__123Graph_X" hidden="1">[1]CT!#REF!</definedName>
    <definedName name="_C1" localSheetId="1">#REF!</definedName>
    <definedName name="_C1" localSheetId="0">#REF!</definedName>
    <definedName name="_C1" localSheetId="2">#REF!</definedName>
    <definedName name="_C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0" hidden="1">'LIP Model'!$E$12:$E$216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Order1" hidden="1">255</definedName>
    <definedName name="_Parse_In" localSheetId="1" hidden="1">#REF!</definedName>
    <definedName name="_Parse_In" localSheetId="0" hidden="1">#REF!</definedName>
    <definedName name="_Parse_In" localSheetId="2" hidden="1">#REF!</definedName>
    <definedName name="_Parse_In" hidden="1">#REF!</definedName>
    <definedName name="_Parse_Out" localSheetId="1" hidden="1">#REF!</definedName>
    <definedName name="_Parse_Out" localSheetId="0" hidden="1">#REF!</definedName>
    <definedName name="_Parse_Out" localSheetId="2" hidden="1">#REF!</definedName>
    <definedName name="_Parse_Out" hidden="1">#REF!</definedName>
    <definedName name="_tab1" localSheetId="1">#REF!</definedName>
    <definedName name="_tab1" localSheetId="0">#REF!</definedName>
    <definedName name="_tab1" localSheetId="2">#REF!</definedName>
    <definedName name="_tab1">#REF!</definedName>
    <definedName name="_tab2" localSheetId="1">#REF!</definedName>
    <definedName name="_tab2" localSheetId="0">#REF!</definedName>
    <definedName name="_tab2" localSheetId="2">#REF!</definedName>
    <definedName name="_tab2">#REF!</definedName>
    <definedName name="_tab3" localSheetId="1">#REF!</definedName>
    <definedName name="_tab3" localSheetId="0">#REF!</definedName>
    <definedName name="_tab3" localSheetId="2">#REF!</definedName>
    <definedName name="_tab3">#REF!</definedName>
    <definedName name="_tab4" localSheetId="1">#REF!</definedName>
    <definedName name="_tab4" localSheetId="0">#REF!</definedName>
    <definedName name="_tab4" localSheetId="2">#REF!</definedName>
    <definedName name="_tab4">#REF!</definedName>
    <definedName name="A" localSheetId="1">#REF!</definedName>
    <definedName name="A" localSheetId="0">#REF!</definedName>
    <definedName name="A" localSheetId="2">#REF!</definedName>
    <definedName name="A">#REF!</definedName>
    <definedName name="A_Prior_Year_Adjust" localSheetId="1">#REF!</definedName>
    <definedName name="A_Prior_Year_Adjust" localSheetId="0">#REF!</definedName>
    <definedName name="A_Prior_Year_Adjust" localSheetId="2">#REF!</definedName>
    <definedName name="A_Prior_Year_Adjust">#REF!</definedName>
    <definedName name="A_SMP_Mail_Merge_Data" localSheetId="1">#REF!</definedName>
    <definedName name="A_SMP_Mail_Merge_Data" localSheetId="0">#REF!</definedName>
    <definedName name="A_SMP_Mail_Merge_Data" localSheetId="2">#REF!</definedName>
    <definedName name="A_SMP_Mail_Merge_Data">#REF!</definedName>
    <definedName name="A_SMP_Request_Data" localSheetId="1">#REF!</definedName>
    <definedName name="A_SMP_Request_Data" localSheetId="0">#REF!</definedName>
    <definedName name="A_SMP_Request_Data" localSheetId="2">#REF!</definedName>
    <definedName name="A_SMP_Request_Data">#REF!</definedName>
    <definedName name="ADDONCHARITYCARE">'[2]Drop-Down List Variables'!$D$32:$H$32</definedName>
    <definedName name="ADDONCHILDREN">'[2]Drop-Down List Variables'!$C$27:$D$27</definedName>
    <definedName name="ADDONEXCESSBADDEBT">'[2]Drop-Down List Variables'!$D$35:$H$35</definedName>
    <definedName name="ADDONLOOKBACK">'[2]Drop-Down List Variables'!$C$26:$E$26</definedName>
    <definedName name="ADDONMEDICAID">'[2]Drop-Down List Variables'!$D$33:$G$33</definedName>
    <definedName name="ADDONMEDICARE">'[2]Drop-Down List Variables'!$D$34:$G$34</definedName>
    <definedName name="ADDONREDUCTIONS">'[2]Drop-Down List Variables'!$C$29:$D$29</definedName>
    <definedName name="ADDONRURAL">'[2]Drop-Down List Variables'!$C$28:$D$28</definedName>
    <definedName name="ADDONTOTALPROFITMAKINGPURPOSE">'[2]Drop-Down List Variables'!$C$30:$N$30</definedName>
    <definedName name="ADDONYEARS">'[2]Drop-Down List Variables'!$C$25:$E$25</definedName>
    <definedName name="Admits_by_Prov" localSheetId="1">#REF!</definedName>
    <definedName name="Admits_by_Prov" localSheetId="0">#REF!</definedName>
    <definedName name="Admits_by_Prov" localSheetId="2">#REF!</definedName>
    <definedName name="Admits_by_Prov">#REF!</definedName>
    <definedName name="age_adj" localSheetId="1">#REF!</definedName>
    <definedName name="age_adj" localSheetId="0">#REF!</definedName>
    <definedName name="age_adj" localSheetId="2">#REF!</definedName>
    <definedName name="age_adj">#REF!</definedName>
    <definedName name="All_Claim_Lines" localSheetId="1">#REF!</definedName>
    <definedName name="All_Claim_Lines" localSheetId="0">#REF!</definedName>
    <definedName name="All_Claim_Lines" localSheetId="2">#REF!</definedName>
    <definedName name="All_Claim_Lines">#REF!</definedName>
    <definedName name="APRDRG_v26" localSheetId="1">#REF!</definedName>
    <definedName name="APRDRG_v26" localSheetId="0">#REF!</definedName>
    <definedName name="APRDRG_v26" localSheetId="2">#REF!</definedName>
    <definedName name="APRDRG_v26">#REF!</definedName>
    <definedName name="asc" localSheetId="1">#REF!</definedName>
    <definedName name="asc" localSheetId="0">#REF!</definedName>
    <definedName name="asc" localSheetId="2">#REF!</definedName>
    <definedName name="asc">#REF!</definedName>
    <definedName name="BENEFS">[3]CLMONTHFFS!$R$1:$W$45</definedName>
    <definedName name="BKT_IDX">[4]Reference!$I$28:$N$104</definedName>
    <definedName name="BOB" localSheetId="1">#REF!</definedName>
    <definedName name="BOB" localSheetId="0">#REF!</definedName>
    <definedName name="BOB" localSheetId="2">#REF!</definedName>
    <definedName name="BOB">#REF!</definedName>
    <definedName name="brooke" localSheetId="1">#REF!</definedName>
    <definedName name="brooke" localSheetId="0">#REF!</definedName>
    <definedName name="brooke" localSheetId="2">#REF!</definedName>
    <definedName name="brooke">#REF!</definedName>
    <definedName name="bucket_nm">[4]Reference!$C$28:$C$85</definedName>
    <definedName name="Budg_buckets">[4]Reference!$A$114:$E$132</definedName>
    <definedName name="CASELOAD">[5]MedCasmaster!$D:$D</definedName>
    <definedName name="CASEMASTER" localSheetId="1">#REF!</definedName>
    <definedName name="CASEMASTER" localSheetId="0">#REF!</definedName>
    <definedName name="CASEMASTER" localSheetId="2">#REF!</definedName>
    <definedName name="CASEMASTER">#REF!</definedName>
    <definedName name="castab_main" localSheetId="1">#REF!</definedName>
    <definedName name="castab_main" localSheetId="0">#REF!</definedName>
    <definedName name="castab_main" localSheetId="2">#REF!</definedName>
    <definedName name="castab_main">#REF!</definedName>
    <definedName name="castab_PBMOQI" localSheetId="1">#REF!</definedName>
    <definedName name="castab_PBMOQI" localSheetId="0">#REF!</definedName>
    <definedName name="castab_PBMOQI" localSheetId="2">#REF!</definedName>
    <definedName name="castab_PBMOQI">#REF!</definedName>
    <definedName name="castab_SLMB" localSheetId="1">#REF!</definedName>
    <definedName name="castab_SLMB" localSheetId="0">#REF!</definedName>
    <definedName name="castab_SLMB" localSheetId="2">#REF!</definedName>
    <definedName name="castab_SLMB">#REF!</definedName>
    <definedName name="CCR" localSheetId="1">'[6]Interactive Calculator'!#REF!</definedName>
    <definedName name="CCR" localSheetId="0">'[6]Interactive Calculator'!#REF!</definedName>
    <definedName name="CCR" localSheetId="2">'[6]Interactive Calculator'!#REF!</definedName>
    <definedName name="CCR">'[6]Interactive Calculator'!#REF!</definedName>
    <definedName name="CharityCare">'[2]Drop-Down List Variables'!$D$11:$H$11</definedName>
    <definedName name="CharityCareMeasure">'[2]Drop-Down List Variables'!$D$4:$H$4</definedName>
    <definedName name="CHILD">[3]CLMONTHMMA!$V$1:$AD$45</definedName>
    <definedName name="CL_lookup">'[7]Reformulated CL'!$A$3:$W$963</definedName>
    <definedName name="CMSN">[3]CLMONTHMMA!$BT$1:$CB$45</definedName>
    <definedName name="Cost_Out_Thresh" localSheetId="1">'[6]Interactive Calculator'!#REF!</definedName>
    <definedName name="Cost_Out_Thresh" localSheetId="0">'[6]Interactive Calculator'!#REF!</definedName>
    <definedName name="Cost_Out_Thresh" localSheetId="2">'[6]Interactive Calculator'!#REF!</definedName>
    <definedName name="Cost_Out_Thresh">'[6]Interactive Calculator'!#REF!</definedName>
    <definedName name="cost_thresh" localSheetId="1">#REF!</definedName>
    <definedName name="cost_thresh" localSheetId="0">#REF!</definedName>
    <definedName name="cost_thresh" localSheetId="2">#REF!</definedName>
    <definedName name="cost_thresh">#REF!</definedName>
    <definedName name="COUNTER" localSheetId="1">#REF!</definedName>
    <definedName name="COUNTER" localSheetId="0">#REF!</definedName>
    <definedName name="COUNTER" localSheetId="2">#REF!</definedName>
    <definedName name="COUNTER">#REF!</definedName>
    <definedName name="Cov_days" localSheetId="1">'[6]Interactive Calculator'!#REF!</definedName>
    <definedName name="Cov_days" localSheetId="0">'[6]Interactive Calculator'!#REF!</definedName>
    <definedName name="Cov_days" localSheetId="2">'[6]Interactive Calculator'!#REF!</definedName>
    <definedName name="Cov_days">'[6]Interactive Calculator'!#REF!</definedName>
    <definedName name="CProvBin" localSheetId="1">#REF!</definedName>
    <definedName name="CProvBin" localSheetId="0">#REF!</definedName>
    <definedName name="CProvBin" localSheetId="2">#REF!</definedName>
    <definedName name="CProvBin">#REF!</definedName>
    <definedName name="cpt4x">'[8]CPT4 Codes'!$A$2:$B$7711</definedName>
    <definedName name="crap1" localSheetId="1">#REF!</definedName>
    <definedName name="crap1" localSheetId="0">#REF!</definedName>
    <definedName name="crap1" localSheetId="2">#REF!</definedName>
    <definedName name="crap1">#REF!</definedName>
    <definedName name="crap10" localSheetId="1">[9]!NumWords</definedName>
    <definedName name="crap10" localSheetId="0">[9]!NumWords</definedName>
    <definedName name="crap10" localSheetId="2">[9]!NumWords</definedName>
    <definedName name="crap10">[9]!NumWords</definedName>
    <definedName name="crap11" localSheetId="1">#REF!</definedName>
    <definedName name="crap11" localSheetId="0">#REF!</definedName>
    <definedName name="crap11" localSheetId="2">#REF!</definedName>
    <definedName name="crap11">#REF!</definedName>
    <definedName name="crap12" localSheetId="1">#REF!</definedName>
    <definedName name="crap12" localSheetId="0">#REF!</definedName>
    <definedName name="crap12" localSheetId="2">#REF!</definedName>
    <definedName name="crap12">#REF!</definedName>
    <definedName name="crap13" localSheetId="1">'[10]Table 1'!#REF!</definedName>
    <definedName name="crap13" localSheetId="0">'[10]Table 1'!#REF!</definedName>
    <definedName name="crap13" localSheetId="2">'[10]Table 1'!#REF!</definedName>
    <definedName name="crap13">'[10]Table 1'!#REF!</definedName>
    <definedName name="crap14" localSheetId="1">[9]!Save_Choice</definedName>
    <definedName name="crap14" localSheetId="0">[9]!Save_Choice</definedName>
    <definedName name="crap14" localSheetId="2">[9]!Save_Choice</definedName>
    <definedName name="crap14">[9]!Save_Choice</definedName>
    <definedName name="crap15" localSheetId="1">[9]!Select_Button_Info</definedName>
    <definedName name="crap15" localSheetId="0">[9]!Select_Button_Info</definedName>
    <definedName name="crap15" localSheetId="2">[9]!Select_Button_Info</definedName>
    <definedName name="crap15">[9]!Select_Button_Info</definedName>
    <definedName name="crap16" localSheetId="1">[9]!Show_Matching_Dialog</definedName>
    <definedName name="crap16" localSheetId="0">[9]!Show_Matching_Dialog</definedName>
    <definedName name="crap16" localSheetId="2">[9]!Show_Matching_Dialog</definedName>
    <definedName name="crap16">[9]!Show_Matching_Dialog</definedName>
    <definedName name="crap17" localSheetId="1">#REF!</definedName>
    <definedName name="crap17" localSheetId="0">#REF!</definedName>
    <definedName name="crap17" localSheetId="2">#REF!</definedName>
    <definedName name="crap17">#REF!</definedName>
    <definedName name="crap18" localSheetId="1">[9]!Store_Choice</definedName>
    <definedName name="crap18" localSheetId="0">[9]!Store_Choice</definedName>
    <definedName name="crap18" localSheetId="2">[9]!Store_Choice</definedName>
    <definedName name="crap18">[9]!Store_Choice</definedName>
    <definedName name="crap19" localSheetId="1">#REF!</definedName>
    <definedName name="crap19" localSheetId="0">#REF!</definedName>
    <definedName name="crap19" localSheetId="2">#REF!</definedName>
    <definedName name="crap19">#REF!</definedName>
    <definedName name="crap2" localSheetId="1">#REF!</definedName>
    <definedName name="crap2" localSheetId="0">#REF!</definedName>
    <definedName name="crap2" localSheetId="2">#REF!</definedName>
    <definedName name="crap2">#REF!</definedName>
    <definedName name="crap20">#N/A</definedName>
    <definedName name="crap3" localSheetId="1">#REF!</definedName>
    <definedName name="crap3" localSheetId="0">#REF!</definedName>
    <definedName name="crap3" localSheetId="2">#REF!</definedName>
    <definedName name="crap3">#REF!</definedName>
    <definedName name="crap4" localSheetId="1">#REF!</definedName>
    <definedName name="crap4" localSheetId="0">#REF!</definedName>
    <definedName name="crap4" localSheetId="2">#REF!</definedName>
    <definedName name="crap4">#REF!</definedName>
    <definedName name="crap5" localSheetId="1">#REF!</definedName>
    <definedName name="crap5" localSheetId="0">#REF!</definedName>
    <definedName name="crap5" localSheetId="2">#REF!</definedName>
    <definedName name="crap5">#REF!</definedName>
    <definedName name="crap6" localSheetId="1">[9]!jay</definedName>
    <definedName name="crap6" localSheetId="0">[9]!jay</definedName>
    <definedName name="crap6" localSheetId="2">[9]!jay</definedName>
    <definedName name="crap6">[9]!jay</definedName>
    <definedName name="crap7" localSheetId="1">#REF!</definedName>
    <definedName name="crap7" localSheetId="0">#REF!</definedName>
    <definedName name="crap7" localSheetId="2">#REF!</definedName>
    <definedName name="crap7">#REF!</definedName>
    <definedName name="crap8" localSheetId="1">[9]!NumAsWords</definedName>
    <definedName name="crap8" localSheetId="0">[9]!NumAsWords</definedName>
    <definedName name="crap8" localSheetId="2">[9]!NumAsWords</definedName>
    <definedName name="crap8">[9]!NumAsWords</definedName>
    <definedName name="crap9" localSheetId="1">[9]!NumAsWords</definedName>
    <definedName name="crap9" localSheetId="0">[9]!NumAsWords</definedName>
    <definedName name="crap9" localSheetId="2">[9]!NumAsWords</definedName>
    <definedName name="crap9">[9]!NumAsWords</definedName>
    <definedName name="CRIT" localSheetId="1">[11]DSH9596!#REF!</definedName>
    <definedName name="CRIT" localSheetId="0">[11]DSH9596!#REF!</definedName>
    <definedName name="CRIT" localSheetId="2">[11]DSH9596!#REF!</definedName>
    <definedName name="CRIT">[11]DSH9596!#REF!</definedName>
    <definedName name="day_pay" localSheetId="1">#REF!</definedName>
    <definedName name="day_pay" localSheetId="0">#REF!</definedName>
    <definedName name="day_pay" localSheetId="2">#REF!</definedName>
    <definedName name="day_pay">#REF!</definedName>
    <definedName name="day_thresh" localSheetId="1">#REF!</definedName>
    <definedName name="day_thresh" localSheetId="0">#REF!</definedName>
    <definedName name="day_thresh" localSheetId="2">#REF!</definedName>
    <definedName name="day_thresh">#REF!</definedName>
    <definedName name="DISH">'[2]Drop-Down List Variables'!$C$38:$D$38</definedName>
    <definedName name="DRG">'[2]Drop-Down List Variables'!$D$42:$J$42</definedName>
    <definedName name="DRG_base" localSheetId="1">#REF!</definedName>
    <definedName name="DRG_base" localSheetId="0">#REF!</definedName>
    <definedName name="DRG_base" localSheetId="2">#REF!</definedName>
    <definedName name="DRG_base">#REF!</definedName>
    <definedName name="DRG_Base_Pay_w_MedEd" localSheetId="1">'[6]Interactive Calculator'!#REF!</definedName>
    <definedName name="DRG_Base_Pay_w_MedEd" localSheetId="0">'[6]Interactive Calculator'!#REF!</definedName>
    <definedName name="DRG_Base_Pay_w_MedEd" localSheetId="2">'[6]Interactive Calculator'!#REF!</definedName>
    <definedName name="DRG_Base_Pay_w_MedEd">'[6]Interactive Calculator'!#REF!</definedName>
    <definedName name="DRG_out_thresh" localSheetId="1">'[6]Interactive Calculator'!#REF!</definedName>
    <definedName name="DRG_out_thresh" localSheetId="0">'[6]Interactive Calculator'!#REF!</definedName>
    <definedName name="DRG_out_thresh" localSheetId="2">'[6]Interactive Calculator'!#REF!</definedName>
    <definedName name="DRG_out_thresh">'[6]Interactive Calculator'!#REF!</definedName>
    <definedName name="EAPG">'[2]Drop-Down List Variables'!$C$45:$D$45</definedName>
    <definedName name="EGROUP">[5]MedCasmaster!$B:$B</definedName>
    <definedName name="ELIG">[12]Reference!$E$14:$E$27</definedName>
    <definedName name="ELIG_IDX">[4]Reference!$A$5:$A$20</definedName>
    <definedName name="ExcessBadDebt">'[2]Drop-Down List Variables'!$D$14:$H$14</definedName>
    <definedName name="ExcessBadDebt?">'[2]Drop-Down List Variables'!$D$7:$H$7</definedName>
    <definedName name="FD_SOURCE">[12]Reference!$B$3:$E$10</definedName>
    <definedName name="FL_0020_TOTAL_PYMTS_BY_PROV_M1" localSheetId="1">#REF!</definedName>
    <definedName name="FL_0020_TOTAL_PYMTS_BY_PROV_M1" localSheetId="0">#REF!</definedName>
    <definedName name="FL_0020_TOTAL_PYMTS_BY_PROV_M1" localSheetId="2">#REF!</definedName>
    <definedName name="FL_0020_TOTAL_PYMTS_BY_PROV_M1">#REF!</definedName>
    <definedName name="FL_0500_SUMRY_BY_PROV_B" localSheetId="1">#REF!</definedName>
    <definedName name="FL_0500_SUMRY_BY_PROV_B" localSheetId="0">#REF!</definedName>
    <definedName name="FL_0500_SUMRY_BY_PROV_B" localSheetId="2">#REF!</definedName>
    <definedName name="FL_0500_SUMRY_BY_PROV_B">#REF!</definedName>
    <definedName name="FL_ADHOC_40_PROV_AVG_IGT_PYMT" localSheetId="1">#REF!</definedName>
    <definedName name="FL_ADHOC_40_PROV_AVG_IGT_PYMT" localSheetId="0">#REF!</definedName>
    <definedName name="FL_ADHOC_40_PROV_AVG_IGT_PYMT" localSheetId="2">#REF!</definedName>
    <definedName name="FL_ADHOC_40_PROV_AVG_IGT_PYMT">#REF!</definedName>
    <definedName name="FMAP">'[1]Exp Import'!$R$6</definedName>
    <definedName name="FMAP_FFS">'[1]Exp Import'!$P$6</definedName>
    <definedName name="FMAP_PP">'[1]Exp Import'!$Q$6</definedName>
    <definedName name="FP">[3]CLMONTHFFS!$AX$1:$BC$45</definedName>
    <definedName name="fsdfad" localSheetId="1">[9]!Select_Button_Info</definedName>
    <definedName name="fsdfad" localSheetId="0">[9]!Select_Button_Info</definedName>
    <definedName name="fsdfad" localSheetId="2">[9]!Select_Button_Info</definedName>
    <definedName name="fsdfad">[9]!Select_Button_Info</definedName>
    <definedName name="FUND_ALL_CY">'[12]14-15 Fund Allocation Inputs'!$D$4:$V$442</definedName>
    <definedName name="FUND_ALL_OY">'[12]15-16 Fund Allocation Inputs'!$D$4:$U$442</definedName>
    <definedName name="GENASST">[3]CLMONTHFFS!$AP$1:$AU$45</definedName>
    <definedName name="HIV">[3]CLMONTHMMA!$AF$1:$AN$45</definedName>
    <definedName name="HIVSPEC">[3]CLMONTHMMA!$AP$1:$AX$45</definedName>
    <definedName name="ISSUE">#N/A</definedName>
    <definedName name="issues1400">[13]Sheet2!$E$2:$E$69</definedName>
    <definedName name="jay" localSheetId="1">[9]!jay</definedName>
    <definedName name="jay" localSheetId="0">[9]!jay</definedName>
    <definedName name="jay" localSheetId="2">[9]!jay</definedName>
    <definedName name="jay">[9]!jay</definedName>
    <definedName name="LIP">'[2]Drop-Down List Variables'!$C$39:$D$39</definedName>
    <definedName name="Lookback">'[2]Drop-Down List Variables'!$C$18:$E$18</definedName>
    <definedName name="LOS" localSheetId="1">'[6]Interactive Calculator'!#REF!</definedName>
    <definedName name="LOS" localSheetId="0">'[6]Interactive Calculator'!#REF!</definedName>
    <definedName name="LOS" localSheetId="2">'[6]Interactive Calculator'!#REF!</definedName>
    <definedName name="LOS">'[6]Interactive Calculator'!#REF!</definedName>
    <definedName name="LTC">[3]CLMONTHMMA!$AZ$1:$BH$45</definedName>
    <definedName name="LTCOMP">[3]CLMONTHMMA!$BJ$1:$BR$45</definedName>
    <definedName name="Marginal_cost" localSheetId="1">'[6]Interactive Calculator'!#REF!</definedName>
    <definedName name="Marginal_cost" localSheetId="0">'[6]Interactive Calculator'!#REF!</definedName>
    <definedName name="Marginal_cost" localSheetId="2">'[6]Interactive Calculator'!#REF!</definedName>
    <definedName name="Marginal_cost">'[6]Interactive Calculator'!#REF!</definedName>
    <definedName name="Marginal_cost_percent" localSheetId="1">'[6]Interactive Calculator'!#REF!</definedName>
    <definedName name="Marginal_cost_percent" localSheetId="0">'[6]Interactive Calculator'!#REF!</definedName>
    <definedName name="Marginal_cost_percent" localSheetId="2">'[6]Interactive Calculator'!#REF!</definedName>
    <definedName name="Marginal_cost_percent">'[6]Interactive Calculator'!#REF!</definedName>
    <definedName name="MC" localSheetId="1">#REF!</definedName>
    <definedName name="MC" localSheetId="0">#REF!</definedName>
    <definedName name="MC" localSheetId="2">#REF!</definedName>
    <definedName name="MC">#REF!</definedName>
    <definedName name="MC_2" localSheetId="1">'[6]Interactive Calculator'!#REF!</definedName>
    <definedName name="MC_2" localSheetId="0">'[6]Interactive Calculator'!#REF!</definedName>
    <definedName name="MC_2" localSheetId="2">'[6]Interactive Calculator'!#REF!</definedName>
    <definedName name="MC_2">'[6]Interactive Calculator'!#REF!</definedName>
    <definedName name="MD">[3]CLMONTHFFS!$J$1:$O$45</definedName>
    <definedName name="MedicaidShortfall">'[2]Drop-Down List Variables'!$D$12:$G$12</definedName>
    <definedName name="MedicaidShortFallMeasure">'[2]Drop-Down List Variables'!$D$5:$G$5</definedName>
    <definedName name="MedicareShortfall">'[2]Drop-Down List Variables'!$D$13:$G$13</definedName>
    <definedName name="MedicareShortFallMeasure">'[2]Drop-Down List Variables'!$D$6:$G$6</definedName>
    <definedName name="Natl_ALOS" localSheetId="1">'[6]Interactive Calculator'!#REF!</definedName>
    <definedName name="Natl_ALOS" localSheetId="0">'[6]Interactive Calculator'!#REF!</definedName>
    <definedName name="Natl_ALOS" localSheetId="2">'[6]Interactive Calculator'!#REF!</definedName>
    <definedName name="Natl_ALOS">'[6]Interactive Calculator'!#REF!</definedName>
    <definedName name="nbr" localSheetId="1">#REF!</definedName>
    <definedName name="nbr" localSheetId="0">#REF!</definedName>
    <definedName name="nbr" localSheetId="2">#REF!</definedName>
    <definedName name="nbr">#REF!</definedName>
    <definedName name="new" localSheetId="1">#REF!</definedName>
    <definedName name="new" localSheetId="0">#REF!</definedName>
    <definedName name="new" localSheetId="2">#REF!</definedName>
    <definedName name="new">#REF!</definedName>
    <definedName name="newtab" localSheetId="1">#REF!</definedName>
    <definedName name="newtab" localSheetId="0">#REF!</definedName>
    <definedName name="newtab" localSheetId="2">#REF!</definedName>
    <definedName name="newtab">#REF!</definedName>
    <definedName name="NumAsWords" localSheetId="1">[9]!NumAsWords</definedName>
    <definedName name="NumAsWords" localSheetId="0">[9]!NumAsWords</definedName>
    <definedName name="NumAsWords" localSheetId="2">[9]!NumAsWords</definedName>
    <definedName name="NumAsWords">[9]!NumAsWords</definedName>
    <definedName name="NumAsWords_2" localSheetId="1">[9]!NumAsWords</definedName>
    <definedName name="NumAsWords_2" localSheetId="0">[9]!NumAsWords</definedName>
    <definedName name="NumAsWords_2" localSheetId="2">[9]!NumAsWords</definedName>
    <definedName name="NumAsWords_2">[9]!NumAsWords</definedName>
    <definedName name="NumWords" localSheetId="1">[9]!NumWords</definedName>
    <definedName name="NumWords" localSheetId="0">[9]!NumWords</definedName>
    <definedName name="NumWords" localSheetId="2">[9]!NumWords</definedName>
    <definedName name="NumWords">[9]!NumWords</definedName>
    <definedName name="OTHERFFS">[3]CLMONTHFFS!$B$1:$G$45</definedName>
    <definedName name="Output" localSheetId="1">#REF!</definedName>
    <definedName name="Output" localSheetId="0">#REF!</definedName>
    <definedName name="Output" localSheetId="2">#REF!</definedName>
    <definedName name="Output">#REF!</definedName>
    <definedName name="OY_FMAP">'[1]Exp Import'!$R$12</definedName>
    <definedName name="OY_FMAP_FFS">'[1]Exp Import'!$P$12</definedName>
    <definedName name="OY_FMAP_PP">'[1]Exp Import'!$Q$12</definedName>
    <definedName name="PatR_adj">[4]Inputs!$D$239:$AG$314</definedName>
    <definedName name="pol_adj" localSheetId="1">#REF!</definedName>
    <definedName name="pol_adj" localSheetId="0">#REF!</definedName>
    <definedName name="pol_adj" localSheetId="2">#REF!</definedName>
    <definedName name="pol_adj">#REF!</definedName>
    <definedName name="_xlnm.Print_Area" localSheetId="1">'Build LIP Model by County'!$A$1:$AC$218</definedName>
    <definedName name="_xlnm.Print_Area" localSheetId="0">'LIP Model'!$A$1:$AD$218</definedName>
    <definedName name="_xlnm.Print_Area" localSheetId="2">'Results of LIP Model by Tier'!$A$1:$AC$218</definedName>
    <definedName name="_xlnm.Print_Area">#REF!</definedName>
    <definedName name="Print_Area_MI" localSheetId="1">#REF!</definedName>
    <definedName name="Print_Area_MI" localSheetId="0">#REF!</definedName>
    <definedName name="Print_Area_MI" localSheetId="2">#REF!</definedName>
    <definedName name="Print_Area_MI">#REF!</definedName>
    <definedName name="_xlnm.Print_Titles" localSheetId="1">'Build LIP Model by County'!$1:$12</definedName>
    <definedName name="_xlnm.Print_Titles" localSheetId="0">'LIP Model'!$1:$12</definedName>
    <definedName name="_xlnm.Print_Titles" localSheetId="2">'Results of LIP Model by Tier'!$1:$12</definedName>
    <definedName name="Print_Titles_MI" localSheetId="1">#REF!,#REF!</definedName>
    <definedName name="Print_Titles_MI" localSheetId="0">#REF!,#REF!</definedName>
    <definedName name="Print_Titles_MI" localSheetId="2">#REF!,#REF!</definedName>
    <definedName name="Print_Titles_MI">#REF!,#REF!</definedName>
    <definedName name="Proj_buckets">[4]Reference!$A$28:$E$85</definedName>
    <definedName name="Proj_Elig">[4]Reference!$A$5:$C$20</definedName>
    <definedName name="Proj_End">[4]Inputs!$B$14</definedName>
    <definedName name="PROJ_IMPORT">'[14]Projections Import'!$C$5:$K$2468</definedName>
    <definedName name="Proj_lookup" localSheetId="1">#REF!</definedName>
    <definedName name="Proj_lookup" localSheetId="0">#REF!</definedName>
    <definedName name="Proj_lookup" localSheetId="2">#REF!</definedName>
    <definedName name="Proj_lookup">#REF!</definedName>
    <definedName name="Proj_St">[4]Inputs!$A$14</definedName>
    <definedName name="Pymts_for_12_Months" localSheetId="1">#REF!</definedName>
    <definedName name="Pymts_for_12_Months" localSheetId="0">#REF!</definedName>
    <definedName name="Pymts_for_12_Months" localSheetId="2">#REF!</definedName>
    <definedName name="Pymts_for_12_Months">#REF!</definedName>
    <definedName name="rank" localSheetId="1">#REF!</definedName>
    <definedName name="rank" localSheetId="0">#REF!</definedName>
    <definedName name="rank" localSheetId="2">#REF!</definedName>
    <definedName name="rank">#REF!</definedName>
    <definedName name="Realignment_Area" localSheetId="1">'[15]Table 1'!#REF!</definedName>
    <definedName name="Realignment_Area" localSheetId="0">'[15]Table 1'!#REF!</definedName>
    <definedName name="Realignment_Area" localSheetId="2">'[15]Table 1'!#REF!</definedName>
    <definedName name="Realignment_Area">'[15]Table 1'!#REF!</definedName>
    <definedName name="Results" localSheetId="1">[16]Calculations!#REF!</definedName>
    <definedName name="Results" localSheetId="0">[16]Calculations!#REF!</definedName>
    <definedName name="Results" localSheetId="2">[16]Calculations!#REF!</definedName>
    <definedName name="Results">[16]Calculations!#REF!</definedName>
    <definedName name="Save_Choice" localSheetId="1">[9]!Save_Choice</definedName>
    <definedName name="Save_Choice" localSheetId="0">[9]!Save_Choice</definedName>
    <definedName name="Save_Choice" localSheetId="2">[9]!Save_Choice</definedName>
    <definedName name="Save_Choice">[9]!Save_Choice</definedName>
    <definedName name="Select_Button_Info" localSheetId="1">[9]!Select_Button_Info</definedName>
    <definedName name="Select_Button_Info" localSheetId="0">[9]!Select_Button_Info</definedName>
    <definedName name="Select_Button_Info" localSheetId="2">[9]!Select_Button_Info</definedName>
    <definedName name="Select_Button_Info">[9]!Select_Button_Info</definedName>
    <definedName name="Show_Matching_Dialog" localSheetId="1">[9]!Show_Matching_Dialog</definedName>
    <definedName name="Show_Matching_Dialog" localSheetId="0">[9]!Show_Matching_Dialog</definedName>
    <definedName name="Show_Matching_Dialog" localSheetId="2">[9]!Show_Matching_Dialog</definedName>
    <definedName name="Show_Matching_Dialog">[9]!Show_Matching_Dialog</definedName>
    <definedName name="SSI">[3]CLMONTHMMA!$B$1:$J$45</definedName>
    <definedName name="STEVE" localSheetId="1">#REF!</definedName>
    <definedName name="STEVE" localSheetId="0">#REF!</definedName>
    <definedName name="STEVE" localSheetId="2">#REF!</definedName>
    <definedName name="STEVE">#REF!</definedName>
    <definedName name="Store_Choice" localSheetId="1">[9]!Store_Choice</definedName>
    <definedName name="Store_Choice" localSheetId="0">[9]!Store_Choice</definedName>
    <definedName name="Store_Choice" localSheetId="2">[9]!Store_Choice</definedName>
    <definedName name="Store_Choice">[9]!Store_Choice</definedName>
    <definedName name="STUFF" localSheetId="1">#REF!</definedName>
    <definedName name="STUFF" localSheetId="0">#REF!</definedName>
    <definedName name="STUFF" localSheetId="2">#REF!</definedName>
    <definedName name="STUFF">#REF!</definedName>
    <definedName name="SUMR" localSheetId="1">#REF!</definedName>
    <definedName name="SUMR" localSheetId="0">#REF!</definedName>
    <definedName name="SUMR" localSheetId="2">#REF!</definedName>
    <definedName name="SUMR">#REF!</definedName>
    <definedName name="SVC_LN_DX_PX_COUNT" localSheetId="1">#REF!</definedName>
    <definedName name="SVC_LN_DX_PX_COUNT" localSheetId="0">#REF!</definedName>
    <definedName name="SVC_LN_DX_PX_COUNT" localSheetId="2">#REF!</definedName>
    <definedName name="SVC_LN_DX_PX_COUNT">#REF!</definedName>
    <definedName name="table_2">#N/A</definedName>
    <definedName name="TANF_COCASE">[5]TANF!$C:$C</definedName>
    <definedName name="TANF_FACASE">[5]TANF!$D:$D</definedName>
    <definedName name="TANF_RCCASE">[5]TANF!$B:$B</definedName>
    <definedName name="TANF_UPCASE">[5]TANF!$E:$E</definedName>
    <definedName name="TOTALPROFITMAKINGPURPOSE">'[2]Drop-Down List Variables'!$C$19:$N$19</definedName>
    <definedName name="TT" localSheetId="1">#REF!</definedName>
    <definedName name="TT" localSheetId="0">#REF!</definedName>
    <definedName name="TT" localSheetId="2">#REF!</definedName>
    <definedName name="TT">#REF!</definedName>
    <definedName name="UC_adj">[4]Inputs!$D$27:$AG$102</definedName>
    <definedName name="Util_Adj">[4]Inputs!$D$133:$AG$208</definedName>
    <definedName name="VDATE">[5]MedCasmaster!$A:$A</definedName>
    <definedName name="WhichHospitals?">'[2]Drop-Down List Variables'!$D$3:$G$3</definedName>
    <definedName name="XXI1">[3]CLMONTHFFS!$Z$1:$AE$45</definedName>
    <definedName name="XXI618">[3]CLMONTHFFS!$AH$1:$AM$45</definedName>
    <definedName name="Year">'[2]Drop-Down List Variables'!$C$17:$E$17</definedName>
    <definedName name="YEAR_BEGIN_1">'[17]DSH Year Totals'!$A$4</definedName>
    <definedName name="YEAR_END_1">'[17]DSH Year Totals'!$B$4</definedName>
    <definedName name="Years">'[2]Drop-Down List Variables'!$C$22:$N$22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4" l="1"/>
  <c r="AA8" i="4"/>
  <c r="Z8" i="4"/>
  <c r="Y8" i="4"/>
  <c r="X8" i="4"/>
  <c r="AB7" i="4"/>
  <c r="AA7" i="4"/>
  <c r="Z7" i="4"/>
  <c r="Y7" i="4"/>
  <c r="X7" i="4"/>
  <c r="AB6" i="4"/>
  <c r="AA6" i="4"/>
  <c r="Z6" i="4"/>
  <c r="Y6" i="4"/>
  <c r="X6" i="4"/>
  <c r="AB5" i="4"/>
  <c r="AA5" i="4"/>
  <c r="Z5" i="4"/>
  <c r="Y5" i="4"/>
  <c r="X5" i="4"/>
  <c r="AB4" i="4"/>
  <c r="AA4" i="4"/>
  <c r="Z4" i="4"/>
  <c r="Y4" i="4"/>
  <c r="X4" i="4"/>
  <c r="Z215" i="3"/>
  <c r="Z214" i="3"/>
  <c r="Z213" i="3"/>
  <c r="Z212" i="3"/>
  <c r="Z211" i="3"/>
  <c r="Z210" i="3"/>
  <c r="Z209" i="3"/>
  <c r="Z208" i="3"/>
  <c r="Z207" i="3"/>
  <c r="Z206" i="3"/>
  <c r="Z205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216" i="3" l="1"/>
  <c r="Z8" i="3" l="1"/>
  <c r="AA7" i="3"/>
  <c r="AB6" i="3"/>
  <c r="AC5" i="3"/>
  <c r="Y5" i="3"/>
  <c r="Z4" i="3"/>
  <c r="AC8" i="3"/>
  <c r="AB8" i="3"/>
  <c r="AA8" i="3"/>
  <c r="Y8" i="3"/>
  <c r="AC7" i="3"/>
  <c r="AB7" i="3"/>
  <c r="Z7" i="3"/>
  <c r="Y7" i="3"/>
  <c r="AC6" i="3"/>
  <c r="AA6" i="3"/>
  <c r="Z6" i="3"/>
  <c r="Y6" i="3"/>
  <c r="AB5" i="3"/>
  <c r="AA5" i="3"/>
  <c r="Z5" i="3"/>
  <c r="AC4" i="3"/>
  <c r="AB4" i="3"/>
  <c r="AA4" i="3"/>
  <c r="Y4" i="3"/>
  <c r="T196" i="3"/>
  <c r="M196" i="3"/>
  <c r="O196" i="3" s="1"/>
  <c r="T200" i="3"/>
  <c r="V200" i="3" s="1"/>
  <c r="M200" i="3"/>
  <c r="O200" i="3" s="1"/>
  <c r="T72" i="3"/>
  <c r="V72" i="3" s="1"/>
  <c r="M72" i="3"/>
  <c r="O72" i="3" s="1"/>
  <c r="T142" i="3"/>
  <c r="V142" i="3" s="1"/>
  <c r="M142" i="3"/>
  <c r="O142" i="3" s="1"/>
  <c r="T68" i="3"/>
  <c r="M68" i="3"/>
  <c r="O68" i="3" s="1"/>
  <c r="T103" i="3"/>
  <c r="V103" i="3" s="1"/>
  <c r="M103" i="3"/>
  <c r="O103" i="3" s="1"/>
  <c r="T184" i="3"/>
  <c r="V184" i="3" s="1"/>
  <c r="M184" i="3"/>
  <c r="O184" i="3" s="1"/>
  <c r="T175" i="3"/>
  <c r="V175" i="3" s="1"/>
  <c r="M175" i="3"/>
  <c r="O175" i="3" s="1"/>
  <c r="T124" i="3"/>
  <c r="M124" i="3"/>
  <c r="O124" i="3" s="1"/>
  <c r="T205" i="3"/>
  <c r="V205" i="3" s="1"/>
  <c r="M205" i="3"/>
  <c r="O205" i="3" s="1"/>
  <c r="T215" i="3"/>
  <c r="U215" i="3" s="1"/>
  <c r="M215" i="3"/>
  <c r="O215" i="3" s="1"/>
  <c r="T161" i="3"/>
  <c r="V161" i="3" s="1"/>
  <c r="M161" i="3"/>
  <c r="O161" i="3" s="1"/>
  <c r="T78" i="3"/>
  <c r="M78" i="3"/>
  <c r="O78" i="3" s="1"/>
  <c r="T182" i="3"/>
  <c r="V182" i="3" s="1"/>
  <c r="M182" i="3"/>
  <c r="O182" i="3" s="1"/>
  <c r="T110" i="3"/>
  <c r="U110" i="3" s="1"/>
  <c r="M110" i="3"/>
  <c r="O110" i="3" s="1"/>
  <c r="T71" i="3"/>
  <c r="V71" i="3" s="1"/>
  <c r="M71" i="3"/>
  <c r="O71" i="3" s="1"/>
  <c r="T130" i="3"/>
  <c r="M130" i="3"/>
  <c r="O130" i="3" s="1"/>
  <c r="T172" i="3"/>
  <c r="U172" i="3" s="1"/>
  <c r="M172" i="3"/>
  <c r="O172" i="3" s="1"/>
  <c r="T197" i="3"/>
  <c r="V197" i="3" s="1"/>
  <c r="M197" i="3"/>
  <c r="O197" i="3" s="1"/>
  <c r="T145" i="3"/>
  <c r="V145" i="3" s="1"/>
  <c r="M145" i="3"/>
  <c r="O145" i="3" s="1"/>
  <c r="T111" i="3"/>
  <c r="M111" i="3"/>
  <c r="O111" i="3" s="1"/>
  <c r="T122" i="3"/>
  <c r="U122" i="3" s="1"/>
  <c r="M122" i="3"/>
  <c r="O122" i="3" s="1"/>
  <c r="T84" i="3"/>
  <c r="V84" i="3" s="1"/>
  <c r="M84" i="3"/>
  <c r="O84" i="3" s="1"/>
  <c r="T120" i="3"/>
  <c r="V120" i="3" s="1"/>
  <c r="M120" i="3"/>
  <c r="O120" i="3" s="1"/>
  <c r="T141" i="3"/>
  <c r="M141" i="3"/>
  <c r="O141" i="3" s="1"/>
  <c r="T210" i="3"/>
  <c r="U210" i="3" s="1"/>
  <c r="M210" i="3"/>
  <c r="O210" i="3" s="1"/>
  <c r="T19" i="3"/>
  <c r="V19" i="3" s="1"/>
  <c r="M19" i="3"/>
  <c r="O19" i="3" s="1"/>
  <c r="X19" i="3" s="1"/>
  <c r="Y19" i="3" s="1"/>
  <c r="T132" i="3"/>
  <c r="U132" i="3" s="1"/>
  <c r="M132" i="3"/>
  <c r="O132" i="3" s="1"/>
  <c r="T81" i="3"/>
  <c r="U81" i="3" s="1"/>
  <c r="M81" i="3"/>
  <c r="O81" i="3" s="1"/>
  <c r="T194" i="3"/>
  <c r="U194" i="3" s="1"/>
  <c r="M194" i="3"/>
  <c r="O194" i="3" s="1"/>
  <c r="T206" i="3"/>
  <c r="V206" i="3" s="1"/>
  <c r="M206" i="3"/>
  <c r="O206" i="3" s="1"/>
  <c r="T199" i="3"/>
  <c r="U199" i="3" s="1"/>
  <c r="M199" i="3"/>
  <c r="O199" i="3" s="1"/>
  <c r="T133" i="3"/>
  <c r="V133" i="3" s="1"/>
  <c r="M133" i="3"/>
  <c r="O133" i="3" s="1"/>
  <c r="T193" i="3"/>
  <c r="V193" i="3" s="1"/>
  <c r="M193" i="3"/>
  <c r="O193" i="3" s="1"/>
  <c r="T214" i="3"/>
  <c r="M214" i="3"/>
  <c r="O214" i="3" s="1"/>
  <c r="T208" i="3"/>
  <c r="M208" i="3"/>
  <c r="O208" i="3" s="1"/>
  <c r="T116" i="3"/>
  <c r="U116" i="3" s="1"/>
  <c r="M116" i="3"/>
  <c r="O116" i="3" s="1"/>
  <c r="T112" i="3"/>
  <c r="M112" i="3"/>
  <c r="O112" i="3" s="1"/>
  <c r="T96" i="3"/>
  <c r="V96" i="3" s="1"/>
  <c r="M96" i="3"/>
  <c r="O96" i="3" s="1"/>
  <c r="T192" i="3"/>
  <c r="U192" i="3" s="1"/>
  <c r="M192" i="3"/>
  <c r="O192" i="3" s="1"/>
  <c r="T129" i="3"/>
  <c r="V129" i="3" s="1"/>
  <c r="M129" i="3"/>
  <c r="O129" i="3" s="1"/>
  <c r="T117" i="3"/>
  <c r="M117" i="3"/>
  <c r="O117" i="3" s="1"/>
  <c r="T126" i="3"/>
  <c r="U126" i="3" s="1"/>
  <c r="M126" i="3"/>
  <c r="O126" i="3" s="1"/>
  <c r="T188" i="3"/>
  <c r="V188" i="3" s="1"/>
  <c r="M188" i="3"/>
  <c r="O188" i="3" s="1"/>
  <c r="T140" i="3"/>
  <c r="V140" i="3" s="1"/>
  <c r="M140" i="3"/>
  <c r="O140" i="3" s="1"/>
  <c r="T171" i="3"/>
  <c r="M171" i="3"/>
  <c r="O171" i="3" s="1"/>
  <c r="T114" i="3"/>
  <c r="U114" i="3" s="1"/>
  <c r="M114" i="3"/>
  <c r="O114" i="3" s="1"/>
  <c r="T123" i="3"/>
  <c r="V123" i="3" s="1"/>
  <c r="M123" i="3"/>
  <c r="O123" i="3" s="1"/>
  <c r="T173" i="3"/>
  <c r="V173" i="3" s="1"/>
  <c r="M173" i="3"/>
  <c r="O173" i="3" s="1"/>
  <c r="T102" i="3"/>
  <c r="M102" i="3"/>
  <c r="O102" i="3" s="1"/>
  <c r="T195" i="3"/>
  <c r="M195" i="3"/>
  <c r="O195" i="3" s="1"/>
  <c r="T167" i="3"/>
  <c r="U167" i="3" s="1"/>
  <c r="M167" i="3"/>
  <c r="O167" i="3" s="1"/>
  <c r="T164" i="3"/>
  <c r="V164" i="3" s="1"/>
  <c r="M164" i="3"/>
  <c r="O164" i="3" s="1"/>
  <c r="T135" i="3"/>
  <c r="M135" i="3"/>
  <c r="O135" i="3" s="1"/>
  <c r="T153" i="3"/>
  <c r="M153" i="3"/>
  <c r="O153" i="3" s="1"/>
  <c r="T73" i="3"/>
  <c r="V73" i="3" s="1"/>
  <c r="M73" i="3"/>
  <c r="O73" i="3" s="1"/>
  <c r="T97" i="3"/>
  <c r="M97" i="3"/>
  <c r="O97" i="3" s="1"/>
  <c r="T152" i="3"/>
  <c r="V152" i="3" s="1"/>
  <c r="M152" i="3"/>
  <c r="O152" i="3" s="1"/>
  <c r="T191" i="3"/>
  <c r="U191" i="3" s="1"/>
  <c r="M191" i="3"/>
  <c r="O191" i="3" s="1"/>
  <c r="T77" i="3"/>
  <c r="V77" i="3" s="1"/>
  <c r="M77" i="3"/>
  <c r="O77" i="3" s="1"/>
  <c r="T213" i="3"/>
  <c r="U213" i="3" s="1"/>
  <c r="M213" i="3"/>
  <c r="O213" i="3" s="1"/>
  <c r="T91" i="3"/>
  <c r="V91" i="3" s="1"/>
  <c r="M91" i="3"/>
  <c r="O91" i="3" s="1"/>
  <c r="T74" i="3"/>
  <c r="U74" i="3" s="1"/>
  <c r="M74" i="3"/>
  <c r="O74" i="3" s="1"/>
  <c r="T159" i="3"/>
  <c r="V159" i="3" s="1"/>
  <c r="M159" i="3"/>
  <c r="O159" i="3" s="1"/>
  <c r="T185" i="3"/>
  <c r="V185" i="3" s="1"/>
  <c r="M185" i="3"/>
  <c r="O185" i="3" s="1"/>
  <c r="T143" i="3"/>
  <c r="M143" i="3"/>
  <c r="O143" i="3" s="1"/>
  <c r="T89" i="3"/>
  <c r="M89" i="3"/>
  <c r="O89" i="3" s="1"/>
  <c r="T180" i="3"/>
  <c r="U180" i="3" s="1"/>
  <c r="M180" i="3"/>
  <c r="O180" i="3" s="1"/>
  <c r="T105" i="3"/>
  <c r="V105" i="3" s="1"/>
  <c r="M105" i="3"/>
  <c r="O105" i="3" s="1"/>
  <c r="T149" i="3"/>
  <c r="M149" i="3"/>
  <c r="O149" i="3" s="1"/>
  <c r="T211" i="3"/>
  <c r="M211" i="3"/>
  <c r="O211" i="3" s="1"/>
  <c r="T150" i="3"/>
  <c r="V150" i="3" s="1"/>
  <c r="M150" i="3"/>
  <c r="O150" i="3" s="1"/>
  <c r="T134" i="3"/>
  <c r="M134" i="3"/>
  <c r="O134" i="3" s="1"/>
  <c r="T125" i="3"/>
  <c r="M125" i="3"/>
  <c r="O125" i="3" s="1"/>
  <c r="T147" i="3"/>
  <c r="U147" i="3" s="1"/>
  <c r="M147" i="3"/>
  <c r="O147" i="3" s="1"/>
  <c r="T70" i="3"/>
  <c r="V70" i="3" s="1"/>
  <c r="M70" i="3"/>
  <c r="O70" i="3" s="1"/>
  <c r="T156" i="3"/>
  <c r="M156" i="3"/>
  <c r="O156" i="3" s="1"/>
  <c r="T181" i="3"/>
  <c r="M181" i="3"/>
  <c r="O181" i="3" s="1"/>
  <c r="T14" i="3"/>
  <c r="U14" i="3" s="1"/>
  <c r="M14" i="3"/>
  <c r="O14" i="3" s="1"/>
  <c r="X14" i="3" s="1"/>
  <c r="Y14" i="3" s="1"/>
  <c r="T80" i="3"/>
  <c r="U80" i="3" s="1"/>
  <c r="M80" i="3"/>
  <c r="O80" i="3" s="1"/>
  <c r="T115" i="3"/>
  <c r="V115" i="3" s="1"/>
  <c r="M115" i="3"/>
  <c r="O115" i="3" s="1"/>
  <c r="T162" i="3"/>
  <c r="M162" i="3"/>
  <c r="O162" i="3" s="1"/>
  <c r="T202" i="3"/>
  <c r="U202" i="3" s="1"/>
  <c r="M202" i="3"/>
  <c r="O202" i="3" s="1"/>
  <c r="T136" i="3"/>
  <c r="V136" i="3" s="1"/>
  <c r="M136" i="3"/>
  <c r="O136" i="3" s="1"/>
  <c r="T99" i="3"/>
  <c r="V99" i="3" s="1"/>
  <c r="M99" i="3"/>
  <c r="O99" i="3" s="1"/>
  <c r="T108" i="3"/>
  <c r="M108" i="3"/>
  <c r="O108" i="3" s="1"/>
  <c r="T148" i="3"/>
  <c r="U148" i="3" s="1"/>
  <c r="M148" i="3"/>
  <c r="O148" i="3" s="1"/>
  <c r="T76" i="3"/>
  <c r="V76" i="3" s="1"/>
  <c r="M76" i="3"/>
  <c r="O76" i="3" s="1"/>
  <c r="T107" i="3"/>
  <c r="V107" i="3" s="1"/>
  <c r="M107" i="3"/>
  <c r="O107" i="3" s="1"/>
  <c r="T170" i="3"/>
  <c r="M170" i="3"/>
  <c r="O170" i="3" s="1"/>
  <c r="T69" i="3"/>
  <c r="U69" i="3" s="1"/>
  <c r="M69" i="3"/>
  <c r="O69" i="3" s="1"/>
  <c r="T189" i="3"/>
  <c r="U189" i="3" s="1"/>
  <c r="M189" i="3"/>
  <c r="O189" i="3" s="1"/>
  <c r="T204" i="3"/>
  <c r="M204" i="3"/>
  <c r="O204" i="3" s="1"/>
  <c r="T201" i="3"/>
  <c r="M201" i="3"/>
  <c r="O201" i="3" s="1"/>
  <c r="T16" i="3"/>
  <c r="U16" i="3" s="1"/>
  <c r="M16" i="3"/>
  <c r="O16" i="3" s="1"/>
  <c r="X16" i="3" s="1"/>
  <c r="Y16" i="3" s="1"/>
  <c r="T187" i="3"/>
  <c r="V187" i="3" s="1"/>
  <c r="M187" i="3"/>
  <c r="O187" i="3" s="1"/>
  <c r="T15" i="3"/>
  <c r="V15" i="3" s="1"/>
  <c r="M15" i="3"/>
  <c r="O15" i="3" s="1"/>
  <c r="X15" i="3" s="1"/>
  <c r="Y15" i="3" s="1"/>
  <c r="T18" i="3"/>
  <c r="V18" i="3" s="1"/>
  <c r="M18" i="3"/>
  <c r="O18" i="3" s="1"/>
  <c r="X18" i="3" s="1"/>
  <c r="Y18" i="3" s="1"/>
  <c r="T168" i="3"/>
  <c r="U168" i="3" s="1"/>
  <c r="M168" i="3"/>
  <c r="O168" i="3" s="1"/>
  <c r="T212" i="3"/>
  <c r="V212" i="3" s="1"/>
  <c r="M212" i="3"/>
  <c r="O212" i="3" s="1"/>
  <c r="T165" i="3"/>
  <c r="V165" i="3" s="1"/>
  <c r="M165" i="3"/>
  <c r="O165" i="3" s="1"/>
  <c r="T79" i="3"/>
  <c r="M79" i="3"/>
  <c r="O79" i="3" s="1"/>
  <c r="T154" i="3"/>
  <c r="V154" i="3" s="1"/>
  <c r="M154" i="3"/>
  <c r="O154" i="3" s="1"/>
  <c r="T183" i="3"/>
  <c r="U183" i="3" s="1"/>
  <c r="M183" i="3"/>
  <c r="O183" i="3" s="1"/>
  <c r="T83" i="3"/>
  <c r="U83" i="3" s="1"/>
  <c r="M83" i="3"/>
  <c r="O83" i="3" s="1"/>
  <c r="T178" i="3"/>
  <c r="V178" i="3" s="1"/>
  <c r="M178" i="3"/>
  <c r="O178" i="3" s="1"/>
  <c r="T139" i="3"/>
  <c r="V139" i="3" s="1"/>
  <c r="M139" i="3"/>
  <c r="O139" i="3" s="1"/>
  <c r="T88" i="3"/>
  <c r="M88" i="3"/>
  <c r="O88" i="3" s="1"/>
  <c r="T82" i="3"/>
  <c r="U82" i="3" s="1"/>
  <c r="M82" i="3"/>
  <c r="O82" i="3" s="1"/>
  <c r="T158" i="3"/>
  <c r="U158" i="3" s="1"/>
  <c r="M158" i="3"/>
  <c r="O158" i="3" s="1"/>
  <c r="T104" i="3"/>
  <c r="V104" i="3" s="1"/>
  <c r="M104" i="3"/>
  <c r="O104" i="3" s="1"/>
  <c r="T176" i="3"/>
  <c r="M176" i="3"/>
  <c r="O176" i="3" s="1"/>
  <c r="T138" i="3"/>
  <c r="U138" i="3" s="1"/>
  <c r="M138" i="3"/>
  <c r="O138" i="3" s="1"/>
  <c r="T131" i="3"/>
  <c r="V131" i="3" s="1"/>
  <c r="M131" i="3"/>
  <c r="O131" i="3" s="1"/>
  <c r="T106" i="3"/>
  <c r="V106" i="3" s="1"/>
  <c r="M106" i="3"/>
  <c r="O106" i="3" s="1"/>
  <c r="T190" i="3"/>
  <c r="M190" i="3"/>
  <c r="O190" i="3" s="1"/>
  <c r="T86" i="3"/>
  <c r="U86" i="3" s="1"/>
  <c r="M86" i="3"/>
  <c r="O86" i="3" s="1"/>
  <c r="T101" i="3"/>
  <c r="V101" i="3" s="1"/>
  <c r="M101" i="3"/>
  <c r="O101" i="3" s="1"/>
  <c r="T17" i="3"/>
  <c r="V17" i="3" s="1"/>
  <c r="M17" i="3"/>
  <c r="O17" i="3" s="1"/>
  <c r="X17" i="3" s="1"/>
  <c r="Y17" i="3" s="1"/>
  <c r="T157" i="3"/>
  <c r="M157" i="3"/>
  <c r="O157" i="3" s="1"/>
  <c r="T177" i="3"/>
  <c r="U177" i="3" s="1"/>
  <c r="M177" i="3"/>
  <c r="O177" i="3" s="1"/>
  <c r="T155" i="3"/>
  <c r="V155" i="3" s="1"/>
  <c r="M155" i="3"/>
  <c r="O155" i="3" s="1"/>
  <c r="T151" i="3"/>
  <c r="V151" i="3" s="1"/>
  <c r="M151" i="3"/>
  <c r="O151" i="3" s="1"/>
  <c r="T144" i="3"/>
  <c r="M144" i="3"/>
  <c r="O144" i="3" s="1"/>
  <c r="T90" i="3"/>
  <c r="U90" i="3" s="1"/>
  <c r="M90" i="3"/>
  <c r="O90" i="3" s="1"/>
  <c r="T209" i="3"/>
  <c r="V209" i="3" s="1"/>
  <c r="M209" i="3"/>
  <c r="O209" i="3" s="1"/>
  <c r="T95" i="3"/>
  <c r="V95" i="3" s="1"/>
  <c r="M95" i="3"/>
  <c r="O95" i="3" s="1"/>
  <c r="T169" i="3"/>
  <c r="M169" i="3"/>
  <c r="O169" i="3" s="1"/>
  <c r="T186" i="3"/>
  <c r="U186" i="3" s="1"/>
  <c r="M186" i="3"/>
  <c r="O186" i="3" s="1"/>
  <c r="T87" i="3"/>
  <c r="V87" i="3" s="1"/>
  <c r="M87" i="3"/>
  <c r="O87" i="3" s="1"/>
  <c r="T67" i="3"/>
  <c r="V67" i="3" s="1"/>
  <c r="M67" i="3"/>
  <c r="O67" i="3" s="1"/>
  <c r="T146" i="3"/>
  <c r="M146" i="3"/>
  <c r="O146" i="3" s="1"/>
  <c r="T119" i="3"/>
  <c r="U119" i="3" s="1"/>
  <c r="M119" i="3"/>
  <c r="O119" i="3" s="1"/>
  <c r="T174" i="3"/>
  <c r="V174" i="3" s="1"/>
  <c r="M174" i="3"/>
  <c r="O174" i="3" s="1"/>
  <c r="T137" i="3"/>
  <c r="V137" i="3" s="1"/>
  <c r="M137" i="3"/>
  <c r="O137" i="3" s="1"/>
  <c r="T113" i="3"/>
  <c r="M113" i="3"/>
  <c r="O113" i="3" s="1"/>
  <c r="T179" i="3"/>
  <c r="U179" i="3" s="1"/>
  <c r="M179" i="3"/>
  <c r="O179" i="3" s="1"/>
  <c r="T128" i="3"/>
  <c r="V128" i="3" s="1"/>
  <c r="M128" i="3"/>
  <c r="O128" i="3" s="1"/>
  <c r="T198" i="3"/>
  <c r="V198" i="3" s="1"/>
  <c r="M198" i="3"/>
  <c r="O198" i="3" s="1"/>
  <c r="T203" i="3"/>
  <c r="M203" i="3"/>
  <c r="O203" i="3" s="1"/>
  <c r="T121" i="3"/>
  <c r="U121" i="3" s="1"/>
  <c r="M121" i="3"/>
  <c r="O121" i="3" s="1"/>
  <c r="T207" i="3"/>
  <c r="V207" i="3" s="1"/>
  <c r="M207" i="3"/>
  <c r="O207" i="3" s="1"/>
  <c r="T166" i="3"/>
  <c r="V166" i="3" s="1"/>
  <c r="M166" i="3"/>
  <c r="O166" i="3" s="1"/>
  <c r="T163" i="3"/>
  <c r="M163" i="3"/>
  <c r="O163" i="3" s="1"/>
  <c r="T94" i="3"/>
  <c r="U94" i="3" s="1"/>
  <c r="M94" i="3"/>
  <c r="O94" i="3" s="1"/>
  <c r="T75" i="3"/>
  <c r="V75" i="3" s="1"/>
  <c r="M75" i="3"/>
  <c r="O75" i="3" s="1"/>
  <c r="T118" i="3"/>
  <c r="V118" i="3" s="1"/>
  <c r="M118" i="3"/>
  <c r="O118" i="3" s="1"/>
  <c r="T98" i="3"/>
  <c r="M98" i="3"/>
  <c r="O98" i="3" s="1"/>
  <c r="T127" i="3"/>
  <c r="V127" i="3" s="1"/>
  <c r="M127" i="3"/>
  <c r="O127" i="3" s="1"/>
  <c r="T93" i="3"/>
  <c r="V93" i="3" s="1"/>
  <c r="M93" i="3"/>
  <c r="O93" i="3" s="1"/>
  <c r="T62" i="3"/>
  <c r="V62" i="3" s="1"/>
  <c r="M62" i="3"/>
  <c r="O62" i="3" s="1"/>
  <c r="T60" i="3"/>
  <c r="M60" i="3"/>
  <c r="O60" i="3" s="1"/>
  <c r="T26" i="3"/>
  <c r="V26" i="3" s="1"/>
  <c r="M26" i="3"/>
  <c r="O26" i="3" s="1"/>
  <c r="T85" i="3"/>
  <c r="U85" i="3" s="1"/>
  <c r="M85" i="3"/>
  <c r="O85" i="3" s="1"/>
  <c r="T53" i="3"/>
  <c r="V53" i="3" s="1"/>
  <c r="M53" i="3"/>
  <c r="O53" i="3" s="1"/>
  <c r="T13" i="3"/>
  <c r="M13" i="3"/>
  <c r="O13" i="3" s="1"/>
  <c r="X13" i="3" s="1"/>
  <c r="Y13" i="3" s="1"/>
  <c r="T59" i="3"/>
  <c r="V59" i="3" s="1"/>
  <c r="M59" i="3"/>
  <c r="O59" i="3" s="1"/>
  <c r="T48" i="3"/>
  <c r="V48" i="3" s="1"/>
  <c r="M48" i="3"/>
  <c r="O48" i="3" s="1"/>
  <c r="T57" i="3"/>
  <c r="V57" i="3" s="1"/>
  <c r="M57" i="3"/>
  <c r="O57" i="3" s="1"/>
  <c r="T66" i="3"/>
  <c r="M66" i="3"/>
  <c r="O66" i="3" s="1"/>
  <c r="T64" i="3"/>
  <c r="V64" i="3" s="1"/>
  <c r="M64" i="3"/>
  <c r="O64" i="3" s="1"/>
  <c r="T56" i="3"/>
  <c r="V56" i="3" s="1"/>
  <c r="M56" i="3"/>
  <c r="O56" i="3" s="1"/>
  <c r="T58" i="3"/>
  <c r="V58" i="3" s="1"/>
  <c r="M58" i="3"/>
  <c r="O58" i="3" s="1"/>
  <c r="T52" i="3"/>
  <c r="M52" i="3"/>
  <c r="O52" i="3" s="1"/>
  <c r="T51" i="3"/>
  <c r="V51" i="3" s="1"/>
  <c r="M51" i="3"/>
  <c r="O51" i="3" s="1"/>
  <c r="T63" i="3"/>
  <c r="U63" i="3" s="1"/>
  <c r="M63" i="3"/>
  <c r="O63" i="3" s="1"/>
  <c r="T65" i="3"/>
  <c r="V65" i="3" s="1"/>
  <c r="M65" i="3"/>
  <c r="O65" i="3" s="1"/>
  <c r="T50" i="3"/>
  <c r="M50" i="3"/>
  <c r="O50" i="3" s="1"/>
  <c r="T47" i="3"/>
  <c r="U47" i="3" s="1"/>
  <c r="M47" i="3"/>
  <c r="O47" i="3" s="1"/>
  <c r="T55" i="3"/>
  <c r="U55" i="3" s="1"/>
  <c r="M55" i="3"/>
  <c r="O55" i="3" s="1"/>
  <c r="T54" i="3"/>
  <c r="V54" i="3" s="1"/>
  <c r="M54" i="3"/>
  <c r="O54" i="3" s="1"/>
  <c r="T49" i="3"/>
  <c r="M49" i="3"/>
  <c r="O49" i="3" s="1"/>
  <c r="T61" i="3"/>
  <c r="U61" i="3" s="1"/>
  <c r="M61" i="3"/>
  <c r="O61" i="3" s="1"/>
  <c r="T160" i="3"/>
  <c r="U160" i="3" s="1"/>
  <c r="M160" i="3"/>
  <c r="O160" i="3" s="1"/>
  <c r="T46" i="3"/>
  <c r="V46" i="3" s="1"/>
  <c r="M46" i="3"/>
  <c r="O46" i="3" s="1"/>
  <c r="T33" i="3"/>
  <c r="M33" i="3"/>
  <c r="O33" i="3" s="1"/>
  <c r="T45" i="3"/>
  <c r="U45" i="3" s="1"/>
  <c r="M45" i="3"/>
  <c r="O45" i="3" s="1"/>
  <c r="T40" i="3"/>
  <c r="V40" i="3" s="1"/>
  <c r="M40" i="3"/>
  <c r="O40" i="3" s="1"/>
  <c r="T35" i="3"/>
  <c r="V35" i="3" s="1"/>
  <c r="M35" i="3"/>
  <c r="O35" i="3" s="1"/>
  <c r="T24" i="3"/>
  <c r="U24" i="3" s="1"/>
  <c r="M24" i="3"/>
  <c r="O24" i="3" s="1"/>
  <c r="T37" i="3"/>
  <c r="V37" i="3" s="1"/>
  <c r="M37" i="3"/>
  <c r="O37" i="3" s="1"/>
  <c r="T23" i="3"/>
  <c r="V23" i="3" s="1"/>
  <c r="M23" i="3"/>
  <c r="O23" i="3" s="1"/>
  <c r="T21" i="3"/>
  <c r="V21" i="3" s="1"/>
  <c r="M21" i="3"/>
  <c r="O21" i="3" s="1"/>
  <c r="T43" i="3"/>
  <c r="U43" i="3" s="1"/>
  <c r="M43" i="3"/>
  <c r="O43" i="3" s="1"/>
  <c r="T42" i="3"/>
  <c r="U42" i="3" s="1"/>
  <c r="M42" i="3"/>
  <c r="O42" i="3" s="1"/>
  <c r="T30" i="3"/>
  <c r="V30" i="3" s="1"/>
  <c r="M30" i="3"/>
  <c r="O30" i="3" s="1"/>
  <c r="T44" i="3"/>
  <c r="V44" i="3" s="1"/>
  <c r="M44" i="3"/>
  <c r="O44" i="3" s="1"/>
  <c r="T34" i="3"/>
  <c r="U34" i="3" s="1"/>
  <c r="M34" i="3"/>
  <c r="O34" i="3" s="1"/>
  <c r="T39" i="3"/>
  <c r="V39" i="3" s="1"/>
  <c r="M39" i="3"/>
  <c r="O39" i="3" s="1"/>
  <c r="T92" i="3"/>
  <c r="V92" i="3" s="1"/>
  <c r="M92" i="3"/>
  <c r="O92" i="3" s="1"/>
  <c r="T27" i="3"/>
  <c r="V27" i="3" s="1"/>
  <c r="M27" i="3"/>
  <c r="O27" i="3" s="1"/>
  <c r="T41" i="3"/>
  <c r="U41" i="3" s="1"/>
  <c r="M41" i="3"/>
  <c r="O41" i="3" s="1"/>
  <c r="T109" i="3"/>
  <c r="U109" i="3" s="1"/>
  <c r="M109" i="3"/>
  <c r="O109" i="3" s="1"/>
  <c r="T29" i="3"/>
  <c r="V29" i="3" s="1"/>
  <c r="M29" i="3"/>
  <c r="O29" i="3" s="1"/>
  <c r="T38" i="3"/>
  <c r="V38" i="3" s="1"/>
  <c r="M38" i="3"/>
  <c r="O38" i="3" s="1"/>
  <c r="T36" i="3"/>
  <c r="U36" i="3" s="1"/>
  <c r="M36" i="3"/>
  <c r="O36" i="3" s="1"/>
  <c r="T31" i="3"/>
  <c r="V31" i="3" s="1"/>
  <c r="M31" i="3"/>
  <c r="O31" i="3" s="1"/>
  <c r="T100" i="3"/>
  <c r="V100" i="3" s="1"/>
  <c r="M100" i="3"/>
  <c r="O100" i="3" s="1"/>
  <c r="T32" i="3"/>
  <c r="V32" i="3" s="1"/>
  <c r="M32" i="3"/>
  <c r="O32" i="3" s="1"/>
  <c r="T28" i="3"/>
  <c r="U28" i="3" s="1"/>
  <c r="M28" i="3"/>
  <c r="O28" i="3" s="1"/>
  <c r="T20" i="3"/>
  <c r="U20" i="3" s="1"/>
  <c r="M20" i="3"/>
  <c r="O20" i="3" s="1"/>
  <c r="T25" i="3"/>
  <c r="V25" i="3" s="1"/>
  <c r="M25" i="3"/>
  <c r="O25" i="3" s="1"/>
  <c r="T22" i="3"/>
  <c r="V22" i="3" s="1"/>
  <c r="M22" i="3"/>
  <c r="O22" i="3" s="1"/>
  <c r="V80" i="3" l="1"/>
  <c r="W80" i="3" s="1"/>
  <c r="X80" i="3" s="1"/>
  <c r="Y80" i="3" s="1"/>
  <c r="U150" i="3"/>
  <c r="V81" i="3"/>
  <c r="W81" i="3" s="1"/>
  <c r="X81" i="3" s="1"/>
  <c r="Y81" i="3" s="1"/>
  <c r="U70" i="3"/>
  <c r="W70" i="3" s="1"/>
  <c r="X70" i="3" s="1"/>
  <c r="Y70" i="3" s="1"/>
  <c r="V180" i="3"/>
  <c r="W180" i="3" s="1"/>
  <c r="X180" i="3" s="1"/>
  <c r="Y180" i="3" s="1"/>
  <c r="U185" i="3"/>
  <c r="U87" i="3"/>
  <c r="W87" i="3" s="1"/>
  <c r="X87" i="3" s="1"/>
  <c r="Y87" i="3" s="1"/>
  <c r="U101" i="3"/>
  <c r="W101" i="3" s="1"/>
  <c r="X101" i="3" s="1"/>
  <c r="Y101" i="3" s="1"/>
  <c r="U139" i="3"/>
  <c r="W139" i="3" s="1"/>
  <c r="X139" i="3" s="1"/>
  <c r="Y139" i="3" s="1"/>
  <c r="U197" i="3"/>
  <c r="U212" i="3"/>
  <c r="W212" i="3" s="1"/>
  <c r="X212" i="3" s="1"/>
  <c r="Y212" i="3" s="1"/>
  <c r="U123" i="3"/>
  <c r="W123" i="3" s="1"/>
  <c r="X123" i="3" s="1"/>
  <c r="Y123" i="3" s="1"/>
  <c r="V116" i="3"/>
  <c r="W116" i="3" s="1"/>
  <c r="X116" i="3" s="1"/>
  <c r="Y116" i="3" s="1"/>
  <c r="U200" i="3"/>
  <c r="W200" i="3" s="1"/>
  <c r="X200" i="3" s="1"/>
  <c r="Y200" i="3" s="1"/>
  <c r="U165" i="3"/>
  <c r="W165" i="3" s="1"/>
  <c r="X165" i="3" s="1"/>
  <c r="Y165" i="3" s="1"/>
  <c r="V110" i="3"/>
  <c r="W110" i="3" s="1"/>
  <c r="X110" i="3" s="1"/>
  <c r="Y110" i="3" s="1"/>
  <c r="U182" i="3"/>
  <c r="W182" i="3" s="1"/>
  <c r="X182" i="3" s="1"/>
  <c r="Y182" i="3" s="1"/>
  <c r="V215" i="3"/>
  <c r="W215" i="3" s="1"/>
  <c r="X215" i="3" s="1"/>
  <c r="Y215" i="3" s="1"/>
  <c r="U205" i="3"/>
  <c r="W205" i="3" s="1"/>
  <c r="X205" i="3" s="1"/>
  <c r="Y205" i="3" s="1"/>
  <c r="U184" i="3"/>
  <c r="W184" i="3" s="1"/>
  <c r="X184" i="3" s="1"/>
  <c r="Y184" i="3" s="1"/>
  <c r="U142" i="3"/>
  <c r="W142" i="3" s="1"/>
  <c r="X142" i="3" s="1"/>
  <c r="Y142" i="3" s="1"/>
  <c r="V42" i="3"/>
  <c r="W42" i="3" s="1"/>
  <c r="X42" i="3" s="1"/>
  <c r="Y42" i="3" s="1"/>
  <c r="U56" i="3"/>
  <c r="W56" i="3" s="1"/>
  <c r="X56" i="3" s="1"/>
  <c r="Y56" i="3" s="1"/>
  <c r="V189" i="3"/>
  <c r="W189" i="3" s="1"/>
  <c r="X189" i="3" s="1"/>
  <c r="Y189" i="3" s="1"/>
  <c r="U19" i="3"/>
  <c r="W19" i="3" s="1"/>
  <c r="V28" i="3"/>
  <c r="V109" i="3"/>
  <c r="W109" i="3" s="1"/>
  <c r="X109" i="3" s="1"/>
  <c r="Y109" i="3" s="1"/>
  <c r="U30" i="3"/>
  <c r="W30" i="3" s="1"/>
  <c r="X30" i="3" s="1"/>
  <c r="Y30" i="3" s="1"/>
  <c r="U51" i="3"/>
  <c r="W51" i="3" s="1"/>
  <c r="X51" i="3" s="1"/>
  <c r="Y51" i="3" s="1"/>
  <c r="V85" i="3"/>
  <c r="W85" i="3" s="1"/>
  <c r="X85" i="3" s="1"/>
  <c r="Y85" i="3" s="1"/>
  <c r="V119" i="3"/>
  <c r="W119" i="3" s="1"/>
  <c r="X119" i="3" s="1"/>
  <c r="Y119" i="3" s="1"/>
  <c r="V168" i="3"/>
  <c r="W168" i="3" s="1"/>
  <c r="X168" i="3" s="1"/>
  <c r="Y168" i="3" s="1"/>
  <c r="V74" i="3"/>
  <c r="W74" i="3" s="1"/>
  <c r="X74" i="3" s="1"/>
  <c r="Y74" i="3" s="1"/>
  <c r="U91" i="3"/>
  <c r="W91" i="3" s="1"/>
  <c r="X91" i="3" s="1"/>
  <c r="Y91" i="3" s="1"/>
  <c r="V199" i="3"/>
  <c r="W199" i="3" s="1"/>
  <c r="X199" i="3" s="1"/>
  <c r="Y199" i="3" s="1"/>
  <c r="U206" i="3"/>
  <c r="W206" i="3" s="1"/>
  <c r="X206" i="3" s="1"/>
  <c r="Y206" i="3" s="1"/>
  <c r="V20" i="3"/>
  <c r="W20" i="3" s="1"/>
  <c r="X20" i="3" s="1"/>
  <c r="Y20" i="3" s="1"/>
  <c r="V41" i="3"/>
  <c r="W41" i="3" s="1"/>
  <c r="X41" i="3" s="1"/>
  <c r="Y41" i="3" s="1"/>
  <c r="U40" i="3"/>
  <c r="W40" i="3" s="1"/>
  <c r="X40" i="3" s="1"/>
  <c r="Y40" i="3" s="1"/>
  <c r="V160" i="3"/>
  <c r="W160" i="3" s="1"/>
  <c r="X160" i="3" s="1"/>
  <c r="Y160" i="3" s="1"/>
  <c r="V47" i="3"/>
  <c r="W47" i="3" s="1"/>
  <c r="X47" i="3" s="1"/>
  <c r="Y47" i="3" s="1"/>
  <c r="V63" i="3"/>
  <c r="W63" i="3" s="1"/>
  <c r="X63" i="3" s="1"/>
  <c r="Y63" i="3" s="1"/>
  <c r="U53" i="3"/>
  <c r="W53" i="3" s="1"/>
  <c r="X53" i="3" s="1"/>
  <c r="Y53" i="3" s="1"/>
  <c r="U155" i="3"/>
  <c r="W155" i="3" s="1"/>
  <c r="X155" i="3" s="1"/>
  <c r="Y155" i="3" s="1"/>
  <c r="V177" i="3"/>
  <c r="W177" i="3" s="1"/>
  <c r="X177" i="3" s="1"/>
  <c r="Y177" i="3" s="1"/>
  <c r="V158" i="3"/>
  <c r="W150" i="3"/>
  <c r="X150" i="3" s="1"/>
  <c r="Y150" i="3" s="1"/>
  <c r="U73" i="3"/>
  <c r="W73" i="3" s="1"/>
  <c r="X73" i="3" s="1"/>
  <c r="Y73" i="3" s="1"/>
  <c r="V194" i="3"/>
  <c r="W194" i="3" s="1"/>
  <c r="X194" i="3" s="1"/>
  <c r="Y194" i="3" s="1"/>
  <c r="V210" i="3"/>
  <c r="U84" i="3"/>
  <c r="W84" i="3" s="1"/>
  <c r="X84" i="3" s="1"/>
  <c r="Y84" i="3" s="1"/>
  <c r="V122" i="3"/>
  <c r="W122" i="3" s="1"/>
  <c r="X122" i="3" s="1"/>
  <c r="Y122" i="3" s="1"/>
  <c r="U25" i="3"/>
  <c r="W25" i="3" s="1"/>
  <c r="X25" i="3" s="1"/>
  <c r="Y25" i="3" s="1"/>
  <c r="V43" i="3"/>
  <c r="U46" i="3"/>
  <c r="W46" i="3" s="1"/>
  <c r="X46" i="3" s="1"/>
  <c r="Y46" i="3" s="1"/>
  <c r="V55" i="3"/>
  <c r="W55" i="3" s="1"/>
  <c r="X55" i="3" s="1"/>
  <c r="Y55" i="3" s="1"/>
  <c r="U65" i="3"/>
  <c r="W65" i="3" s="1"/>
  <c r="X65" i="3" s="1"/>
  <c r="Y65" i="3" s="1"/>
  <c r="U128" i="3"/>
  <c r="W128" i="3" s="1"/>
  <c r="X128" i="3" s="1"/>
  <c r="Y128" i="3" s="1"/>
  <c r="U174" i="3"/>
  <c r="W174" i="3" s="1"/>
  <c r="X174" i="3" s="1"/>
  <c r="Y174" i="3" s="1"/>
  <c r="U29" i="3"/>
  <c r="W29" i="3" s="1"/>
  <c r="X29" i="3" s="1"/>
  <c r="Y29" i="3" s="1"/>
  <c r="U26" i="3"/>
  <c r="W26" i="3" s="1"/>
  <c r="X26" i="3" s="1"/>
  <c r="Y26" i="3" s="1"/>
  <c r="U93" i="3"/>
  <c r="W93" i="3" s="1"/>
  <c r="X93" i="3" s="1"/>
  <c r="Y93" i="3" s="1"/>
  <c r="V94" i="3"/>
  <c r="W94" i="3" s="1"/>
  <c r="X94" i="3" s="1"/>
  <c r="Y94" i="3" s="1"/>
  <c r="U137" i="3"/>
  <c r="W137" i="3" s="1"/>
  <c r="X137" i="3" s="1"/>
  <c r="Y137" i="3" s="1"/>
  <c r="V86" i="3"/>
  <c r="W86" i="3" s="1"/>
  <c r="X86" i="3" s="1"/>
  <c r="Y86" i="3" s="1"/>
  <c r="V83" i="3"/>
  <c r="W83" i="3" s="1"/>
  <c r="X83" i="3" s="1"/>
  <c r="Y83" i="3" s="1"/>
  <c r="U159" i="3"/>
  <c r="W159" i="3" s="1"/>
  <c r="X159" i="3" s="1"/>
  <c r="Y159" i="3" s="1"/>
  <c r="U77" i="3"/>
  <c r="W77" i="3" s="1"/>
  <c r="X77" i="3" s="1"/>
  <c r="Y77" i="3" s="1"/>
  <c r="V167" i="3"/>
  <c r="W167" i="3" s="1"/>
  <c r="X167" i="3" s="1"/>
  <c r="Y167" i="3" s="1"/>
  <c r="U173" i="3"/>
  <c r="W173" i="3" s="1"/>
  <c r="X173" i="3" s="1"/>
  <c r="Y173" i="3" s="1"/>
  <c r="U133" i="3"/>
  <c r="W133" i="3" s="1"/>
  <c r="X133" i="3" s="1"/>
  <c r="Y133" i="3" s="1"/>
  <c r="U31" i="3"/>
  <c r="W31" i="3" s="1"/>
  <c r="X31" i="3" s="1"/>
  <c r="Y31" i="3" s="1"/>
  <c r="U39" i="3"/>
  <c r="W39" i="3" s="1"/>
  <c r="X39" i="3" s="1"/>
  <c r="Y39" i="3" s="1"/>
  <c r="U37" i="3"/>
  <c r="W37" i="3" s="1"/>
  <c r="X37" i="3" s="1"/>
  <c r="Y37" i="3" s="1"/>
  <c r="V45" i="3"/>
  <c r="W45" i="3" s="1"/>
  <c r="X45" i="3" s="1"/>
  <c r="Y45" i="3" s="1"/>
  <c r="U58" i="3"/>
  <c r="W58" i="3" s="1"/>
  <c r="X58" i="3" s="1"/>
  <c r="Y58" i="3" s="1"/>
  <c r="U64" i="3"/>
  <c r="W64" i="3" s="1"/>
  <c r="X64" i="3" s="1"/>
  <c r="Y64" i="3" s="1"/>
  <c r="U48" i="3"/>
  <c r="W48" i="3" s="1"/>
  <c r="X48" i="3" s="1"/>
  <c r="Y48" i="3" s="1"/>
  <c r="U62" i="3"/>
  <c r="W62" i="3" s="1"/>
  <c r="X62" i="3" s="1"/>
  <c r="Y62" i="3" s="1"/>
  <c r="U127" i="3"/>
  <c r="W127" i="3" s="1"/>
  <c r="X127" i="3" s="1"/>
  <c r="Y127" i="3" s="1"/>
  <c r="U118" i="3"/>
  <c r="W118" i="3" s="1"/>
  <c r="X118" i="3" s="1"/>
  <c r="Y118" i="3" s="1"/>
  <c r="U198" i="3"/>
  <c r="W198" i="3" s="1"/>
  <c r="X198" i="3" s="1"/>
  <c r="Y198" i="3" s="1"/>
  <c r="V179" i="3"/>
  <c r="W179" i="3" s="1"/>
  <c r="X179" i="3" s="1"/>
  <c r="Y179" i="3" s="1"/>
  <c r="U67" i="3"/>
  <c r="W67" i="3" s="1"/>
  <c r="X67" i="3" s="1"/>
  <c r="Y67" i="3" s="1"/>
  <c r="V186" i="3"/>
  <c r="W186" i="3" s="1"/>
  <c r="X186" i="3" s="1"/>
  <c r="Y186" i="3" s="1"/>
  <c r="U209" i="3"/>
  <c r="W209" i="3" s="1"/>
  <c r="X209" i="3" s="1"/>
  <c r="Y209" i="3" s="1"/>
  <c r="V90" i="3"/>
  <c r="W90" i="3" s="1"/>
  <c r="X90" i="3" s="1"/>
  <c r="Y90" i="3" s="1"/>
  <c r="U131" i="3"/>
  <c r="W131" i="3" s="1"/>
  <c r="X131" i="3" s="1"/>
  <c r="Y131" i="3" s="1"/>
  <c r="U15" i="3"/>
  <c r="W15" i="3" s="1"/>
  <c r="U187" i="3"/>
  <c r="W187" i="3" s="1"/>
  <c r="X187" i="3" s="1"/>
  <c r="Y187" i="3" s="1"/>
  <c r="V69" i="3"/>
  <c r="W69" i="3" s="1"/>
  <c r="X69" i="3" s="1"/>
  <c r="Y69" i="3" s="1"/>
  <c r="U76" i="3"/>
  <c r="W76" i="3" s="1"/>
  <c r="X76" i="3" s="1"/>
  <c r="Y76" i="3" s="1"/>
  <c r="V148" i="3"/>
  <c r="W148" i="3" s="1"/>
  <c r="X148" i="3" s="1"/>
  <c r="Y148" i="3" s="1"/>
  <c r="V147" i="3"/>
  <c r="W147" i="3" s="1"/>
  <c r="X147" i="3" s="1"/>
  <c r="Y147" i="3" s="1"/>
  <c r="V114" i="3"/>
  <c r="W114" i="3" s="1"/>
  <c r="X114" i="3" s="1"/>
  <c r="Y114" i="3" s="1"/>
  <c r="U188" i="3"/>
  <c r="W188" i="3" s="1"/>
  <c r="X188" i="3" s="1"/>
  <c r="Y188" i="3" s="1"/>
  <c r="V126" i="3"/>
  <c r="W126" i="3" s="1"/>
  <c r="X126" i="3" s="1"/>
  <c r="Y126" i="3" s="1"/>
  <c r="U193" i="3"/>
  <c r="W193" i="3" s="1"/>
  <c r="X193" i="3" s="1"/>
  <c r="Y193" i="3" s="1"/>
  <c r="U145" i="3"/>
  <c r="W145" i="3" s="1"/>
  <c r="X145" i="3" s="1"/>
  <c r="Y145" i="3" s="1"/>
  <c r="V172" i="3"/>
  <c r="W172" i="3" s="1"/>
  <c r="X172" i="3" s="1"/>
  <c r="Y172" i="3" s="1"/>
  <c r="U175" i="3"/>
  <c r="W175" i="3" s="1"/>
  <c r="X175" i="3" s="1"/>
  <c r="Y175" i="3" s="1"/>
  <c r="U103" i="3"/>
  <c r="W103" i="3" s="1"/>
  <c r="X103" i="3" s="1"/>
  <c r="Y103" i="3" s="1"/>
  <c r="U72" i="3"/>
  <c r="W72" i="3" s="1"/>
  <c r="X72" i="3" s="1"/>
  <c r="Y72" i="3" s="1"/>
  <c r="W197" i="3"/>
  <c r="X197" i="3" s="1"/>
  <c r="Y197" i="3" s="1"/>
  <c r="U100" i="3"/>
  <c r="W100" i="3" s="1"/>
  <c r="X100" i="3" s="1"/>
  <c r="Y100" i="3" s="1"/>
  <c r="V36" i="3"/>
  <c r="W36" i="3" s="1"/>
  <c r="X36" i="3" s="1"/>
  <c r="Y36" i="3" s="1"/>
  <c r="U92" i="3"/>
  <c r="W92" i="3" s="1"/>
  <c r="X92" i="3" s="1"/>
  <c r="Y92" i="3" s="1"/>
  <c r="V34" i="3"/>
  <c r="W34" i="3" s="1"/>
  <c r="X34" i="3" s="1"/>
  <c r="Y34" i="3" s="1"/>
  <c r="U23" i="3"/>
  <c r="W23" i="3" s="1"/>
  <c r="X23" i="3" s="1"/>
  <c r="Y23" i="3" s="1"/>
  <c r="V24" i="3"/>
  <c r="W24" i="3" s="1"/>
  <c r="X24" i="3" s="1"/>
  <c r="Y24" i="3" s="1"/>
  <c r="U57" i="3"/>
  <c r="W57" i="3" s="1"/>
  <c r="X57" i="3" s="1"/>
  <c r="Y57" i="3" s="1"/>
  <c r="U59" i="3"/>
  <c r="W59" i="3" s="1"/>
  <c r="X59" i="3" s="1"/>
  <c r="Y59" i="3" s="1"/>
  <c r="U75" i="3"/>
  <c r="W75" i="3" s="1"/>
  <c r="X75" i="3" s="1"/>
  <c r="Y75" i="3" s="1"/>
  <c r="U207" i="3"/>
  <c r="W207" i="3" s="1"/>
  <c r="X207" i="3" s="1"/>
  <c r="Y207" i="3" s="1"/>
  <c r="V121" i="3"/>
  <c r="W121" i="3" s="1"/>
  <c r="X121" i="3" s="1"/>
  <c r="Y121" i="3" s="1"/>
  <c r="V138" i="3"/>
  <c r="W138" i="3" s="1"/>
  <c r="X138" i="3" s="1"/>
  <c r="Y138" i="3" s="1"/>
  <c r="V82" i="3"/>
  <c r="W82" i="3" s="1"/>
  <c r="X82" i="3" s="1"/>
  <c r="Y82" i="3" s="1"/>
  <c r="U136" i="3"/>
  <c r="W136" i="3" s="1"/>
  <c r="X136" i="3" s="1"/>
  <c r="Y136" i="3" s="1"/>
  <c r="W185" i="3"/>
  <c r="X185" i="3" s="1"/>
  <c r="Y185" i="3" s="1"/>
  <c r="W28" i="3"/>
  <c r="X28" i="3" s="1"/>
  <c r="Y28" i="3" s="1"/>
  <c r="W43" i="3"/>
  <c r="X43" i="3" s="1"/>
  <c r="Y43" i="3" s="1"/>
  <c r="V61" i="3"/>
  <c r="W61" i="3" s="1"/>
  <c r="X61" i="3" s="1"/>
  <c r="Y61" i="3" s="1"/>
  <c r="U166" i="3"/>
  <c r="W166" i="3" s="1"/>
  <c r="X166" i="3" s="1"/>
  <c r="Y166" i="3" s="1"/>
  <c r="U151" i="3"/>
  <c r="W151" i="3" s="1"/>
  <c r="X151" i="3" s="1"/>
  <c r="Y151" i="3" s="1"/>
  <c r="V202" i="3"/>
  <c r="W202" i="3" s="1"/>
  <c r="X202" i="3" s="1"/>
  <c r="Y202" i="3" s="1"/>
  <c r="V14" i="3"/>
  <c r="W14" i="3" s="1"/>
  <c r="V213" i="3"/>
  <c r="W213" i="3" s="1"/>
  <c r="X213" i="3" s="1"/>
  <c r="Y213" i="3" s="1"/>
  <c r="V132" i="3"/>
  <c r="W132" i="3" s="1"/>
  <c r="X132" i="3" s="1"/>
  <c r="Y132" i="3" s="1"/>
  <c r="W210" i="3"/>
  <c r="X210" i="3" s="1"/>
  <c r="Y210" i="3" s="1"/>
  <c r="U120" i="3"/>
  <c r="W120" i="3" s="1"/>
  <c r="X120" i="3" s="1"/>
  <c r="Y120" i="3" s="1"/>
  <c r="V146" i="3"/>
  <c r="U146" i="3"/>
  <c r="V190" i="3"/>
  <c r="U190" i="3"/>
  <c r="U38" i="3"/>
  <c r="W38" i="3" s="1"/>
  <c r="X38" i="3" s="1"/>
  <c r="Y38" i="3" s="1"/>
  <c r="U27" i="3"/>
  <c r="W27" i="3" s="1"/>
  <c r="X27" i="3" s="1"/>
  <c r="Y27" i="3" s="1"/>
  <c r="U35" i="3"/>
  <c r="W35" i="3" s="1"/>
  <c r="X35" i="3" s="1"/>
  <c r="Y35" i="3" s="1"/>
  <c r="U54" i="3"/>
  <c r="W54" i="3" s="1"/>
  <c r="X54" i="3" s="1"/>
  <c r="Y54" i="3" s="1"/>
  <c r="V203" i="3"/>
  <c r="U203" i="3"/>
  <c r="V156" i="3"/>
  <c r="U156" i="3"/>
  <c r="V102" i="3"/>
  <c r="U102" i="3"/>
  <c r="U22" i="3"/>
  <c r="W22" i="3" s="1"/>
  <c r="X22" i="3" s="1"/>
  <c r="Y22" i="3" s="1"/>
  <c r="U32" i="3"/>
  <c r="W32" i="3" s="1"/>
  <c r="X32" i="3" s="1"/>
  <c r="Y32" i="3" s="1"/>
  <c r="U44" i="3"/>
  <c r="W44" i="3" s="1"/>
  <c r="X44" i="3" s="1"/>
  <c r="Y44" i="3" s="1"/>
  <c r="U21" i="3"/>
  <c r="W21" i="3" s="1"/>
  <c r="X21" i="3" s="1"/>
  <c r="Y21" i="3" s="1"/>
  <c r="V33" i="3"/>
  <c r="U33" i="3"/>
  <c r="V50" i="3"/>
  <c r="U50" i="3"/>
  <c r="V52" i="3"/>
  <c r="U52" i="3"/>
  <c r="V66" i="3"/>
  <c r="U66" i="3"/>
  <c r="V13" i="3"/>
  <c r="U13" i="3"/>
  <c r="V60" i="3"/>
  <c r="U60" i="3"/>
  <c r="V98" i="3"/>
  <c r="U98" i="3"/>
  <c r="V144" i="3"/>
  <c r="U144" i="3"/>
  <c r="U106" i="3"/>
  <c r="W106" i="3" s="1"/>
  <c r="X106" i="3" s="1"/>
  <c r="Y106" i="3" s="1"/>
  <c r="V49" i="3"/>
  <c r="U49" i="3"/>
  <c r="U195" i="3"/>
  <c r="V195" i="3"/>
  <c r="V163" i="3"/>
  <c r="U163" i="3"/>
  <c r="V113" i="3"/>
  <c r="U113" i="3"/>
  <c r="V169" i="3"/>
  <c r="U169" i="3"/>
  <c r="V157" i="3"/>
  <c r="U157" i="3"/>
  <c r="V176" i="3"/>
  <c r="U176" i="3"/>
  <c r="V88" i="3"/>
  <c r="U88" i="3"/>
  <c r="V79" i="3"/>
  <c r="U79" i="3"/>
  <c r="V204" i="3"/>
  <c r="U204" i="3"/>
  <c r="U95" i="3"/>
  <c r="W95" i="3" s="1"/>
  <c r="X95" i="3" s="1"/>
  <c r="Y95" i="3" s="1"/>
  <c r="U17" i="3"/>
  <c r="W17" i="3" s="1"/>
  <c r="U104" i="3"/>
  <c r="W104" i="3" s="1"/>
  <c r="X104" i="3" s="1"/>
  <c r="Y104" i="3" s="1"/>
  <c r="W158" i="3"/>
  <c r="X158" i="3" s="1"/>
  <c r="Y158" i="3" s="1"/>
  <c r="V108" i="3"/>
  <c r="U108" i="3"/>
  <c r="U89" i="3"/>
  <c r="V89" i="3"/>
  <c r="V143" i="3"/>
  <c r="U143" i="3"/>
  <c r="U153" i="3"/>
  <c r="V153" i="3"/>
  <c r="V112" i="3"/>
  <c r="U112" i="3"/>
  <c r="U178" i="3"/>
  <c r="W178" i="3" s="1"/>
  <c r="X178" i="3" s="1"/>
  <c r="Y178" i="3" s="1"/>
  <c r="V183" i="3"/>
  <c r="W183" i="3" s="1"/>
  <c r="X183" i="3" s="1"/>
  <c r="Y183" i="3" s="1"/>
  <c r="U154" i="3"/>
  <c r="W154" i="3" s="1"/>
  <c r="X154" i="3" s="1"/>
  <c r="Y154" i="3" s="1"/>
  <c r="U18" i="3"/>
  <c r="W18" i="3" s="1"/>
  <c r="U211" i="3"/>
  <c r="V211" i="3"/>
  <c r="V97" i="3"/>
  <c r="U97" i="3"/>
  <c r="V201" i="3"/>
  <c r="U201" i="3"/>
  <c r="U99" i="3"/>
  <c r="W99" i="3" s="1"/>
  <c r="X99" i="3" s="1"/>
  <c r="Y99" i="3" s="1"/>
  <c r="V181" i="3"/>
  <c r="U181" i="3"/>
  <c r="V134" i="3"/>
  <c r="U134" i="3"/>
  <c r="V117" i="3"/>
  <c r="U117" i="3"/>
  <c r="U208" i="3"/>
  <c r="V208" i="3"/>
  <c r="V214" i="3"/>
  <c r="U214" i="3"/>
  <c r="V170" i="3"/>
  <c r="U170" i="3"/>
  <c r="V162" i="3"/>
  <c r="U162" i="3"/>
  <c r="V125" i="3"/>
  <c r="U125" i="3"/>
  <c r="U105" i="3"/>
  <c r="W105" i="3" s="1"/>
  <c r="X105" i="3" s="1"/>
  <c r="Y105" i="3" s="1"/>
  <c r="U164" i="3"/>
  <c r="W164" i="3" s="1"/>
  <c r="X164" i="3" s="1"/>
  <c r="Y164" i="3" s="1"/>
  <c r="V16" i="3"/>
  <c r="W16" i="3" s="1"/>
  <c r="U107" i="3"/>
  <c r="W107" i="3" s="1"/>
  <c r="X107" i="3" s="1"/>
  <c r="Y107" i="3" s="1"/>
  <c r="U115" i="3"/>
  <c r="W115" i="3" s="1"/>
  <c r="X115" i="3" s="1"/>
  <c r="Y115" i="3" s="1"/>
  <c r="V149" i="3"/>
  <c r="U149" i="3"/>
  <c r="V135" i="3"/>
  <c r="U135" i="3"/>
  <c r="U129" i="3"/>
  <c r="W129" i="3" s="1"/>
  <c r="X129" i="3" s="1"/>
  <c r="Y129" i="3" s="1"/>
  <c r="V171" i="3"/>
  <c r="U171" i="3"/>
  <c r="U141" i="3"/>
  <c r="V141" i="3"/>
  <c r="V191" i="3"/>
  <c r="W191" i="3" s="1"/>
  <c r="X191" i="3" s="1"/>
  <c r="Y191" i="3" s="1"/>
  <c r="U152" i="3"/>
  <c r="W152" i="3" s="1"/>
  <c r="X152" i="3" s="1"/>
  <c r="Y152" i="3" s="1"/>
  <c r="U140" i="3"/>
  <c r="W140" i="3" s="1"/>
  <c r="X140" i="3" s="1"/>
  <c r="Y140" i="3" s="1"/>
  <c r="V111" i="3"/>
  <c r="U111" i="3"/>
  <c r="V192" i="3"/>
  <c r="W192" i="3" s="1"/>
  <c r="X192" i="3" s="1"/>
  <c r="Y192" i="3" s="1"/>
  <c r="U96" i="3"/>
  <c r="W96" i="3" s="1"/>
  <c r="X96" i="3" s="1"/>
  <c r="Y96" i="3" s="1"/>
  <c r="U71" i="3"/>
  <c r="W71" i="3" s="1"/>
  <c r="X71" i="3" s="1"/>
  <c r="Y71" i="3" s="1"/>
  <c r="U161" i="3"/>
  <c r="W161" i="3" s="1"/>
  <c r="X161" i="3" s="1"/>
  <c r="Y161" i="3" s="1"/>
  <c r="V130" i="3"/>
  <c r="U130" i="3"/>
  <c r="V78" i="3"/>
  <c r="U78" i="3"/>
  <c r="V124" i="3"/>
  <c r="U124" i="3"/>
  <c r="V68" i="3"/>
  <c r="U68" i="3"/>
  <c r="V196" i="3"/>
  <c r="U196" i="3"/>
  <c r="W52" i="3" l="1"/>
  <c r="X52" i="3" s="1"/>
  <c r="Y52" i="3" s="1"/>
  <c r="W88" i="3"/>
  <c r="X88" i="3" s="1"/>
  <c r="Y88" i="3" s="1"/>
  <c r="W157" i="3"/>
  <c r="X157" i="3" s="1"/>
  <c r="Y157" i="3" s="1"/>
  <c r="W113" i="3"/>
  <c r="X113" i="3" s="1"/>
  <c r="Y113" i="3" s="1"/>
  <c r="W162" i="3"/>
  <c r="X162" i="3" s="1"/>
  <c r="Y162" i="3" s="1"/>
  <c r="W201" i="3"/>
  <c r="X201" i="3" s="1"/>
  <c r="Y201" i="3" s="1"/>
  <c r="W111" i="3"/>
  <c r="X111" i="3" s="1"/>
  <c r="Y111" i="3" s="1"/>
  <c r="W176" i="3"/>
  <c r="X176" i="3" s="1"/>
  <c r="Y176" i="3" s="1"/>
  <c r="W169" i="3"/>
  <c r="X169" i="3" s="1"/>
  <c r="Y169" i="3" s="1"/>
  <c r="W163" i="3"/>
  <c r="X163" i="3" s="1"/>
  <c r="Y163" i="3" s="1"/>
  <c r="W134" i="3"/>
  <c r="X134" i="3" s="1"/>
  <c r="Y134" i="3" s="1"/>
  <c r="W68" i="3"/>
  <c r="X68" i="3" s="1"/>
  <c r="Y68" i="3" s="1"/>
  <c r="W149" i="3"/>
  <c r="X149" i="3" s="1"/>
  <c r="Y149" i="3" s="1"/>
  <c r="W146" i="3"/>
  <c r="X146" i="3" s="1"/>
  <c r="Y146" i="3" s="1"/>
  <c r="W78" i="3"/>
  <c r="X78" i="3" s="1"/>
  <c r="Y78" i="3" s="1"/>
  <c r="W208" i="3"/>
  <c r="X208" i="3" s="1"/>
  <c r="Y208" i="3" s="1"/>
  <c r="W153" i="3"/>
  <c r="X153" i="3" s="1"/>
  <c r="Y153" i="3" s="1"/>
  <c r="W144" i="3"/>
  <c r="X144" i="3" s="1"/>
  <c r="Y144" i="3" s="1"/>
  <c r="W181" i="3"/>
  <c r="X181" i="3" s="1"/>
  <c r="Y181" i="3" s="1"/>
  <c r="W125" i="3"/>
  <c r="X125" i="3" s="1"/>
  <c r="Y125" i="3" s="1"/>
  <c r="W170" i="3"/>
  <c r="X170" i="3" s="1"/>
  <c r="Y170" i="3" s="1"/>
  <c r="W143" i="3"/>
  <c r="X143" i="3" s="1"/>
  <c r="Y143" i="3" s="1"/>
  <c r="W79" i="3"/>
  <c r="X79" i="3" s="1"/>
  <c r="Y79" i="3" s="1"/>
  <c r="W195" i="3"/>
  <c r="X195" i="3" s="1"/>
  <c r="Y195" i="3" s="1"/>
  <c r="W60" i="3"/>
  <c r="X60" i="3" s="1"/>
  <c r="Y60" i="3" s="1"/>
  <c r="W13" i="3"/>
  <c r="W33" i="3"/>
  <c r="X33" i="3" s="1"/>
  <c r="Y33" i="3" s="1"/>
  <c r="W190" i="3"/>
  <c r="X190" i="3" s="1"/>
  <c r="Y190" i="3" s="1"/>
  <c r="W196" i="3"/>
  <c r="X196" i="3" s="1"/>
  <c r="Y196" i="3" s="1"/>
  <c r="W130" i="3"/>
  <c r="X130" i="3" s="1"/>
  <c r="Y130" i="3" s="1"/>
  <c r="W135" i="3"/>
  <c r="X135" i="3" s="1"/>
  <c r="Y135" i="3" s="1"/>
  <c r="W214" i="3"/>
  <c r="X214" i="3" s="1"/>
  <c r="Y214" i="3" s="1"/>
  <c r="W117" i="3"/>
  <c r="X117" i="3" s="1"/>
  <c r="Y117" i="3" s="1"/>
  <c r="W97" i="3"/>
  <c r="X97" i="3" s="1"/>
  <c r="Y97" i="3" s="1"/>
  <c r="W211" i="3"/>
  <c r="X211" i="3" s="1"/>
  <c r="Y211" i="3" s="1"/>
  <c r="W112" i="3"/>
  <c r="X112" i="3" s="1"/>
  <c r="Y112" i="3" s="1"/>
  <c r="W89" i="3"/>
  <c r="X89" i="3" s="1"/>
  <c r="Y89" i="3" s="1"/>
  <c r="W66" i="3"/>
  <c r="X66" i="3" s="1"/>
  <c r="Y66" i="3" s="1"/>
  <c r="W102" i="3"/>
  <c r="X102" i="3" s="1"/>
  <c r="Y102" i="3" s="1"/>
  <c r="W124" i="3"/>
  <c r="X124" i="3" s="1"/>
  <c r="Y124" i="3" s="1"/>
  <c r="W141" i="3"/>
  <c r="X141" i="3" s="1"/>
  <c r="Y141" i="3" s="1"/>
  <c r="W171" i="3"/>
  <c r="X171" i="3" s="1"/>
  <c r="Y171" i="3" s="1"/>
  <c r="W108" i="3"/>
  <c r="X108" i="3" s="1"/>
  <c r="Y108" i="3" s="1"/>
  <c r="W204" i="3"/>
  <c r="X204" i="3" s="1"/>
  <c r="Y204" i="3" s="1"/>
  <c r="W49" i="3"/>
  <c r="X49" i="3" s="1"/>
  <c r="Y49" i="3" s="1"/>
  <c r="W98" i="3"/>
  <c r="X98" i="3" s="1"/>
  <c r="Y98" i="3" s="1"/>
  <c r="W50" i="3"/>
  <c r="X50" i="3" s="1"/>
  <c r="Y50" i="3" s="1"/>
  <c r="W156" i="3"/>
  <c r="X156" i="3" s="1"/>
  <c r="Y156" i="3" s="1"/>
  <c r="W203" i="3"/>
  <c r="X203" i="3" s="1"/>
  <c r="Y203" i="3" s="1"/>
  <c r="AA55" i="3" l="1"/>
  <c r="AA73" i="3"/>
  <c r="AA210" i="3"/>
  <c r="AA175" i="3"/>
  <c r="AA39" i="3"/>
  <c r="AA82" i="3"/>
  <c r="AA46" i="3"/>
  <c r="AA182" i="3"/>
  <c r="AA205" i="3"/>
  <c r="AA91" i="3"/>
  <c r="AA202" i="3"/>
  <c r="AA200" i="3"/>
  <c r="AA13" i="3"/>
  <c r="AA17" i="3"/>
  <c r="AA15" i="3"/>
  <c r="AA19" i="3"/>
  <c r="AA14" i="3"/>
  <c r="AA18" i="3"/>
  <c r="AA16" i="3"/>
  <c r="AA189" i="3" l="1"/>
  <c r="AA57" i="3"/>
  <c r="AB57" i="3" s="1"/>
  <c r="AA100" i="3"/>
  <c r="AA36" i="3"/>
  <c r="AB36" i="3" s="1"/>
  <c r="AA47" i="3"/>
  <c r="AB47" i="3" s="1"/>
  <c r="AA119" i="3"/>
  <c r="AB119" i="3" s="1"/>
  <c r="AA166" i="3"/>
  <c r="AB166" i="3" s="1"/>
  <c r="AA43" i="3"/>
  <c r="AA48" i="3"/>
  <c r="AA74" i="3"/>
  <c r="AB74" i="3" s="1"/>
  <c r="AA38" i="3"/>
  <c r="AA90" i="3"/>
  <c r="AA185" i="3"/>
  <c r="AA103" i="3"/>
  <c r="AB103" i="3" s="1"/>
  <c r="AA99" i="3"/>
  <c r="AA160" i="3"/>
  <c r="AA137" i="3"/>
  <c r="AB137" i="3" s="1"/>
  <c r="AA128" i="3"/>
  <c r="AA193" i="3"/>
  <c r="AA56" i="3"/>
  <c r="AA23" i="3"/>
  <c r="AA129" i="3"/>
  <c r="AA127" i="3"/>
  <c r="AB127" i="3" s="1"/>
  <c r="AA87" i="3"/>
  <c r="AA215" i="3"/>
  <c r="AA20" i="3"/>
  <c r="AA42" i="3"/>
  <c r="AA26" i="3"/>
  <c r="AB26" i="3" s="1"/>
  <c r="AA67" i="3"/>
  <c r="AB67" i="3" s="1"/>
  <c r="AA114" i="3"/>
  <c r="AA161" i="3"/>
  <c r="AA24" i="3"/>
  <c r="AB24" i="3" s="1"/>
  <c r="AA28" i="3"/>
  <c r="AA78" i="3"/>
  <c r="AC173" i="3"/>
  <c r="AA158" i="3"/>
  <c r="AA86" i="3"/>
  <c r="AB86" i="3" s="1"/>
  <c r="AA53" i="3"/>
  <c r="AB53" i="3" s="1"/>
  <c r="AA65" i="3"/>
  <c r="AB65" i="3" s="1"/>
  <c r="AA51" i="3"/>
  <c r="AB51" i="3" s="1"/>
  <c r="AA105" i="3"/>
  <c r="AC171" i="3"/>
  <c r="AC112" i="3"/>
  <c r="AC130" i="3"/>
  <c r="AA148" i="3"/>
  <c r="AA40" i="3"/>
  <c r="AB40" i="3" s="1"/>
  <c r="AA77" i="3"/>
  <c r="AA212" i="3"/>
  <c r="AA122" i="3"/>
  <c r="AB122" i="3" s="1"/>
  <c r="AA133" i="3"/>
  <c r="AB133" i="3" s="1"/>
  <c r="AA83" i="3"/>
  <c r="AB83" i="3" s="1"/>
  <c r="AC149" i="3"/>
  <c r="AC124" i="3"/>
  <c r="AC25" i="3"/>
  <c r="AC187" i="3"/>
  <c r="AC152" i="3"/>
  <c r="AC27" i="3"/>
  <c r="AC106" i="3"/>
  <c r="AC99" i="3"/>
  <c r="AC178" i="3"/>
  <c r="AC56" i="3"/>
  <c r="AC111" i="3"/>
  <c r="AC91" i="3"/>
  <c r="AC155" i="3"/>
  <c r="AC81" i="3"/>
  <c r="AC26" i="3"/>
  <c r="AC18" i="3"/>
  <c r="AC153" i="3"/>
  <c r="AC193" i="3"/>
  <c r="AC133" i="3"/>
  <c r="AC65" i="3"/>
  <c r="AC170" i="3"/>
  <c r="AC214" i="3"/>
  <c r="AC156" i="3"/>
  <c r="AA152" i="3"/>
  <c r="AA111" i="3"/>
  <c r="AA183" i="3"/>
  <c r="AA140" i="3"/>
  <c r="AA95" i="3"/>
  <c r="AA58" i="3"/>
  <c r="AB58" i="3" s="1"/>
  <c r="AA165" i="3"/>
  <c r="AA150" i="3"/>
  <c r="AB150" i="3" s="1"/>
  <c r="AA75" i="3"/>
  <c r="AB75" i="3" s="1"/>
  <c r="AA64" i="3"/>
  <c r="AB64" i="3" s="1"/>
  <c r="AC39" i="3"/>
  <c r="AC103" i="3"/>
  <c r="AC82" i="3"/>
  <c r="AC210" i="3"/>
  <c r="AC121" i="3"/>
  <c r="AC51" i="3"/>
  <c r="AC161" i="3"/>
  <c r="AC95" i="3"/>
  <c r="AC194" i="3"/>
  <c r="AC118" i="3"/>
  <c r="AC101" i="3"/>
  <c r="AC175" i="3"/>
  <c r="AC205" i="3"/>
  <c r="AC24" i="3"/>
  <c r="AC86" i="3"/>
  <c r="AC180" i="3"/>
  <c r="AC45" i="3"/>
  <c r="AC62" i="3"/>
  <c r="AC41" i="3"/>
  <c r="AC29" i="3"/>
  <c r="AC87" i="3"/>
  <c r="AC61" i="3"/>
  <c r="AC160" i="3"/>
  <c r="AC136" i="3"/>
  <c r="AC199" i="3"/>
  <c r="AC23" i="3"/>
  <c r="AC119" i="3"/>
  <c r="AC17" i="3"/>
  <c r="AC19" i="3"/>
  <c r="AC20" i="3"/>
  <c r="AC140" i="3"/>
  <c r="AC212" i="3"/>
  <c r="AC38" i="3"/>
  <c r="AC154" i="3"/>
  <c r="AC54" i="3"/>
  <c r="AC184" i="3"/>
  <c r="AC128" i="3"/>
  <c r="AC94" i="3"/>
  <c r="AC74" i="3"/>
  <c r="AC172" i="3"/>
  <c r="AC102" i="3"/>
  <c r="AC88" i="3"/>
  <c r="AC109" i="3"/>
  <c r="AC63" i="3"/>
  <c r="AC44" i="3"/>
  <c r="AC107" i="3"/>
  <c r="AC69" i="3"/>
  <c r="AC163" i="3"/>
  <c r="AC198" i="3"/>
  <c r="AC72" i="3"/>
  <c r="AC42" i="3"/>
  <c r="AC115" i="3"/>
  <c r="AC177" i="3"/>
  <c r="AC127" i="3"/>
  <c r="AC104" i="3"/>
  <c r="AC196" i="3"/>
  <c r="AC108" i="3"/>
  <c r="AC66" i="3"/>
  <c r="AC143" i="3"/>
  <c r="AC135" i="3"/>
  <c r="AA126" i="3"/>
  <c r="AC68" i="3"/>
  <c r="AA120" i="3"/>
  <c r="AB120" i="3" s="1"/>
  <c r="AA116" i="3"/>
  <c r="AB116" i="3" s="1"/>
  <c r="AA41" i="3"/>
  <c r="AC201" i="3"/>
  <c r="AA142" i="3"/>
  <c r="AB142" i="3" s="1"/>
  <c r="AA198" i="3"/>
  <c r="AA206" i="3"/>
  <c r="AB206" i="3" s="1"/>
  <c r="AA94" i="3"/>
  <c r="AB94" i="3" s="1"/>
  <c r="AA59" i="3"/>
  <c r="AB59" i="3" s="1"/>
  <c r="AA155" i="3"/>
  <c r="AC211" i="3"/>
  <c r="AC98" i="3"/>
  <c r="AC79" i="3"/>
  <c r="AC195" i="3"/>
  <c r="AC97" i="3"/>
  <c r="AC60" i="3"/>
  <c r="AC117" i="3"/>
  <c r="AC141" i="3"/>
  <c r="AA191" i="3"/>
  <c r="AA32" i="3"/>
  <c r="AA194" i="3"/>
  <c r="AC157" i="3"/>
  <c r="AC176" i="3"/>
  <c r="AC123" i="3"/>
  <c r="AC122" i="3"/>
  <c r="AC188" i="3"/>
  <c r="AC55" i="3"/>
  <c r="AC59" i="3"/>
  <c r="AC139" i="3"/>
  <c r="AC179" i="3"/>
  <c r="AC22" i="3"/>
  <c r="AC191" i="3"/>
  <c r="AC197" i="3"/>
  <c r="AC129" i="3"/>
  <c r="AC70" i="3"/>
  <c r="AC73" i="3"/>
  <c r="AC75" i="3"/>
  <c r="AC85" i="3"/>
  <c r="AC53" i="3"/>
  <c r="AC47" i="3"/>
  <c r="AC183" i="3"/>
  <c r="AC192" i="3"/>
  <c r="AC76" i="3"/>
  <c r="AC96" i="3"/>
  <c r="AC43" i="3"/>
  <c r="AC114" i="3"/>
  <c r="AC186" i="3"/>
  <c r="AC146" i="3"/>
  <c r="AC57" i="3"/>
  <c r="AC150" i="3"/>
  <c r="AC67" i="3"/>
  <c r="AC185" i="3"/>
  <c r="AC120" i="3"/>
  <c r="AC15" i="3"/>
  <c r="AC13" i="3"/>
  <c r="AC126" i="3"/>
  <c r="AC209" i="3"/>
  <c r="AC113" i="3"/>
  <c r="AC92" i="3"/>
  <c r="AC84" i="3"/>
  <c r="AC40" i="3"/>
  <c r="AC215" i="3"/>
  <c r="AC28" i="3"/>
  <c r="AC50" i="3"/>
  <c r="AC46" i="3"/>
  <c r="AC32" i="3"/>
  <c r="AC83" i="3"/>
  <c r="AC206" i="3"/>
  <c r="AC138" i="3"/>
  <c r="AC36" i="3"/>
  <c r="AC34" i="3"/>
  <c r="AC90" i="3"/>
  <c r="AC181" i="3"/>
  <c r="AC125" i="3"/>
  <c r="AC203" i="3"/>
  <c r="AC190" i="3"/>
  <c r="AC49" i="3"/>
  <c r="AC33" i="3"/>
  <c r="AC89" i="3"/>
  <c r="AC204" i="3"/>
  <c r="AC208" i="3"/>
  <c r="AA162" i="3"/>
  <c r="AC162" i="3"/>
  <c r="AC144" i="3"/>
  <c r="AC78" i="3"/>
  <c r="AC134" i="3"/>
  <c r="AC165" i="3"/>
  <c r="AC202" i="3"/>
  <c r="AC58" i="3"/>
  <c r="AC168" i="3"/>
  <c r="AC167" i="3"/>
  <c r="AC213" i="3"/>
  <c r="AC21" i="3"/>
  <c r="AC35" i="3"/>
  <c r="AC164" i="3"/>
  <c r="AC169" i="3"/>
  <c r="AC158" i="3"/>
  <c r="AC30" i="3"/>
  <c r="AC64" i="3"/>
  <c r="AC131" i="3"/>
  <c r="AC166" i="3"/>
  <c r="AC137" i="3"/>
  <c r="AC142" i="3"/>
  <c r="AC148" i="3"/>
  <c r="AC80" i="3"/>
  <c r="AC207" i="3"/>
  <c r="AC71" i="3"/>
  <c r="AC105" i="3"/>
  <c r="AC110" i="3"/>
  <c r="AC116" i="3"/>
  <c r="AC52" i="3"/>
  <c r="AC174" i="3"/>
  <c r="AC31" i="3"/>
  <c r="AC48" i="3"/>
  <c r="AC93" i="3"/>
  <c r="AC189" i="3"/>
  <c r="AC145" i="3"/>
  <c r="AC16" i="3"/>
  <c r="AC14" i="3"/>
  <c r="AC182" i="3"/>
  <c r="AC132" i="3"/>
  <c r="AC151" i="3"/>
  <c r="AC159" i="3"/>
  <c r="AC200" i="3"/>
  <c r="AC100" i="3"/>
  <c r="AC77" i="3"/>
  <c r="AC147" i="3"/>
  <c r="AC37" i="3"/>
  <c r="AA101" i="3"/>
  <c r="AA21" i="3"/>
  <c r="AA178" i="3"/>
  <c r="AA71" i="3"/>
  <c r="AA35" i="3"/>
  <c r="AA27" i="3"/>
  <c r="AA44" i="3"/>
  <c r="AA177" i="3"/>
  <c r="AA209" i="3"/>
  <c r="AA118" i="3"/>
  <c r="AA179" i="3"/>
  <c r="AA154" i="3"/>
  <c r="AA22" i="3"/>
  <c r="AA173" i="3"/>
  <c r="AA92" i="3"/>
  <c r="AA163" i="3"/>
  <c r="AA153" i="3"/>
  <c r="AA52" i="3"/>
  <c r="AA104" i="3"/>
  <c r="AA192" i="3"/>
  <c r="AA169" i="3"/>
  <c r="AA54" i="3"/>
  <c r="AA69" i="3"/>
  <c r="AA138" i="3"/>
  <c r="AA176" i="3"/>
  <c r="AA107" i="3"/>
  <c r="AA96" i="3"/>
  <c r="AA106" i="3"/>
  <c r="AA34" i="3"/>
  <c r="AB34" i="3" s="1"/>
  <c r="AA174" i="3"/>
  <c r="AA139" i="3"/>
  <c r="AA63" i="3"/>
  <c r="AA164" i="3"/>
  <c r="AA145" i="3"/>
  <c r="AA180" i="3"/>
  <c r="AA84" i="3"/>
  <c r="AA85" i="3"/>
  <c r="AA113" i="3"/>
  <c r="AA81" i="3"/>
  <c r="AA70" i="3"/>
  <c r="AA76" i="3"/>
  <c r="AA123" i="3"/>
  <c r="AB182" i="3"/>
  <c r="AB16" i="3"/>
  <c r="AB18" i="3"/>
  <c r="AB175" i="3"/>
  <c r="AB165" i="3"/>
  <c r="AB202" i="3"/>
  <c r="AB19" i="3"/>
  <c r="AB15" i="3"/>
  <c r="AB73" i="3"/>
  <c r="AB13" i="3"/>
  <c r="AA29" i="3"/>
  <c r="AA121" i="3"/>
  <c r="AA136" i="3"/>
  <c r="AA93" i="3"/>
  <c r="AA30" i="3"/>
  <c r="AA159" i="3"/>
  <c r="AA109" i="3"/>
  <c r="AA184" i="3"/>
  <c r="AA146" i="3"/>
  <c r="AA188" i="3"/>
  <c r="AA72" i="3"/>
  <c r="AA207" i="3"/>
  <c r="AA80" i="3"/>
  <c r="AA25" i="3"/>
  <c r="AA199" i="3"/>
  <c r="AA187" i="3"/>
  <c r="AA131" i="3"/>
  <c r="AA115" i="3"/>
  <c r="AA167" i="3"/>
  <c r="AA110" i="3"/>
  <c r="AA168" i="3"/>
  <c r="AB91" i="3"/>
  <c r="AB200" i="3"/>
  <c r="AB82" i="3"/>
  <c r="AB46" i="3"/>
  <c r="AB205" i="3"/>
  <c r="AB14" i="3"/>
  <c r="AB39" i="3"/>
  <c r="AB55" i="3"/>
  <c r="AB17" i="3"/>
  <c r="AB210" i="3"/>
  <c r="AB215" i="4" l="1"/>
  <c r="X215" i="4"/>
  <c r="T215" i="4"/>
  <c r="P215" i="4"/>
  <c r="L215" i="4"/>
  <c r="H215" i="4"/>
  <c r="D215" i="4"/>
  <c r="AA214" i="4"/>
  <c r="W214" i="4"/>
  <c r="S214" i="4"/>
  <c r="O214" i="4"/>
  <c r="K214" i="4"/>
  <c r="G214" i="4"/>
  <c r="C214" i="4"/>
  <c r="V213" i="4"/>
  <c r="R213" i="4"/>
  <c r="N213" i="4"/>
  <c r="J213" i="4"/>
  <c r="F213" i="4"/>
  <c r="B213" i="4"/>
  <c r="Y212" i="4"/>
  <c r="U212" i="4"/>
  <c r="Q212" i="4"/>
  <c r="M212" i="4"/>
  <c r="I212" i="4"/>
  <c r="E212" i="4"/>
  <c r="AB211" i="4"/>
  <c r="X211" i="4"/>
  <c r="T211" i="4"/>
  <c r="P211" i="4"/>
  <c r="L211" i="4"/>
  <c r="H211" i="4"/>
  <c r="D211" i="4"/>
  <c r="AA210" i="4"/>
  <c r="W210" i="4"/>
  <c r="S210" i="4"/>
  <c r="O210" i="4"/>
  <c r="K210" i="4"/>
  <c r="G210" i="4"/>
  <c r="C210" i="4"/>
  <c r="V209" i="4"/>
  <c r="R209" i="4"/>
  <c r="N209" i="4"/>
  <c r="J209" i="4"/>
  <c r="F209" i="4"/>
  <c r="B209" i="4"/>
  <c r="Y208" i="4"/>
  <c r="U208" i="4"/>
  <c r="Q208" i="4"/>
  <c r="M208" i="4"/>
  <c r="I208" i="4"/>
  <c r="E208" i="4"/>
  <c r="X207" i="4"/>
  <c r="T207" i="4"/>
  <c r="P207" i="4"/>
  <c r="L207" i="4"/>
  <c r="H207" i="4"/>
  <c r="D207" i="4"/>
  <c r="W206" i="4"/>
  <c r="S206" i="4"/>
  <c r="O206" i="4"/>
  <c r="K206" i="4"/>
  <c r="G206" i="4"/>
  <c r="C206" i="4"/>
  <c r="V205" i="4"/>
  <c r="R205" i="4"/>
  <c r="N205" i="4"/>
  <c r="J205" i="4"/>
  <c r="F205" i="4"/>
  <c r="B205" i="4"/>
  <c r="Y204" i="4"/>
  <c r="U204" i="4"/>
  <c r="Q204" i="4"/>
  <c r="M204" i="4"/>
  <c r="I204" i="4"/>
  <c r="E204" i="4"/>
  <c r="X203" i="4"/>
  <c r="T203" i="4"/>
  <c r="P203" i="4"/>
  <c r="AA215" i="4"/>
  <c r="W215" i="4"/>
  <c r="S215" i="4"/>
  <c r="O215" i="4"/>
  <c r="K215" i="4"/>
  <c r="G215" i="4"/>
  <c r="C215" i="4"/>
  <c r="V214" i="4"/>
  <c r="R214" i="4"/>
  <c r="N214" i="4"/>
  <c r="J214" i="4"/>
  <c r="F214" i="4"/>
  <c r="B214" i="4"/>
  <c r="Y213" i="4"/>
  <c r="U213" i="4"/>
  <c r="Q213" i="4"/>
  <c r="M213" i="4"/>
  <c r="I213" i="4"/>
  <c r="E213" i="4"/>
  <c r="X212" i="4"/>
  <c r="T212" i="4"/>
  <c r="P212" i="4"/>
  <c r="L212" i="4"/>
  <c r="H212" i="4"/>
  <c r="D212" i="4"/>
  <c r="AA211" i="4"/>
  <c r="W211" i="4"/>
  <c r="S211" i="4"/>
  <c r="O211" i="4"/>
  <c r="K211" i="4"/>
  <c r="G211" i="4"/>
  <c r="C211" i="4"/>
  <c r="V210" i="4"/>
  <c r="R210" i="4"/>
  <c r="N210" i="4"/>
  <c r="J210" i="4"/>
  <c r="F210" i="4"/>
  <c r="B210" i="4"/>
  <c r="Y209" i="4"/>
  <c r="U209" i="4"/>
  <c r="Q209" i="4"/>
  <c r="M209" i="4"/>
  <c r="I209" i="4"/>
  <c r="E209" i="4"/>
  <c r="X208" i="4"/>
  <c r="T208" i="4"/>
  <c r="P208" i="4"/>
  <c r="L208" i="4"/>
  <c r="H208" i="4"/>
  <c r="D208" i="4"/>
  <c r="W207" i="4"/>
  <c r="S207" i="4"/>
  <c r="O207" i="4"/>
  <c r="K207" i="4"/>
  <c r="G207" i="4"/>
  <c r="C207" i="4"/>
  <c r="V206" i="4"/>
  <c r="R206" i="4"/>
  <c r="N206" i="4"/>
  <c r="J206" i="4"/>
  <c r="F206" i="4"/>
  <c r="B206" i="4"/>
  <c r="Y205" i="4"/>
  <c r="U205" i="4"/>
  <c r="Q205" i="4"/>
  <c r="M205" i="4"/>
  <c r="I205" i="4"/>
  <c r="E205" i="4"/>
  <c r="X204" i="4"/>
  <c r="T204" i="4"/>
  <c r="P204" i="4"/>
  <c r="L204" i="4"/>
  <c r="H204" i="4"/>
  <c r="D204" i="4"/>
  <c r="W203" i="4"/>
  <c r="S203" i="4"/>
  <c r="O203" i="4"/>
  <c r="V215" i="4"/>
  <c r="R215" i="4"/>
  <c r="N215" i="4"/>
  <c r="J215" i="4"/>
  <c r="F215" i="4"/>
  <c r="B215" i="4"/>
  <c r="Y214" i="4"/>
  <c r="U214" i="4"/>
  <c r="Q214" i="4"/>
  <c r="M214" i="4"/>
  <c r="I214" i="4"/>
  <c r="E214" i="4"/>
  <c r="AB213" i="4"/>
  <c r="X213" i="4"/>
  <c r="T213" i="4"/>
  <c r="P213" i="4"/>
  <c r="L213" i="4"/>
  <c r="H213" i="4"/>
  <c r="D213" i="4"/>
  <c r="AA212" i="4"/>
  <c r="W212" i="4"/>
  <c r="S212" i="4"/>
  <c r="O212" i="4"/>
  <c r="K212" i="4"/>
  <c r="G212" i="4"/>
  <c r="C212" i="4"/>
  <c r="V211" i="4"/>
  <c r="R211" i="4"/>
  <c r="N211" i="4"/>
  <c r="J211" i="4"/>
  <c r="F211" i="4"/>
  <c r="B211" i="4"/>
  <c r="Y210" i="4"/>
  <c r="U210" i="4"/>
  <c r="Q210" i="4"/>
  <c r="M210" i="4"/>
  <c r="I210" i="4"/>
  <c r="E210" i="4"/>
  <c r="X209" i="4"/>
  <c r="T209" i="4"/>
  <c r="P209" i="4"/>
  <c r="L209" i="4"/>
  <c r="H209" i="4"/>
  <c r="D209" i="4"/>
  <c r="AA208" i="4"/>
  <c r="W208" i="4"/>
  <c r="S208" i="4"/>
  <c r="O208" i="4"/>
  <c r="K208" i="4"/>
  <c r="G208" i="4"/>
  <c r="C208" i="4"/>
  <c r="V207" i="4"/>
  <c r="R207" i="4"/>
  <c r="N207" i="4"/>
  <c r="J207" i="4"/>
  <c r="F207" i="4"/>
  <c r="B207" i="4"/>
  <c r="Y206" i="4"/>
  <c r="U206" i="4"/>
  <c r="Q206" i="4"/>
  <c r="M206" i="4"/>
  <c r="I206" i="4"/>
  <c r="E206" i="4"/>
  <c r="X205" i="4"/>
  <c r="T205" i="4"/>
  <c r="P205" i="4"/>
  <c r="L205" i="4"/>
  <c r="H205" i="4"/>
  <c r="D205" i="4"/>
  <c r="W204" i="4"/>
  <c r="S204" i="4"/>
  <c r="O204" i="4"/>
  <c r="K204" i="4"/>
  <c r="G204" i="4"/>
  <c r="C204" i="4"/>
  <c r="V203" i="4"/>
  <c r="R203" i="4"/>
  <c r="N203" i="4"/>
  <c r="Y215" i="4"/>
  <c r="I215" i="4"/>
  <c r="T214" i="4"/>
  <c r="D214" i="4"/>
  <c r="O213" i="4"/>
  <c r="J212" i="4"/>
  <c r="U211" i="4"/>
  <c r="E211" i="4"/>
  <c r="P210" i="4"/>
  <c r="AA209" i="4"/>
  <c r="K209" i="4"/>
  <c r="V208" i="4"/>
  <c r="F208" i="4"/>
  <c r="Q207" i="4"/>
  <c r="L206" i="4"/>
  <c r="W205" i="4"/>
  <c r="G205" i="4"/>
  <c r="R204" i="4"/>
  <c r="B204" i="4"/>
  <c r="M203" i="4"/>
  <c r="I203" i="4"/>
  <c r="E203" i="4"/>
  <c r="X202" i="4"/>
  <c r="T202" i="4"/>
  <c r="P202" i="4"/>
  <c r="L202" i="4"/>
  <c r="H202" i="4"/>
  <c r="D202" i="4"/>
  <c r="W201" i="4"/>
  <c r="S201" i="4"/>
  <c r="O201" i="4"/>
  <c r="K201" i="4"/>
  <c r="G201" i="4"/>
  <c r="C201" i="4"/>
  <c r="V200" i="4"/>
  <c r="R200" i="4"/>
  <c r="N200" i="4"/>
  <c r="J200" i="4"/>
  <c r="F200" i="4"/>
  <c r="B200" i="4"/>
  <c r="Y199" i="4"/>
  <c r="U199" i="4"/>
  <c r="Q199" i="4"/>
  <c r="M199" i="4"/>
  <c r="I199" i="4"/>
  <c r="E199" i="4"/>
  <c r="X198" i="4"/>
  <c r="T198" i="4"/>
  <c r="P198" i="4"/>
  <c r="L198" i="4"/>
  <c r="H198" i="4"/>
  <c r="D198" i="4"/>
  <c r="W197" i="4"/>
  <c r="S197" i="4"/>
  <c r="O197" i="4"/>
  <c r="K197" i="4"/>
  <c r="G197" i="4"/>
  <c r="C197" i="4"/>
  <c r="V196" i="4"/>
  <c r="R196" i="4"/>
  <c r="N196" i="4"/>
  <c r="J196" i="4"/>
  <c r="F196" i="4"/>
  <c r="B196" i="4"/>
  <c r="Y195" i="4"/>
  <c r="U195" i="4"/>
  <c r="Q195" i="4"/>
  <c r="M195" i="4"/>
  <c r="I195" i="4"/>
  <c r="E195" i="4"/>
  <c r="X194" i="4"/>
  <c r="T194" i="4"/>
  <c r="P194" i="4"/>
  <c r="L194" i="4"/>
  <c r="H194" i="4"/>
  <c r="D194" i="4"/>
  <c r="U215" i="4"/>
  <c r="E215" i="4"/>
  <c r="P214" i="4"/>
  <c r="AA213" i="4"/>
  <c r="K213" i="4"/>
  <c r="V212" i="4"/>
  <c r="F212" i="4"/>
  <c r="Q211" i="4"/>
  <c r="L210" i="4"/>
  <c r="W209" i="4"/>
  <c r="G209" i="4"/>
  <c r="R208" i="4"/>
  <c r="B208" i="4"/>
  <c r="M207" i="4"/>
  <c r="X206" i="4"/>
  <c r="H206" i="4"/>
  <c r="S205" i="4"/>
  <c r="C205" i="4"/>
  <c r="N204" i="4"/>
  <c r="Y203" i="4"/>
  <c r="L203" i="4"/>
  <c r="H203" i="4"/>
  <c r="D203" i="4"/>
  <c r="W202" i="4"/>
  <c r="S202" i="4"/>
  <c r="O202" i="4"/>
  <c r="K202" i="4"/>
  <c r="G202" i="4"/>
  <c r="C202" i="4"/>
  <c r="V201" i="4"/>
  <c r="R201" i="4"/>
  <c r="N201" i="4"/>
  <c r="J201" i="4"/>
  <c r="F201" i="4"/>
  <c r="B201" i="4"/>
  <c r="Y200" i="4"/>
  <c r="U200" i="4"/>
  <c r="Q200" i="4"/>
  <c r="M200" i="4"/>
  <c r="I200" i="4"/>
  <c r="E200" i="4"/>
  <c r="X199" i="4"/>
  <c r="T199" i="4"/>
  <c r="P199" i="4"/>
  <c r="L199" i="4"/>
  <c r="H199" i="4"/>
  <c r="D199" i="4"/>
  <c r="AA198" i="4"/>
  <c r="W198" i="4"/>
  <c r="S198" i="4"/>
  <c r="O198" i="4"/>
  <c r="K198" i="4"/>
  <c r="G198" i="4"/>
  <c r="C198" i="4"/>
  <c r="V197" i="4"/>
  <c r="R197" i="4"/>
  <c r="N197" i="4"/>
  <c r="J197" i="4"/>
  <c r="F197" i="4"/>
  <c r="B197" i="4"/>
  <c r="Y196" i="4"/>
  <c r="U196" i="4"/>
  <c r="Q196" i="4"/>
  <c r="M196" i="4"/>
  <c r="I196" i="4"/>
  <c r="E196" i="4"/>
  <c r="X195" i="4"/>
  <c r="T195" i="4"/>
  <c r="P195" i="4"/>
  <c r="L195" i="4"/>
  <c r="H195" i="4"/>
  <c r="D195" i="4"/>
  <c r="W194" i="4"/>
  <c r="S194" i="4"/>
  <c r="O194" i="4"/>
  <c r="K194" i="4"/>
  <c r="G194" i="4"/>
  <c r="Q215" i="4"/>
  <c r="AB214" i="4"/>
  <c r="L214" i="4"/>
  <c r="W213" i="4"/>
  <c r="G213" i="4"/>
  <c r="R212" i="4"/>
  <c r="B212" i="4"/>
  <c r="M211" i="4"/>
  <c r="X210" i="4"/>
  <c r="H210" i="4"/>
  <c r="S209" i="4"/>
  <c r="C209" i="4"/>
  <c r="N208" i="4"/>
  <c r="Y207" i="4"/>
  <c r="I207" i="4"/>
  <c r="T206" i="4"/>
  <c r="D206" i="4"/>
  <c r="O205" i="4"/>
  <c r="J204" i="4"/>
  <c r="U203" i="4"/>
  <c r="K203" i="4"/>
  <c r="G203" i="4"/>
  <c r="C203" i="4"/>
  <c r="V202" i="4"/>
  <c r="R202" i="4"/>
  <c r="N202" i="4"/>
  <c r="J202" i="4"/>
  <c r="F202" i="4"/>
  <c r="B202" i="4"/>
  <c r="Y201" i="4"/>
  <c r="U201" i="4"/>
  <c r="Q201" i="4"/>
  <c r="M201" i="4"/>
  <c r="I201" i="4"/>
  <c r="E201" i="4"/>
  <c r="X200" i="4"/>
  <c r="T200" i="4"/>
  <c r="P200" i="4"/>
  <c r="L200" i="4"/>
  <c r="H200" i="4"/>
  <c r="D200" i="4"/>
  <c r="W199" i="4"/>
  <c r="S199" i="4"/>
  <c r="O199" i="4"/>
  <c r="K199" i="4"/>
  <c r="G199" i="4"/>
  <c r="C199" i="4"/>
  <c r="V198" i="4"/>
  <c r="R198" i="4"/>
  <c r="N198" i="4"/>
  <c r="J198" i="4"/>
  <c r="F198" i="4"/>
  <c r="B198" i="4"/>
  <c r="Y197" i="4"/>
  <c r="U197" i="4"/>
  <c r="Q197" i="4"/>
  <c r="M197" i="4"/>
  <c r="I197" i="4"/>
  <c r="E197" i="4"/>
  <c r="X196" i="4"/>
  <c r="T196" i="4"/>
  <c r="P196" i="4"/>
  <c r="L196" i="4"/>
  <c r="H196" i="4"/>
  <c r="D196" i="4"/>
  <c r="W195" i="4"/>
  <c r="S195" i="4"/>
  <c r="O195" i="4"/>
  <c r="K195" i="4"/>
  <c r="G195" i="4"/>
  <c r="C195" i="4"/>
  <c r="V194" i="4"/>
  <c r="R194" i="4"/>
  <c r="N194" i="4"/>
  <c r="J194" i="4"/>
  <c r="F194" i="4"/>
  <c r="B194" i="4"/>
  <c r="Y193" i="4"/>
  <c r="U193" i="4"/>
  <c r="Q193" i="4"/>
  <c r="M193" i="4"/>
  <c r="I193" i="4"/>
  <c r="E193" i="4"/>
  <c r="X192" i="4"/>
  <c r="T192" i="4"/>
  <c r="P192" i="4"/>
  <c r="L192" i="4"/>
  <c r="H192" i="4"/>
  <c r="D192" i="4"/>
  <c r="AA191" i="4"/>
  <c r="W191" i="4"/>
  <c r="S191" i="4"/>
  <c r="O191" i="4"/>
  <c r="K191" i="4"/>
  <c r="G191" i="4"/>
  <c r="C191" i="4"/>
  <c r="V190" i="4"/>
  <c r="M215" i="4"/>
  <c r="C213" i="4"/>
  <c r="T210" i="4"/>
  <c r="J208" i="4"/>
  <c r="Q203" i="4"/>
  <c r="Y202" i="4"/>
  <c r="I202" i="4"/>
  <c r="T201" i="4"/>
  <c r="D201" i="4"/>
  <c r="O200" i="4"/>
  <c r="J199" i="4"/>
  <c r="U198" i="4"/>
  <c r="E198" i="4"/>
  <c r="P197" i="4"/>
  <c r="K196" i="4"/>
  <c r="V195" i="4"/>
  <c r="F195" i="4"/>
  <c r="Q194" i="4"/>
  <c r="C194" i="4"/>
  <c r="X193" i="4"/>
  <c r="S193" i="4"/>
  <c r="N193" i="4"/>
  <c r="H193" i="4"/>
  <c r="C193" i="4"/>
  <c r="Y192" i="4"/>
  <c r="S192" i="4"/>
  <c r="N192" i="4"/>
  <c r="I192" i="4"/>
  <c r="C192" i="4"/>
  <c r="Y191" i="4"/>
  <c r="T191" i="4"/>
  <c r="N191" i="4"/>
  <c r="I191" i="4"/>
  <c r="D191" i="4"/>
  <c r="Y190" i="4"/>
  <c r="T190" i="4"/>
  <c r="P190" i="4"/>
  <c r="L190" i="4"/>
  <c r="H190" i="4"/>
  <c r="D190" i="4"/>
  <c r="W189" i="4"/>
  <c r="S189" i="4"/>
  <c r="O189" i="4"/>
  <c r="K189" i="4"/>
  <c r="G189" i="4"/>
  <c r="C189" i="4"/>
  <c r="V188" i="4"/>
  <c r="R188" i="4"/>
  <c r="N188" i="4"/>
  <c r="J188" i="4"/>
  <c r="F188" i="4"/>
  <c r="B188" i="4"/>
  <c r="Y187" i="4"/>
  <c r="U187" i="4"/>
  <c r="Q187" i="4"/>
  <c r="M187" i="4"/>
  <c r="I187" i="4"/>
  <c r="E187" i="4"/>
  <c r="X186" i="4"/>
  <c r="T186" i="4"/>
  <c r="P186" i="4"/>
  <c r="L186" i="4"/>
  <c r="H186" i="4"/>
  <c r="D186" i="4"/>
  <c r="AA185" i="4"/>
  <c r="W185" i="4"/>
  <c r="S185" i="4"/>
  <c r="O185" i="4"/>
  <c r="K185" i="4"/>
  <c r="G185" i="4"/>
  <c r="C185" i="4"/>
  <c r="V184" i="4"/>
  <c r="R184" i="4"/>
  <c r="N184" i="4"/>
  <c r="X214" i="4"/>
  <c r="N212" i="4"/>
  <c r="D210" i="4"/>
  <c r="U207" i="4"/>
  <c r="K205" i="4"/>
  <c r="J203" i="4"/>
  <c r="U202" i="4"/>
  <c r="E202" i="4"/>
  <c r="P201" i="4"/>
  <c r="K200" i="4"/>
  <c r="V199" i="4"/>
  <c r="F199" i="4"/>
  <c r="Q198" i="4"/>
  <c r="L197" i="4"/>
  <c r="W196" i="4"/>
  <c r="G196" i="4"/>
  <c r="R195" i="4"/>
  <c r="B195" i="4"/>
  <c r="M194" i="4"/>
  <c r="W193" i="4"/>
  <c r="R193" i="4"/>
  <c r="L193" i="4"/>
  <c r="G193" i="4"/>
  <c r="B193" i="4"/>
  <c r="W192" i="4"/>
  <c r="R192" i="4"/>
  <c r="M192" i="4"/>
  <c r="G192" i="4"/>
  <c r="B192" i="4"/>
  <c r="X191" i="4"/>
  <c r="R191" i="4"/>
  <c r="M191" i="4"/>
  <c r="H191" i="4"/>
  <c r="B191" i="4"/>
  <c r="X190" i="4"/>
  <c r="S190" i="4"/>
  <c r="O190" i="4"/>
  <c r="K190" i="4"/>
  <c r="G190" i="4"/>
  <c r="C190" i="4"/>
  <c r="V189" i="4"/>
  <c r="R189" i="4"/>
  <c r="N189" i="4"/>
  <c r="J189" i="4"/>
  <c r="F189" i="4"/>
  <c r="B189" i="4"/>
  <c r="Y188" i="4"/>
  <c r="U188" i="4"/>
  <c r="Q188" i="4"/>
  <c r="M188" i="4"/>
  <c r="I188" i="4"/>
  <c r="E188" i="4"/>
  <c r="X187" i="4"/>
  <c r="T187" i="4"/>
  <c r="P187" i="4"/>
  <c r="L187" i="4"/>
  <c r="H187" i="4"/>
  <c r="D187" i="4"/>
  <c r="W186" i="4"/>
  <c r="S186" i="4"/>
  <c r="O186" i="4"/>
  <c r="K186" i="4"/>
  <c r="G186" i="4"/>
  <c r="C186" i="4"/>
  <c r="V185" i="4"/>
  <c r="R185" i="4"/>
  <c r="N185" i="4"/>
  <c r="J185" i="4"/>
  <c r="F185" i="4"/>
  <c r="B185" i="4"/>
  <c r="Y184" i="4"/>
  <c r="U184" i="4"/>
  <c r="Q184" i="4"/>
  <c r="M184" i="4"/>
  <c r="I184" i="4"/>
  <c r="E184" i="4"/>
  <c r="X183" i="4"/>
  <c r="H214" i="4"/>
  <c r="Y211" i="4"/>
  <c r="O209" i="4"/>
  <c r="E207" i="4"/>
  <c r="V204" i="4"/>
  <c r="F203" i="4"/>
  <c r="Q202" i="4"/>
  <c r="L201" i="4"/>
  <c r="W200" i="4"/>
  <c r="G200" i="4"/>
  <c r="R199" i="4"/>
  <c r="B199" i="4"/>
  <c r="M198" i="4"/>
  <c r="X197" i="4"/>
  <c r="H197" i="4"/>
  <c r="S196" i="4"/>
  <c r="C196" i="4"/>
  <c r="N195" i="4"/>
  <c r="Y194" i="4"/>
  <c r="I194" i="4"/>
  <c r="V193" i="4"/>
  <c r="P193" i="4"/>
  <c r="K193" i="4"/>
  <c r="F193" i="4"/>
  <c r="V192" i="4"/>
  <c r="Q192" i="4"/>
  <c r="K192" i="4"/>
  <c r="F192" i="4"/>
  <c r="V191" i="4"/>
  <c r="Q191" i="4"/>
  <c r="L191" i="4"/>
  <c r="F191" i="4"/>
  <c r="W190" i="4"/>
  <c r="R190" i="4"/>
  <c r="N190" i="4"/>
  <c r="J190" i="4"/>
  <c r="F190" i="4"/>
  <c r="B190" i="4"/>
  <c r="Y189" i="4"/>
  <c r="U189" i="4"/>
  <c r="Q189" i="4"/>
  <c r="M189" i="4"/>
  <c r="I189" i="4"/>
  <c r="E189" i="4"/>
  <c r="X188" i="4"/>
  <c r="T188" i="4"/>
  <c r="P188" i="4"/>
  <c r="L188" i="4"/>
  <c r="H188" i="4"/>
  <c r="D188" i="4"/>
  <c r="W187" i="4"/>
  <c r="S187" i="4"/>
  <c r="O187" i="4"/>
  <c r="K187" i="4"/>
  <c r="G187" i="4"/>
  <c r="C187" i="4"/>
  <c r="V186" i="4"/>
  <c r="R186" i="4"/>
  <c r="N186" i="4"/>
  <c r="J186" i="4"/>
  <c r="F186" i="4"/>
  <c r="B186" i="4"/>
  <c r="Y185" i="4"/>
  <c r="U185" i="4"/>
  <c r="Q185" i="4"/>
  <c r="M185" i="4"/>
  <c r="I185" i="4"/>
  <c r="E185" i="4"/>
  <c r="X184" i="4"/>
  <c r="T184" i="4"/>
  <c r="P184" i="4"/>
  <c r="L184" i="4"/>
  <c r="H184" i="4"/>
  <c r="D184" i="4"/>
  <c r="W183" i="4"/>
  <c r="S183" i="4"/>
  <c r="O183" i="4"/>
  <c r="K183" i="4"/>
  <c r="G183" i="4"/>
  <c r="C183" i="4"/>
  <c r="V182" i="4"/>
  <c r="R182" i="4"/>
  <c r="N182" i="4"/>
  <c r="J182" i="4"/>
  <c r="F182" i="4"/>
  <c r="B182" i="4"/>
  <c r="Y181" i="4"/>
  <c r="U181" i="4"/>
  <c r="Q181" i="4"/>
  <c r="M181" i="4"/>
  <c r="I181" i="4"/>
  <c r="E181" i="4"/>
  <c r="X180" i="4"/>
  <c r="T180" i="4"/>
  <c r="P180" i="4"/>
  <c r="L180" i="4"/>
  <c r="H180" i="4"/>
  <c r="D180" i="4"/>
  <c r="W179" i="4"/>
  <c r="S179" i="4"/>
  <c r="S213" i="4"/>
  <c r="F204" i="4"/>
  <c r="H201" i="4"/>
  <c r="Y198" i="4"/>
  <c r="O196" i="4"/>
  <c r="E194" i="4"/>
  <c r="J193" i="4"/>
  <c r="O192" i="4"/>
  <c r="U191" i="4"/>
  <c r="I190" i="4"/>
  <c r="T189" i="4"/>
  <c r="D189" i="4"/>
  <c r="O188" i="4"/>
  <c r="J187" i="4"/>
  <c r="U186" i="4"/>
  <c r="E186" i="4"/>
  <c r="P185" i="4"/>
  <c r="AA184" i="4"/>
  <c r="K184" i="4"/>
  <c r="C184" i="4"/>
  <c r="V183" i="4"/>
  <c r="Q183" i="4"/>
  <c r="L183" i="4"/>
  <c r="F183" i="4"/>
  <c r="W182" i="4"/>
  <c r="Q182" i="4"/>
  <c r="L182" i="4"/>
  <c r="G182" i="4"/>
  <c r="W181" i="4"/>
  <c r="R181" i="4"/>
  <c r="L181" i="4"/>
  <c r="G181" i="4"/>
  <c r="B181" i="4"/>
  <c r="W180" i="4"/>
  <c r="R180" i="4"/>
  <c r="M180" i="4"/>
  <c r="G180" i="4"/>
  <c r="B180" i="4"/>
  <c r="X179" i="4"/>
  <c r="R179" i="4"/>
  <c r="N179" i="4"/>
  <c r="J179" i="4"/>
  <c r="F179" i="4"/>
  <c r="B179" i="4"/>
  <c r="Y178" i="4"/>
  <c r="U178" i="4"/>
  <c r="Q178" i="4"/>
  <c r="M178" i="4"/>
  <c r="I178" i="4"/>
  <c r="E178" i="4"/>
  <c r="X177" i="4"/>
  <c r="T177" i="4"/>
  <c r="P177" i="4"/>
  <c r="L177" i="4"/>
  <c r="H177" i="4"/>
  <c r="D177" i="4"/>
  <c r="W176" i="4"/>
  <c r="S176" i="4"/>
  <c r="O176" i="4"/>
  <c r="K176" i="4"/>
  <c r="G176" i="4"/>
  <c r="C176" i="4"/>
  <c r="V175" i="4"/>
  <c r="R175" i="4"/>
  <c r="N175" i="4"/>
  <c r="J175" i="4"/>
  <c r="F175" i="4"/>
  <c r="B175" i="4"/>
  <c r="Y174" i="4"/>
  <c r="U174" i="4"/>
  <c r="Q174" i="4"/>
  <c r="M174" i="4"/>
  <c r="I174" i="4"/>
  <c r="E174" i="4"/>
  <c r="X173" i="4"/>
  <c r="T173" i="4"/>
  <c r="P173" i="4"/>
  <c r="L173" i="4"/>
  <c r="H173" i="4"/>
  <c r="D173" i="4"/>
  <c r="W172" i="4"/>
  <c r="S172" i="4"/>
  <c r="O172" i="4"/>
  <c r="K172" i="4"/>
  <c r="G172" i="4"/>
  <c r="C172" i="4"/>
  <c r="V171" i="4"/>
  <c r="R171" i="4"/>
  <c r="N171" i="4"/>
  <c r="J171" i="4"/>
  <c r="F171" i="4"/>
  <c r="B171" i="4"/>
  <c r="Y170" i="4"/>
  <c r="U170" i="4"/>
  <c r="Q170" i="4"/>
  <c r="M170" i="4"/>
  <c r="I170" i="4"/>
  <c r="E170" i="4"/>
  <c r="X169" i="4"/>
  <c r="T169" i="4"/>
  <c r="P169" i="4"/>
  <c r="L169" i="4"/>
  <c r="H169" i="4"/>
  <c r="D169" i="4"/>
  <c r="AA168" i="4"/>
  <c r="W168" i="4"/>
  <c r="S168" i="4"/>
  <c r="O168" i="4"/>
  <c r="K168" i="4"/>
  <c r="G168" i="4"/>
  <c r="C168" i="4"/>
  <c r="V167" i="4"/>
  <c r="R167" i="4"/>
  <c r="N167" i="4"/>
  <c r="J167" i="4"/>
  <c r="F167" i="4"/>
  <c r="B167" i="4"/>
  <c r="Y166" i="4"/>
  <c r="U166" i="4"/>
  <c r="Q166" i="4"/>
  <c r="M166" i="4"/>
  <c r="I166" i="4"/>
  <c r="E166" i="4"/>
  <c r="X165" i="4"/>
  <c r="T165" i="4"/>
  <c r="P165" i="4"/>
  <c r="L165" i="4"/>
  <c r="H165" i="4"/>
  <c r="D165" i="4"/>
  <c r="W164" i="4"/>
  <c r="S164" i="4"/>
  <c r="O164" i="4"/>
  <c r="K164" i="4"/>
  <c r="G164" i="4"/>
  <c r="C164" i="4"/>
  <c r="V163" i="4"/>
  <c r="R163" i="4"/>
  <c r="N163" i="4"/>
  <c r="J163" i="4"/>
  <c r="F163" i="4"/>
  <c r="B163" i="4"/>
  <c r="Y162" i="4"/>
  <c r="U162" i="4"/>
  <c r="Q162" i="4"/>
  <c r="M162" i="4"/>
  <c r="I162" i="4"/>
  <c r="E162" i="4"/>
  <c r="X161" i="4"/>
  <c r="T161" i="4"/>
  <c r="I211" i="4"/>
  <c r="B203" i="4"/>
  <c r="S200" i="4"/>
  <c r="I198" i="4"/>
  <c r="D193" i="4"/>
  <c r="J192" i="4"/>
  <c r="P191" i="4"/>
  <c r="U190" i="4"/>
  <c r="E190" i="4"/>
  <c r="P189" i="4"/>
  <c r="K188" i="4"/>
  <c r="V187" i="4"/>
  <c r="F187" i="4"/>
  <c r="Q186" i="4"/>
  <c r="L185" i="4"/>
  <c r="W184" i="4"/>
  <c r="J184" i="4"/>
  <c r="B184" i="4"/>
  <c r="U183" i="4"/>
  <c r="P183" i="4"/>
  <c r="J183" i="4"/>
  <c r="E183" i="4"/>
  <c r="U182" i="4"/>
  <c r="P182" i="4"/>
  <c r="K182" i="4"/>
  <c r="E182" i="4"/>
  <c r="V181" i="4"/>
  <c r="P181" i="4"/>
  <c r="K181" i="4"/>
  <c r="F181" i="4"/>
  <c r="AA180" i="4"/>
  <c r="V180" i="4"/>
  <c r="Q180" i="4"/>
  <c r="K180" i="4"/>
  <c r="F180" i="4"/>
  <c r="V179" i="4"/>
  <c r="Q179" i="4"/>
  <c r="M179" i="4"/>
  <c r="I179" i="4"/>
  <c r="E179" i="4"/>
  <c r="X178" i="4"/>
  <c r="T178" i="4"/>
  <c r="P178" i="4"/>
  <c r="L178" i="4"/>
  <c r="H178" i="4"/>
  <c r="D178" i="4"/>
  <c r="AA177" i="4"/>
  <c r="W177" i="4"/>
  <c r="S177" i="4"/>
  <c r="O177" i="4"/>
  <c r="K177" i="4"/>
  <c r="G177" i="4"/>
  <c r="C177" i="4"/>
  <c r="V176" i="4"/>
  <c r="R176" i="4"/>
  <c r="N176" i="4"/>
  <c r="J176" i="4"/>
  <c r="F176" i="4"/>
  <c r="B176" i="4"/>
  <c r="Y175" i="4"/>
  <c r="U175" i="4"/>
  <c r="Q175" i="4"/>
  <c r="M175" i="4"/>
  <c r="I175" i="4"/>
  <c r="E175" i="4"/>
  <c r="X174" i="4"/>
  <c r="T174" i="4"/>
  <c r="P174" i="4"/>
  <c r="L174" i="4"/>
  <c r="H174" i="4"/>
  <c r="D174" i="4"/>
  <c r="W173" i="4"/>
  <c r="S173" i="4"/>
  <c r="O173" i="4"/>
  <c r="K173" i="4"/>
  <c r="G173" i="4"/>
  <c r="C173" i="4"/>
  <c r="V172" i="4"/>
  <c r="R172" i="4"/>
  <c r="N172" i="4"/>
  <c r="J172" i="4"/>
  <c r="F172" i="4"/>
  <c r="B172" i="4"/>
  <c r="Y171" i="4"/>
  <c r="U171" i="4"/>
  <c r="Q171" i="4"/>
  <c r="M171" i="4"/>
  <c r="I171" i="4"/>
  <c r="E171" i="4"/>
  <c r="X170" i="4"/>
  <c r="T170" i="4"/>
  <c r="P170" i="4"/>
  <c r="L170" i="4"/>
  <c r="H170" i="4"/>
  <c r="D170" i="4"/>
  <c r="AA169" i="4"/>
  <c r="W169" i="4"/>
  <c r="S169" i="4"/>
  <c r="O169" i="4"/>
  <c r="K169" i="4"/>
  <c r="G169" i="4"/>
  <c r="C169" i="4"/>
  <c r="V168" i="4"/>
  <c r="R168" i="4"/>
  <c r="N168" i="4"/>
  <c r="J168" i="4"/>
  <c r="F168" i="4"/>
  <c r="B168" i="4"/>
  <c r="Y167" i="4"/>
  <c r="U167" i="4"/>
  <c r="Q167" i="4"/>
  <c r="M167" i="4"/>
  <c r="I167" i="4"/>
  <c r="E167" i="4"/>
  <c r="X166" i="4"/>
  <c r="T166" i="4"/>
  <c r="P166" i="4"/>
  <c r="L166" i="4"/>
  <c r="H166" i="4"/>
  <c r="D166" i="4"/>
  <c r="W165" i="4"/>
  <c r="S165" i="4"/>
  <c r="O165" i="4"/>
  <c r="K165" i="4"/>
  <c r="G165" i="4"/>
  <c r="C165" i="4"/>
  <c r="V164" i="4"/>
  <c r="R164" i="4"/>
  <c r="N164" i="4"/>
  <c r="J164" i="4"/>
  <c r="F164" i="4"/>
  <c r="B164" i="4"/>
  <c r="Y163" i="4"/>
  <c r="U163" i="4"/>
  <c r="Q163" i="4"/>
  <c r="M163" i="4"/>
  <c r="I163" i="4"/>
  <c r="E163" i="4"/>
  <c r="X162" i="4"/>
  <c r="T162" i="4"/>
  <c r="P162" i="4"/>
  <c r="L162" i="4"/>
  <c r="H162" i="4"/>
  <c r="D162" i="4"/>
  <c r="W161" i="4"/>
  <c r="S161" i="4"/>
  <c r="O161" i="4"/>
  <c r="K161" i="4"/>
  <c r="G161" i="4"/>
  <c r="C161" i="4"/>
  <c r="M202" i="4"/>
  <c r="C200" i="4"/>
  <c r="T197" i="4"/>
  <c r="J195" i="4"/>
  <c r="T193" i="4"/>
  <c r="E192" i="4"/>
  <c r="J191" i="4"/>
  <c r="Q190" i="4"/>
  <c r="L189" i="4"/>
  <c r="W188" i="4"/>
  <c r="G188" i="4"/>
  <c r="R187" i="4"/>
  <c r="B187" i="4"/>
  <c r="M186" i="4"/>
  <c r="X185" i="4"/>
  <c r="H185" i="4"/>
  <c r="S184" i="4"/>
  <c r="G184" i="4"/>
  <c r="T183" i="4"/>
  <c r="N183" i="4"/>
  <c r="I183" i="4"/>
  <c r="D183" i="4"/>
  <c r="Y182" i="4"/>
  <c r="T182" i="4"/>
  <c r="O182" i="4"/>
  <c r="I182" i="4"/>
  <c r="D182" i="4"/>
  <c r="T181" i="4"/>
  <c r="O181" i="4"/>
  <c r="J181" i="4"/>
  <c r="D181" i="4"/>
  <c r="U180" i="4"/>
  <c r="O180" i="4"/>
  <c r="J180" i="4"/>
  <c r="E180" i="4"/>
  <c r="U179" i="4"/>
  <c r="P179" i="4"/>
  <c r="L179" i="4"/>
  <c r="H179" i="4"/>
  <c r="D179" i="4"/>
  <c r="W178" i="4"/>
  <c r="S178" i="4"/>
  <c r="O178" i="4"/>
  <c r="K178" i="4"/>
  <c r="G178" i="4"/>
  <c r="C178" i="4"/>
  <c r="V177" i="4"/>
  <c r="R177" i="4"/>
  <c r="N177" i="4"/>
  <c r="J177" i="4"/>
  <c r="F177" i="4"/>
  <c r="B177" i="4"/>
  <c r="Y176" i="4"/>
  <c r="U176" i="4"/>
  <c r="Q176" i="4"/>
  <c r="M176" i="4"/>
  <c r="I176" i="4"/>
  <c r="E176" i="4"/>
  <c r="X175" i="4"/>
  <c r="T175" i="4"/>
  <c r="P175" i="4"/>
  <c r="L175" i="4"/>
  <c r="H175" i="4"/>
  <c r="D175" i="4"/>
  <c r="W174" i="4"/>
  <c r="S174" i="4"/>
  <c r="O174" i="4"/>
  <c r="K174" i="4"/>
  <c r="G174" i="4"/>
  <c r="C174" i="4"/>
  <c r="V173" i="4"/>
  <c r="R173" i="4"/>
  <c r="N173" i="4"/>
  <c r="J173" i="4"/>
  <c r="F173" i="4"/>
  <c r="B173" i="4"/>
  <c r="Y172" i="4"/>
  <c r="U172" i="4"/>
  <c r="Q172" i="4"/>
  <c r="M172" i="4"/>
  <c r="I172" i="4"/>
  <c r="E172" i="4"/>
  <c r="X171" i="4"/>
  <c r="T171" i="4"/>
  <c r="P171" i="4"/>
  <c r="L171" i="4"/>
  <c r="H171" i="4"/>
  <c r="D171" i="4"/>
  <c r="W170" i="4"/>
  <c r="S170" i="4"/>
  <c r="O170" i="4"/>
  <c r="K170" i="4"/>
  <c r="G170" i="4"/>
  <c r="C170" i="4"/>
  <c r="V169" i="4"/>
  <c r="R169" i="4"/>
  <c r="N169" i="4"/>
  <c r="J169" i="4"/>
  <c r="F169" i="4"/>
  <c r="B169" i="4"/>
  <c r="Y168" i="4"/>
  <c r="U168" i="4"/>
  <c r="Q168" i="4"/>
  <c r="M168" i="4"/>
  <c r="I168" i="4"/>
  <c r="E168" i="4"/>
  <c r="X167" i="4"/>
  <c r="T167" i="4"/>
  <c r="P167" i="4"/>
  <c r="L167" i="4"/>
  <c r="H167" i="4"/>
  <c r="D167" i="4"/>
  <c r="AA166" i="4"/>
  <c r="W166" i="4"/>
  <c r="S166" i="4"/>
  <c r="O166" i="4"/>
  <c r="K166" i="4"/>
  <c r="G166" i="4"/>
  <c r="C166" i="4"/>
  <c r="V165" i="4"/>
  <c r="R165" i="4"/>
  <c r="N165" i="4"/>
  <c r="J165" i="4"/>
  <c r="F165" i="4"/>
  <c r="B165" i="4"/>
  <c r="Y164" i="4"/>
  <c r="U164" i="4"/>
  <c r="Q164" i="4"/>
  <c r="M164" i="4"/>
  <c r="I164" i="4"/>
  <c r="E164" i="4"/>
  <c r="X163" i="4"/>
  <c r="T163" i="4"/>
  <c r="P163" i="4"/>
  <c r="L163" i="4"/>
  <c r="H163" i="4"/>
  <c r="D163" i="4"/>
  <c r="W162" i="4"/>
  <c r="S162" i="4"/>
  <c r="O162" i="4"/>
  <c r="K162" i="4"/>
  <c r="G162" i="4"/>
  <c r="C162" i="4"/>
  <c r="V161" i="4"/>
  <c r="R161" i="4"/>
  <c r="N161" i="4"/>
  <c r="J161" i="4"/>
  <c r="F161" i="4"/>
  <c r="B161" i="4"/>
  <c r="Y160" i="4"/>
  <c r="P206" i="4"/>
  <c r="U194" i="4"/>
  <c r="E191" i="4"/>
  <c r="S188" i="4"/>
  <c r="I186" i="4"/>
  <c r="F184" i="4"/>
  <c r="H183" i="4"/>
  <c r="M182" i="4"/>
  <c r="S181" i="4"/>
  <c r="Y180" i="4"/>
  <c r="C180" i="4"/>
  <c r="K179" i="4"/>
  <c r="V178" i="4"/>
  <c r="F178" i="4"/>
  <c r="Q177" i="4"/>
  <c r="L176" i="4"/>
  <c r="W175" i="4"/>
  <c r="G175" i="4"/>
  <c r="R174" i="4"/>
  <c r="B174" i="4"/>
  <c r="M173" i="4"/>
  <c r="X172" i="4"/>
  <c r="H172" i="4"/>
  <c r="S171" i="4"/>
  <c r="C171" i="4"/>
  <c r="N170" i="4"/>
  <c r="Y169" i="4"/>
  <c r="I169" i="4"/>
  <c r="T168" i="4"/>
  <c r="D168" i="4"/>
  <c r="O167" i="4"/>
  <c r="J166" i="4"/>
  <c r="U165" i="4"/>
  <c r="E165" i="4"/>
  <c r="P164" i="4"/>
  <c r="K163" i="4"/>
  <c r="V162" i="4"/>
  <c r="F162" i="4"/>
  <c r="Q161" i="4"/>
  <c r="I161" i="4"/>
  <c r="V160" i="4"/>
  <c r="R160" i="4"/>
  <c r="N160" i="4"/>
  <c r="J160" i="4"/>
  <c r="F160" i="4"/>
  <c r="B160" i="4"/>
  <c r="Y159" i="4"/>
  <c r="U159" i="4"/>
  <c r="Q159" i="4"/>
  <c r="M159" i="4"/>
  <c r="I159" i="4"/>
  <c r="E159" i="4"/>
  <c r="X158" i="4"/>
  <c r="T158" i="4"/>
  <c r="P158" i="4"/>
  <c r="L158" i="4"/>
  <c r="H158" i="4"/>
  <c r="D158" i="4"/>
  <c r="AA157" i="4"/>
  <c r="W157" i="4"/>
  <c r="S157" i="4"/>
  <c r="O157" i="4"/>
  <c r="K157" i="4"/>
  <c r="G157" i="4"/>
  <c r="C157" i="4"/>
  <c r="V156" i="4"/>
  <c r="R156" i="4"/>
  <c r="N156" i="4"/>
  <c r="J156" i="4"/>
  <c r="F156" i="4"/>
  <c r="B156" i="4"/>
  <c r="Y155" i="4"/>
  <c r="U155" i="4"/>
  <c r="Q155" i="4"/>
  <c r="M155" i="4"/>
  <c r="I155" i="4"/>
  <c r="E155" i="4"/>
  <c r="X154" i="4"/>
  <c r="T154" i="4"/>
  <c r="P154" i="4"/>
  <c r="L154" i="4"/>
  <c r="H154" i="4"/>
  <c r="D154" i="4"/>
  <c r="AA153" i="4"/>
  <c r="W153" i="4"/>
  <c r="S153" i="4"/>
  <c r="O153" i="4"/>
  <c r="K153" i="4"/>
  <c r="G153" i="4"/>
  <c r="C153" i="4"/>
  <c r="V152" i="4"/>
  <c r="R152" i="4"/>
  <c r="N152" i="4"/>
  <c r="J152" i="4"/>
  <c r="F152" i="4"/>
  <c r="B152" i="4"/>
  <c r="Y151" i="4"/>
  <c r="U151" i="4"/>
  <c r="Q151" i="4"/>
  <c r="M151" i="4"/>
  <c r="I151" i="4"/>
  <c r="E151" i="4"/>
  <c r="X150" i="4"/>
  <c r="T150" i="4"/>
  <c r="P150" i="4"/>
  <c r="L150" i="4"/>
  <c r="H150" i="4"/>
  <c r="D150" i="4"/>
  <c r="W149" i="4"/>
  <c r="S149" i="4"/>
  <c r="O149" i="4"/>
  <c r="K149" i="4"/>
  <c r="G149" i="4"/>
  <c r="C149" i="4"/>
  <c r="V148" i="4"/>
  <c r="R148" i="4"/>
  <c r="N148" i="4"/>
  <c r="J148" i="4"/>
  <c r="F148" i="4"/>
  <c r="B148" i="4"/>
  <c r="Y147" i="4"/>
  <c r="U147" i="4"/>
  <c r="Q147" i="4"/>
  <c r="M147" i="4"/>
  <c r="I147" i="4"/>
  <c r="E147" i="4"/>
  <c r="X146" i="4"/>
  <c r="T146" i="4"/>
  <c r="P146" i="4"/>
  <c r="L146" i="4"/>
  <c r="H146" i="4"/>
  <c r="D146" i="4"/>
  <c r="W145" i="4"/>
  <c r="S145" i="4"/>
  <c r="O145" i="4"/>
  <c r="K145" i="4"/>
  <c r="G145" i="4"/>
  <c r="C145" i="4"/>
  <c r="V144" i="4"/>
  <c r="R144" i="4"/>
  <c r="N144" i="4"/>
  <c r="J144" i="4"/>
  <c r="F144" i="4"/>
  <c r="B144" i="4"/>
  <c r="Y143" i="4"/>
  <c r="U143" i="4"/>
  <c r="Q143" i="4"/>
  <c r="M143" i="4"/>
  <c r="I143" i="4"/>
  <c r="E143" i="4"/>
  <c r="X142" i="4"/>
  <c r="T142" i="4"/>
  <c r="P142" i="4"/>
  <c r="L142" i="4"/>
  <c r="H142" i="4"/>
  <c r="X201" i="4"/>
  <c r="O193" i="4"/>
  <c r="M190" i="4"/>
  <c r="C188" i="4"/>
  <c r="T185" i="4"/>
  <c r="Y183" i="4"/>
  <c r="B183" i="4"/>
  <c r="H182" i="4"/>
  <c r="N181" i="4"/>
  <c r="S180" i="4"/>
  <c r="Y179" i="4"/>
  <c r="G179" i="4"/>
  <c r="R178" i="4"/>
  <c r="B178" i="4"/>
  <c r="M177" i="4"/>
  <c r="X176" i="4"/>
  <c r="H176" i="4"/>
  <c r="S175" i="4"/>
  <c r="C175" i="4"/>
  <c r="N174" i="4"/>
  <c r="Y173" i="4"/>
  <c r="I173" i="4"/>
  <c r="T172" i="4"/>
  <c r="D172" i="4"/>
  <c r="O171" i="4"/>
  <c r="J170" i="4"/>
  <c r="U169" i="4"/>
  <c r="E169" i="4"/>
  <c r="P168" i="4"/>
  <c r="AA167" i="4"/>
  <c r="K167" i="4"/>
  <c r="V166" i="4"/>
  <c r="F166" i="4"/>
  <c r="Q165" i="4"/>
  <c r="L164" i="4"/>
  <c r="W163" i="4"/>
  <c r="G163" i="4"/>
  <c r="R162" i="4"/>
  <c r="B162" i="4"/>
  <c r="P161" i="4"/>
  <c r="H161" i="4"/>
  <c r="U160" i="4"/>
  <c r="Q160" i="4"/>
  <c r="M160" i="4"/>
  <c r="I160" i="4"/>
  <c r="E160" i="4"/>
  <c r="X159" i="4"/>
  <c r="T159" i="4"/>
  <c r="P159" i="4"/>
  <c r="L159" i="4"/>
  <c r="H159" i="4"/>
  <c r="D159" i="4"/>
  <c r="AA158" i="4"/>
  <c r="W158" i="4"/>
  <c r="S158" i="4"/>
  <c r="O158" i="4"/>
  <c r="K158" i="4"/>
  <c r="G158" i="4"/>
  <c r="C158" i="4"/>
  <c r="V157" i="4"/>
  <c r="R157" i="4"/>
  <c r="N157" i="4"/>
  <c r="J157" i="4"/>
  <c r="F157" i="4"/>
  <c r="B157" i="4"/>
  <c r="Y156" i="4"/>
  <c r="U156" i="4"/>
  <c r="Q156" i="4"/>
  <c r="M156" i="4"/>
  <c r="I156" i="4"/>
  <c r="E156" i="4"/>
  <c r="X155" i="4"/>
  <c r="T155" i="4"/>
  <c r="P155" i="4"/>
  <c r="L155" i="4"/>
  <c r="H155" i="4"/>
  <c r="D155" i="4"/>
  <c r="AA154" i="4"/>
  <c r="W154" i="4"/>
  <c r="S154" i="4"/>
  <c r="O154" i="4"/>
  <c r="K154" i="4"/>
  <c r="G154" i="4"/>
  <c r="C154" i="4"/>
  <c r="V153" i="4"/>
  <c r="R153" i="4"/>
  <c r="N153" i="4"/>
  <c r="J153" i="4"/>
  <c r="F153" i="4"/>
  <c r="B153" i="4"/>
  <c r="Y152" i="4"/>
  <c r="U152" i="4"/>
  <c r="Q152" i="4"/>
  <c r="M152" i="4"/>
  <c r="I152" i="4"/>
  <c r="E152" i="4"/>
  <c r="X151" i="4"/>
  <c r="T151" i="4"/>
  <c r="P151" i="4"/>
  <c r="L151" i="4"/>
  <c r="H151" i="4"/>
  <c r="D151" i="4"/>
  <c r="W150" i="4"/>
  <c r="S150" i="4"/>
  <c r="O150" i="4"/>
  <c r="K150" i="4"/>
  <c r="G150" i="4"/>
  <c r="C150" i="4"/>
  <c r="V149" i="4"/>
  <c r="R149" i="4"/>
  <c r="N149" i="4"/>
  <c r="J149" i="4"/>
  <c r="F149" i="4"/>
  <c r="B149" i="4"/>
  <c r="Y148" i="4"/>
  <c r="U148" i="4"/>
  <c r="Q148" i="4"/>
  <c r="M148" i="4"/>
  <c r="I148" i="4"/>
  <c r="E148" i="4"/>
  <c r="X147" i="4"/>
  <c r="T147" i="4"/>
  <c r="P147" i="4"/>
  <c r="L147" i="4"/>
  <c r="H147" i="4"/>
  <c r="D147" i="4"/>
  <c r="W146" i="4"/>
  <c r="S146" i="4"/>
  <c r="O146" i="4"/>
  <c r="K146" i="4"/>
  <c r="G146" i="4"/>
  <c r="C146" i="4"/>
  <c r="V145" i="4"/>
  <c r="R145" i="4"/>
  <c r="N145" i="4"/>
  <c r="J145" i="4"/>
  <c r="F145" i="4"/>
  <c r="B145" i="4"/>
  <c r="Y144" i="4"/>
  <c r="U144" i="4"/>
  <c r="Q144" i="4"/>
  <c r="M144" i="4"/>
  <c r="I144" i="4"/>
  <c r="E144" i="4"/>
  <c r="X143" i="4"/>
  <c r="T143" i="4"/>
  <c r="P143" i="4"/>
  <c r="L143" i="4"/>
  <c r="H143" i="4"/>
  <c r="D143" i="4"/>
  <c r="W142" i="4"/>
  <c r="S142" i="4"/>
  <c r="O142" i="4"/>
  <c r="K142" i="4"/>
  <c r="G142" i="4"/>
  <c r="N199" i="4"/>
  <c r="U192" i="4"/>
  <c r="X189" i="4"/>
  <c r="N187" i="4"/>
  <c r="D185" i="4"/>
  <c r="R183" i="4"/>
  <c r="X182" i="4"/>
  <c r="C182" i="4"/>
  <c r="H181" i="4"/>
  <c r="N180" i="4"/>
  <c r="T179" i="4"/>
  <c r="C179" i="4"/>
  <c r="N178" i="4"/>
  <c r="Y177" i="4"/>
  <c r="I177" i="4"/>
  <c r="T176" i="4"/>
  <c r="D176" i="4"/>
  <c r="O175" i="4"/>
  <c r="J174" i="4"/>
  <c r="U173" i="4"/>
  <c r="E173" i="4"/>
  <c r="P172" i="4"/>
  <c r="K171" i="4"/>
  <c r="V170" i="4"/>
  <c r="F170" i="4"/>
  <c r="Q169" i="4"/>
  <c r="L168" i="4"/>
  <c r="W167" i="4"/>
  <c r="G167" i="4"/>
  <c r="R166" i="4"/>
  <c r="B166" i="4"/>
  <c r="M165" i="4"/>
  <c r="X164" i="4"/>
  <c r="H164" i="4"/>
  <c r="S163" i="4"/>
  <c r="C163" i="4"/>
  <c r="N162" i="4"/>
  <c r="Y161" i="4"/>
  <c r="M161" i="4"/>
  <c r="E161" i="4"/>
  <c r="X160" i="4"/>
  <c r="T160" i="4"/>
  <c r="P160" i="4"/>
  <c r="L160" i="4"/>
  <c r="H160" i="4"/>
  <c r="D160" i="4"/>
  <c r="AA159" i="4"/>
  <c r="W159" i="4"/>
  <c r="S159" i="4"/>
  <c r="O159" i="4"/>
  <c r="K159" i="4"/>
  <c r="G159" i="4"/>
  <c r="C159" i="4"/>
  <c r="V158" i="4"/>
  <c r="R158" i="4"/>
  <c r="N158" i="4"/>
  <c r="J158" i="4"/>
  <c r="F158" i="4"/>
  <c r="B158" i="4"/>
  <c r="Y157" i="4"/>
  <c r="U157" i="4"/>
  <c r="Q157" i="4"/>
  <c r="M157" i="4"/>
  <c r="I157" i="4"/>
  <c r="E157" i="4"/>
  <c r="X156" i="4"/>
  <c r="T156" i="4"/>
  <c r="P156" i="4"/>
  <c r="L156" i="4"/>
  <c r="H156" i="4"/>
  <c r="D156" i="4"/>
  <c r="AA155" i="4"/>
  <c r="W155" i="4"/>
  <c r="S155" i="4"/>
  <c r="O155" i="4"/>
  <c r="K155" i="4"/>
  <c r="G155" i="4"/>
  <c r="C155" i="4"/>
  <c r="V154" i="4"/>
  <c r="R154" i="4"/>
  <c r="N154" i="4"/>
  <c r="J154" i="4"/>
  <c r="F154" i="4"/>
  <c r="B154" i="4"/>
  <c r="Y153" i="4"/>
  <c r="U153" i="4"/>
  <c r="Q153" i="4"/>
  <c r="M153" i="4"/>
  <c r="I153" i="4"/>
  <c r="E153" i="4"/>
  <c r="X152" i="4"/>
  <c r="T152" i="4"/>
  <c r="P152" i="4"/>
  <c r="L152" i="4"/>
  <c r="H152" i="4"/>
  <c r="D152" i="4"/>
  <c r="AA151" i="4"/>
  <c r="W151" i="4"/>
  <c r="S151" i="4"/>
  <c r="O151" i="4"/>
  <c r="K151" i="4"/>
  <c r="G151" i="4"/>
  <c r="C151" i="4"/>
  <c r="V150" i="4"/>
  <c r="R150" i="4"/>
  <c r="N150" i="4"/>
  <c r="J150" i="4"/>
  <c r="F150" i="4"/>
  <c r="B150" i="4"/>
  <c r="Y149" i="4"/>
  <c r="U149" i="4"/>
  <c r="Q149" i="4"/>
  <c r="M149" i="4"/>
  <c r="I149" i="4"/>
  <c r="E149" i="4"/>
  <c r="X148" i="4"/>
  <c r="T148" i="4"/>
  <c r="P148" i="4"/>
  <c r="L148" i="4"/>
  <c r="H148" i="4"/>
  <c r="D148" i="4"/>
  <c r="W147" i="4"/>
  <c r="S147" i="4"/>
  <c r="O147" i="4"/>
  <c r="K147" i="4"/>
  <c r="G147" i="4"/>
  <c r="C147" i="4"/>
  <c r="V146" i="4"/>
  <c r="R146" i="4"/>
  <c r="N146" i="4"/>
  <c r="J146" i="4"/>
  <c r="F146" i="4"/>
  <c r="B146" i="4"/>
  <c r="Y145" i="4"/>
  <c r="U145" i="4"/>
  <c r="Q145" i="4"/>
  <c r="M145" i="4"/>
  <c r="I145" i="4"/>
  <c r="E145" i="4"/>
  <c r="X144" i="4"/>
  <c r="T144" i="4"/>
  <c r="P144" i="4"/>
  <c r="L144" i="4"/>
  <c r="H144" i="4"/>
  <c r="D144" i="4"/>
  <c r="W143" i="4"/>
  <c r="S143" i="4"/>
  <c r="O143" i="4"/>
  <c r="K143" i="4"/>
  <c r="G143" i="4"/>
  <c r="C143" i="4"/>
  <c r="V142" i="4"/>
  <c r="R142" i="4"/>
  <c r="N142" i="4"/>
  <c r="J142" i="4"/>
  <c r="F142" i="4"/>
  <c r="B142" i="4"/>
  <c r="Y141" i="4"/>
  <c r="U141" i="4"/>
  <c r="Q141" i="4"/>
  <c r="M141" i="4"/>
  <c r="I141" i="4"/>
  <c r="E141" i="4"/>
  <c r="X140" i="4"/>
  <c r="T140" i="4"/>
  <c r="P140" i="4"/>
  <c r="L140" i="4"/>
  <c r="H140" i="4"/>
  <c r="D140" i="4"/>
  <c r="W139" i="4"/>
  <c r="S139" i="4"/>
  <c r="O139" i="4"/>
  <c r="K139" i="4"/>
  <c r="G139" i="4"/>
  <c r="C139" i="4"/>
  <c r="D197" i="4"/>
  <c r="O184" i="4"/>
  <c r="C181" i="4"/>
  <c r="J178" i="4"/>
  <c r="AA175" i="4"/>
  <c r="Q173" i="4"/>
  <c r="G171" i="4"/>
  <c r="X168" i="4"/>
  <c r="N166" i="4"/>
  <c r="D164" i="4"/>
  <c r="U161" i="4"/>
  <c r="S160" i="4"/>
  <c r="C160" i="4"/>
  <c r="N159" i="4"/>
  <c r="Y158" i="4"/>
  <c r="I158" i="4"/>
  <c r="T157" i="4"/>
  <c r="D157" i="4"/>
  <c r="O156" i="4"/>
  <c r="J155" i="4"/>
  <c r="U154" i="4"/>
  <c r="E154" i="4"/>
  <c r="P153" i="4"/>
  <c r="AA152" i="4"/>
  <c r="K152" i="4"/>
  <c r="V151" i="4"/>
  <c r="F151" i="4"/>
  <c r="Q150" i="4"/>
  <c r="L149" i="4"/>
  <c r="W148" i="4"/>
  <c r="G148" i="4"/>
  <c r="R147" i="4"/>
  <c r="B147" i="4"/>
  <c r="M146" i="4"/>
  <c r="X145" i="4"/>
  <c r="H145" i="4"/>
  <c r="S144" i="4"/>
  <c r="C144" i="4"/>
  <c r="N143" i="4"/>
  <c r="Y142" i="4"/>
  <c r="I142" i="4"/>
  <c r="W141" i="4"/>
  <c r="R141" i="4"/>
  <c r="L141" i="4"/>
  <c r="G141" i="4"/>
  <c r="B141" i="4"/>
  <c r="W140" i="4"/>
  <c r="R140" i="4"/>
  <c r="M140" i="4"/>
  <c r="G140" i="4"/>
  <c r="B140" i="4"/>
  <c r="X139" i="4"/>
  <c r="R139" i="4"/>
  <c r="M139" i="4"/>
  <c r="H139" i="4"/>
  <c r="B139" i="4"/>
  <c r="Y138" i="4"/>
  <c r="U138" i="4"/>
  <c r="Q138" i="4"/>
  <c r="M138" i="4"/>
  <c r="I138" i="4"/>
  <c r="E138" i="4"/>
  <c r="X137" i="4"/>
  <c r="T137" i="4"/>
  <c r="P137" i="4"/>
  <c r="L137" i="4"/>
  <c r="H137" i="4"/>
  <c r="D137" i="4"/>
  <c r="W136" i="4"/>
  <c r="S136" i="4"/>
  <c r="O136" i="4"/>
  <c r="K136" i="4"/>
  <c r="G136" i="4"/>
  <c r="C136" i="4"/>
  <c r="V135" i="4"/>
  <c r="R135" i="4"/>
  <c r="N135" i="4"/>
  <c r="J135" i="4"/>
  <c r="F135" i="4"/>
  <c r="B135" i="4"/>
  <c r="Y134" i="4"/>
  <c r="U134" i="4"/>
  <c r="Q134" i="4"/>
  <c r="M134" i="4"/>
  <c r="I134" i="4"/>
  <c r="E134" i="4"/>
  <c r="X133" i="4"/>
  <c r="T133" i="4"/>
  <c r="P133" i="4"/>
  <c r="L133" i="4"/>
  <c r="H133" i="4"/>
  <c r="D133" i="4"/>
  <c r="W132" i="4"/>
  <c r="S132" i="4"/>
  <c r="O132" i="4"/>
  <c r="K132" i="4"/>
  <c r="G132" i="4"/>
  <c r="C132" i="4"/>
  <c r="V131" i="4"/>
  <c r="R131" i="4"/>
  <c r="N131" i="4"/>
  <c r="J131" i="4"/>
  <c r="F131" i="4"/>
  <c r="B131" i="4"/>
  <c r="Y130" i="4"/>
  <c r="U130" i="4"/>
  <c r="Q130" i="4"/>
  <c r="M130" i="4"/>
  <c r="I130" i="4"/>
  <c r="E130" i="4"/>
  <c r="X129" i="4"/>
  <c r="T129" i="4"/>
  <c r="P129" i="4"/>
  <c r="L129" i="4"/>
  <c r="H129" i="4"/>
  <c r="D129" i="4"/>
  <c r="W128" i="4"/>
  <c r="S128" i="4"/>
  <c r="O128" i="4"/>
  <c r="K128" i="4"/>
  <c r="G128" i="4"/>
  <c r="C128" i="4"/>
  <c r="V127" i="4"/>
  <c r="R127" i="4"/>
  <c r="N127" i="4"/>
  <c r="J127" i="4"/>
  <c r="F127" i="4"/>
  <c r="B127" i="4"/>
  <c r="Y126" i="4"/>
  <c r="U126" i="4"/>
  <c r="Q126" i="4"/>
  <c r="M126" i="4"/>
  <c r="I126" i="4"/>
  <c r="E126" i="4"/>
  <c r="X125" i="4"/>
  <c r="T125" i="4"/>
  <c r="P125" i="4"/>
  <c r="L125" i="4"/>
  <c r="H125" i="4"/>
  <c r="D125" i="4"/>
  <c r="W124" i="4"/>
  <c r="S124" i="4"/>
  <c r="O124" i="4"/>
  <c r="K124" i="4"/>
  <c r="G124" i="4"/>
  <c r="C124" i="4"/>
  <c r="V123" i="4"/>
  <c r="R123" i="4"/>
  <c r="N123" i="4"/>
  <c r="J123" i="4"/>
  <c r="F123" i="4"/>
  <c r="B123" i="4"/>
  <c r="Y122" i="4"/>
  <c r="U122" i="4"/>
  <c r="Q122" i="4"/>
  <c r="M122" i="4"/>
  <c r="M183" i="4"/>
  <c r="I180" i="4"/>
  <c r="U177" i="4"/>
  <c r="K175" i="4"/>
  <c r="R170" i="4"/>
  <c r="H168" i="4"/>
  <c r="Y165" i="4"/>
  <c r="O163" i="4"/>
  <c r="L161" i="4"/>
  <c r="O160" i="4"/>
  <c r="J159" i="4"/>
  <c r="U158" i="4"/>
  <c r="E158" i="4"/>
  <c r="P157" i="4"/>
  <c r="K156" i="4"/>
  <c r="V155" i="4"/>
  <c r="F155" i="4"/>
  <c r="Q154" i="4"/>
  <c r="L153" i="4"/>
  <c r="W152" i="4"/>
  <c r="G152" i="4"/>
  <c r="R151" i="4"/>
  <c r="B151" i="4"/>
  <c r="M150" i="4"/>
  <c r="X149" i="4"/>
  <c r="H149" i="4"/>
  <c r="S148" i="4"/>
  <c r="C148" i="4"/>
  <c r="N147" i="4"/>
  <c r="Y146" i="4"/>
  <c r="I146" i="4"/>
  <c r="T145" i="4"/>
  <c r="D145" i="4"/>
  <c r="O144" i="4"/>
  <c r="J143" i="4"/>
  <c r="U142" i="4"/>
  <c r="E142" i="4"/>
  <c r="V141" i="4"/>
  <c r="P141" i="4"/>
  <c r="K141" i="4"/>
  <c r="F141" i="4"/>
  <c r="V140" i="4"/>
  <c r="Q140" i="4"/>
  <c r="K140" i="4"/>
  <c r="F140" i="4"/>
  <c r="V139" i="4"/>
  <c r="Q139" i="4"/>
  <c r="L139" i="4"/>
  <c r="F139" i="4"/>
  <c r="X138" i="4"/>
  <c r="T138" i="4"/>
  <c r="P138" i="4"/>
  <c r="L138" i="4"/>
  <c r="H138" i="4"/>
  <c r="D138" i="4"/>
  <c r="W137" i="4"/>
  <c r="S137" i="4"/>
  <c r="O137" i="4"/>
  <c r="K137" i="4"/>
  <c r="G137" i="4"/>
  <c r="C137" i="4"/>
  <c r="V136" i="4"/>
  <c r="R136" i="4"/>
  <c r="N136" i="4"/>
  <c r="J136" i="4"/>
  <c r="F136" i="4"/>
  <c r="B136" i="4"/>
  <c r="Y135" i="4"/>
  <c r="U135" i="4"/>
  <c r="Q135" i="4"/>
  <c r="M135" i="4"/>
  <c r="I135" i="4"/>
  <c r="E135" i="4"/>
  <c r="X134" i="4"/>
  <c r="T134" i="4"/>
  <c r="P134" i="4"/>
  <c r="L134" i="4"/>
  <c r="H134" i="4"/>
  <c r="D134" i="4"/>
  <c r="W133" i="4"/>
  <c r="S133" i="4"/>
  <c r="O133" i="4"/>
  <c r="K133" i="4"/>
  <c r="G133" i="4"/>
  <c r="C133" i="4"/>
  <c r="V132" i="4"/>
  <c r="R132" i="4"/>
  <c r="N132" i="4"/>
  <c r="J132" i="4"/>
  <c r="F132" i="4"/>
  <c r="B132" i="4"/>
  <c r="Y131" i="4"/>
  <c r="U131" i="4"/>
  <c r="Q131" i="4"/>
  <c r="M131" i="4"/>
  <c r="I131" i="4"/>
  <c r="E131" i="4"/>
  <c r="X130" i="4"/>
  <c r="T130" i="4"/>
  <c r="P130" i="4"/>
  <c r="L130" i="4"/>
  <c r="H130" i="4"/>
  <c r="D130" i="4"/>
  <c r="AA129" i="4"/>
  <c r="W129" i="4"/>
  <c r="S129" i="4"/>
  <c r="O129" i="4"/>
  <c r="K129" i="4"/>
  <c r="G129" i="4"/>
  <c r="C129" i="4"/>
  <c r="V128" i="4"/>
  <c r="R128" i="4"/>
  <c r="N128" i="4"/>
  <c r="J128" i="4"/>
  <c r="F128" i="4"/>
  <c r="B128" i="4"/>
  <c r="Y127" i="4"/>
  <c r="U127" i="4"/>
  <c r="Q127" i="4"/>
  <c r="M127" i="4"/>
  <c r="I127" i="4"/>
  <c r="E127" i="4"/>
  <c r="X126" i="4"/>
  <c r="T126" i="4"/>
  <c r="P126" i="4"/>
  <c r="L126" i="4"/>
  <c r="H126" i="4"/>
  <c r="D126" i="4"/>
  <c r="W125" i="4"/>
  <c r="S125" i="4"/>
  <c r="O125" i="4"/>
  <c r="K125" i="4"/>
  <c r="G125" i="4"/>
  <c r="C125" i="4"/>
  <c r="V124" i="4"/>
  <c r="R124" i="4"/>
  <c r="N124" i="4"/>
  <c r="J124" i="4"/>
  <c r="F124" i="4"/>
  <c r="B124" i="4"/>
  <c r="Y123" i="4"/>
  <c r="U123" i="4"/>
  <c r="Q123" i="4"/>
  <c r="M123" i="4"/>
  <c r="I123" i="4"/>
  <c r="E123" i="4"/>
  <c r="X122" i="4"/>
  <c r="T122" i="4"/>
  <c r="P122" i="4"/>
  <c r="H189" i="4"/>
  <c r="S182" i="4"/>
  <c r="O179" i="4"/>
  <c r="E177" i="4"/>
  <c r="V174" i="4"/>
  <c r="L172" i="4"/>
  <c r="B170" i="4"/>
  <c r="S167" i="4"/>
  <c r="I165" i="4"/>
  <c r="D161" i="4"/>
  <c r="K160" i="4"/>
  <c r="V159" i="4"/>
  <c r="F159" i="4"/>
  <c r="Q158" i="4"/>
  <c r="L157" i="4"/>
  <c r="W156" i="4"/>
  <c r="G156" i="4"/>
  <c r="R155" i="4"/>
  <c r="B155" i="4"/>
  <c r="M154" i="4"/>
  <c r="X153" i="4"/>
  <c r="H153" i="4"/>
  <c r="S152" i="4"/>
  <c r="C152" i="4"/>
  <c r="N151" i="4"/>
  <c r="Y150" i="4"/>
  <c r="I150" i="4"/>
  <c r="T149" i="4"/>
  <c r="D149" i="4"/>
  <c r="O148" i="4"/>
  <c r="J147" i="4"/>
  <c r="U146" i="4"/>
  <c r="E146" i="4"/>
  <c r="P145" i="4"/>
  <c r="K144" i="4"/>
  <c r="V143" i="4"/>
  <c r="F143" i="4"/>
  <c r="Q142" i="4"/>
  <c r="D142" i="4"/>
  <c r="T141" i="4"/>
  <c r="O141" i="4"/>
  <c r="J141" i="4"/>
  <c r="D141" i="4"/>
  <c r="U140" i="4"/>
  <c r="O140" i="4"/>
  <c r="J140" i="4"/>
  <c r="E140" i="4"/>
  <c r="U139" i="4"/>
  <c r="P139" i="4"/>
  <c r="J139" i="4"/>
  <c r="E139" i="4"/>
  <c r="AA138" i="4"/>
  <c r="W138" i="4"/>
  <c r="S138" i="4"/>
  <c r="O138" i="4"/>
  <c r="K138" i="4"/>
  <c r="G138" i="4"/>
  <c r="C138" i="4"/>
  <c r="V137" i="4"/>
  <c r="R137" i="4"/>
  <c r="N137" i="4"/>
  <c r="J137" i="4"/>
  <c r="F137" i="4"/>
  <c r="B137" i="4"/>
  <c r="Y136" i="4"/>
  <c r="U136" i="4"/>
  <c r="Q136" i="4"/>
  <c r="M136" i="4"/>
  <c r="I136" i="4"/>
  <c r="E136" i="4"/>
  <c r="X135" i="4"/>
  <c r="T135" i="4"/>
  <c r="P135" i="4"/>
  <c r="L135" i="4"/>
  <c r="H135" i="4"/>
  <c r="D135" i="4"/>
  <c r="W134" i="4"/>
  <c r="S134" i="4"/>
  <c r="O134" i="4"/>
  <c r="K134" i="4"/>
  <c r="G134" i="4"/>
  <c r="C134" i="4"/>
  <c r="V133" i="4"/>
  <c r="R133" i="4"/>
  <c r="N133" i="4"/>
  <c r="J133" i="4"/>
  <c r="F133" i="4"/>
  <c r="B133" i="4"/>
  <c r="Y132" i="4"/>
  <c r="U132" i="4"/>
  <c r="Q132" i="4"/>
  <c r="M132" i="4"/>
  <c r="I132" i="4"/>
  <c r="E132" i="4"/>
  <c r="X131" i="4"/>
  <c r="T131" i="4"/>
  <c r="P131" i="4"/>
  <c r="L131" i="4"/>
  <c r="H131" i="4"/>
  <c r="D131" i="4"/>
  <c r="AA130" i="4"/>
  <c r="W130" i="4"/>
  <c r="S130" i="4"/>
  <c r="O130" i="4"/>
  <c r="K130" i="4"/>
  <c r="G130" i="4"/>
  <c r="C130" i="4"/>
  <c r="V129" i="4"/>
  <c r="R129" i="4"/>
  <c r="N129" i="4"/>
  <c r="J129" i="4"/>
  <c r="F129" i="4"/>
  <c r="B129" i="4"/>
  <c r="Y128" i="4"/>
  <c r="U128" i="4"/>
  <c r="Q128" i="4"/>
  <c r="M128" i="4"/>
  <c r="I128" i="4"/>
  <c r="E128" i="4"/>
  <c r="X127" i="4"/>
  <c r="T127" i="4"/>
  <c r="P127" i="4"/>
  <c r="L127" i="4"/>
  <c r="H127" i="4"/>
  <c r="D127" i="4"/>
  <c r="W126" i="4"/>
  <c r="S126" i="4"/>
  <c r="O126" i="4"/>
  <c r="K126" i="4"/>
  <c r="G126" i="4"/>
  <c r="C126" i="4"/>
  <c r="V125" i="4"/>
  <c r="R125" i="4"/>
  <c r="N125" i="4"/>
  <c r="J125" i="4"/>
  <c r="F125" i="4"/>
  <c r="B125" i="4"/>
  <c r="Y124" i="4"/>
  <c r="U124" i="4"/>
  <c r="Q124" i="4"/>
  <c r="M124" i="4"/>
  <c r="I124" i="4"/>
  <c r="E124" i="4"/>
  <c r="X123" i="4"/>
  <c r="T123" i="4"/>
  <c r="P123" i="4"/>
  <c r="L123" i="4"/>
  <c r="H123" i="4"/>
  <c r="D123" i="4"/>
  <c r="W122" i="4"/>
  <c r="S122" i="4"/>
  <c r="O122" i="4"/>
  <c r="K122" i="4"/>
  <c r="G122" i="4"/>
  <c r="C122" i="4"/>
  <c r="V121" i="4"/>
  <c r="R121" i="4"/>
  <c r="N121" i="4"/>
  <c r="J121" i="4"/>
  <c r="F121" i="4"/>
  <c r="B121" i="4"/>
  <c r="Y120" i="4"/>
  <c r="U120" i="4"/>
  <c r="Q120" i="4"/>
  <c r="M120" i="4"/>
  <c r="I120" i="4"/>
  <c r="E120" i="4"/>
  <c r="X119" i="4"/>
  <c r="T119" i="4"/>
  <c r="P119" i="4"/>
  <c r="L119" i="4"/>
  <c r="H119" i="4"/>
  <c r="D119" i="4"/>
  <c r="Y186" i="4"/>
  <c r="F174" i="4"/>
  <c r="T164" i="4"/>
  <c r="R159" i="4"/>
  <c r="H157" i="4"/>
  <c r="Y154" i="4"/>
  <c r="O152" i="4"/>
  <c r="E150" i="4"/>
  <c r="V147" i="4"/>
  <c r="L145" i="4"/>
  <c r="B143" i="4"/>
  <c r="S141" i="4"/>
  <c r="Y140" i="4"/>
  <c r="C140" i="4"/>
  <c r="I139" i="4"/>
  <c r="R138" i="4"/>
  <c r="B138" i="4"/>
  <c r="M137" i="4"/>
  <c r="X136" i="4"/>
  <c r="H136" i="4"/>
  <c r="S135" i="4"/>
  <c r="C135" i="4"/>
  <c r="N134" i="4"/>
  <c r="Y133" i="4"/>
  <c r="I133" i="4"/>
  <c r="T132" i="4"/>
  <c r="D132" i="4"/>
  <c r="O131" i="4"/>
  <c r="J130" i="4"/>
  <c r="U129" i="4"/>
  <c r="E129" i="4"/>
  <c r="P128" i="4"/>
  <c r="K127" i="4"/>
  <c r="V126" i="4"/>
  <c r="F126" i="4"/>
  <c r="Q125" i="4"/>
  <c r="L124" i="4"/>
  <c r="W123" i="4"/>
  <c r="G123" i="4"/>
  <c r="R122" i="4"/>
  <c r="I122" i="4"/>
  <c r="D122" i="4"/>
  <c r="Y121" i="4"/>
  <c r="T121" i="4"/>
  <c r="O121" i="4"/>
  <c r="I121" i="4"/>
  <c r="D121" i="4"/>
  <c r="T120" i="4"/>
  <c r="O120" i="4"/>
  <c r="J120" i="4"/>
  <c r="D120" i="4"/>
  <c r="U119" i="4"/>
  <c r="O119" i="4"/>
  <c r="J119" i="4"/>
  <c r="E119" i="4"/>
  <c r="V118" i="4"/>
  <c r="R118" i="4"/>
  <c r="N118" i="4"/>
  <c r="J118" i="4"/>
  <c r="F118" i="4"/>
  <c r="B118" i="4"/>
  <c r="Y117" i="4"/>
  <c r="U117" i="4"/>
  <c r="Q117" i="4"/>
  <c r="M117" i="4"/>
  <c r="I117" i="4"/>
  <c r="E117" i="4"/>
  <c r="X116" i="4"/>
  <c r="T116" i="4"/>
  <c r="P116" i="4"/>
  <c r="L116" i="4"/>
  <c r="H116" i="4"/>
  <c r="D116" i="4"/>
  <c r="W115" i="4"/>
  <c r="S115" i="4"/>
  <c r="O115" i="4"/>
  <c r="K115" i="4"/>
  <c r="G115" i="4"/>
  <c r="C115" i="4"/>
  <c r="V114" i="4"/>
  <c r="R114" i="4"/>
  <c r="N114" i="4"/>
  <c r="J114" i="4"/>
  <c r="F114" i="4"/>
  <c r="B114" i="4"/>
  <c r="Y113" i="4"/>
  <c r="U113" i="4"/>
  <c r="Q113" i="4"/>
  <c r="M113" i="4"/>
  <c r="I113" i="4"/>
  <c r="E113" i="4"/>
  <c r="AB112" i="4"/>
  <c r="X112" i="4"/>
  <c r="T112" i="4"/>
  <c r="P112" i="4"/>
  <c r="L112" i="4"/>
  <c r="H112" i="4"/>
  <c r="D112" i="4"/>
  <c r="AA111" i="4"/>
  <c r="W111" i="4"/>
  <c r="S111" i="4"/>
  <c r="O111" i="4"/>
  <c r="K111" i="4"/>
  <c r="G111" i="4"/>
  <c r="C111" i="4"/>
  <c r="V110" i="4"/>
  <c r="R110" i="4"/>
  <c r="N110" i="4"/>
  <c r="J110" i="4"/>
  <c r="F110" i="4"/>
  <c r="B110" i="4"/>
  <c r="Y109" i="4"/>
  <c r="U109" i="4"/>
  <c r="Q109" i="4"/>
  <c r="M109" i="4"/>
  <c r="I109" i="4"/>
  <c r="E109" i="4"/>
  <c r="X108" i="4"/>
  <c r="T108" i="4"/>
  <c r="P108" i="4"/>
  <c r="L108" i="4"/>
  <c r="H108" i="4"/>
  <c r="D108" i="4"/>
  <c r="W107" i="4"/>
  <c r="S107" i="4"/>
  <c r="O107" i="4"/>
  <c r="K107" i="4"/>
  <c r="G107" i="4"/>
  <c r="C107" i="4"/>
  <c r="V106" i="4"/>
  <c r="R106" i="4"/>
  <c r="N106" i="4"/>
  <c r="J106" i="4"/>
  <c r="F106" i="4"/>
  <c r="B106" i="4"/>
  <c r="Y105" i="4"/>
  <c r="U105" i="4"/>
  <c r="Q105" i="4"/>
  <c r="M105" i="4"/>
  <c r="I105" i="4"/>
  <c r="E105" i="4"/>
  <c r="X104" i="4"/>
  <c r="T104" i="4"/>
  <c r="P104" i="4"/>
  <c r="L104" i="4"/>
  <c r="H104" i="4"/>
  <c r="D104" i="4"/>
  <c r="AA103" i="4"/>
  <c r="W103" i="4"/>
  <c r="S103" i="4"/>
  <c r="O103" i="4"/>
  <c r="K103" i="4"/>
  <c r="G103" i="4"/>
  <c r="C103" i="4"/>
  <c r="V102" i="4"/>
  <c r="R102" i="4"/>
  <c r="N102" i="4"/>
  <c r="J102" i="4"/>
  <c r="F102" i="4"/>
  <c r="B102" i="4"/>
  <c r="Y101" i="4"/>
  <c r="U101" i="4"/>
  <c r="Q101" i="4"/>
  <c r="M101" i="4"/>
  <c r="I101" i="4"/>
  <c r="E101" i="4"/>
  <c r="X100" i="4"/>
  <c r="T100" i="4"/>
  <c r="P100" i="4"/>
  <c r="L100" i="4"/>
  <c r="H100" i="4"/>
  <c r="D100" i="4"/>
  <c r="W99" i="4"/>
  <c r="S99" i="4"/>
  <c r="O99" i="4"/>
  <c r="K99" i="4"/>
  <c r="G99" i="4"/>
  <c r="C99" i="4"/>
  <c r="V98" i="4"/>
  <c r="R98" i="4"/>
  <c r="N98" i="4"/>
  <c r="J98" i="4"/>
  <c r="F98" i="4"/>
  <c r="B98" i="4"/>
  <c r="Y97" i="4"/>
  <c r="U97" i="4"/>
  <c r="Q97" i="4"/>
  <c r="M97" i="4"/>
  <c r="I97" i="4"/>
  <c r="E97" i="4"/>
  <c r="X96" i="4"/>
  <c r="T96" i="4"/>
  <c r="P96" i="4"/>
  <c r="L96" i="4"/>
  <c r="H96" i="4"/>
  <c r="D96" i="4"/>
  <c r="W95" i="4"/>
  <c r="S95" i="4"/>
  <c r="O95" i="4"/>
  <c r="K95" i="4"/>
  <c r="G95" i="4"/>
  <c r="C95" i="4"/>
  <c r="V94" i="4"/>
  <c r="R94" i="4"/>
  <c r="N94" i="4"/>
  <c r="J94" i="4"/>
  <c r="F94" i="4"/>
  <c r="B94" i="4"/>
  <c r="Y93" i="4"/>
  <c r="U93" i="4"/>
  <c r="Q93" i="4"/>
  <c r="M93" i="4"/>
  <c r="I93" i="4"/>
  <c r="E93" i="4"/>
  <c r="X92" i="4"/>
  <c r="T92" i="4"/>
  <c r="P92" i="4"/>
  <c r="L92" i="4"/>
  <c r="H92" i="4"/>
  <c r="D92" i="4"/>
  <c r="W91" i="4"/>
  <c r="S91" i="4"/>
  <c r="O91" i="4"/>
  <c r="K91" i="4"/>
  <c r="G91" i="4"/>
  <c r="C91" i="4"/>
  <c r="V90" i="4"/>
  <c r="R90" i="4"/>
  <c r="N90" i="4"/>
  <c r="J90" i="4"/>
  <c r="F90" i="4"/>
  <c r="B90" i="4"/>
  <c r="Y89" i="4"/>
  <c r="U89" i="4"/>
  <c r="Q89" i="4"/>
  <c r="M89" i="4"/>
  <c r="I89" i="4"/>
  <c r="E89" i="4"/>
  <c r="X88" i="4"/>
  <c r="T88" i="4"/>
  <c r="P88" i="4"/>
  <c r="L88" i="4"/>
  <c r="H88" i="4"/>
  <c r="D88" i="4"/>
  <c r="W87" i="4"/>
  <c r="S87" i="4"/>
  <c r="O87" i="4"/>
  <c r="K87" i="4"/>
  <c r="G87" i="4"/>
  <c r="C87" i="4"/>
  <c r="V86" i="4"/>
  <c r="R86" i="4"/>
  <c r="N86" i="4"/>
  <c r="J86" i="4"/>
  <c r="F86" i="4"/>
  <c r="B86" i="4"/>
  <c r="Y85" i="4"/>
  <c r="U85" i="4"/>
  <c r="Q85" i="4"/>
  <c r="M85" i="4"/>
  <c r="I85" i="4"/>
  <c r="E85" i="4"/>
  <c r="X84" i="4"/>
  <c r="T84" i="4"/>
  <c r="P84" i="4"/>
  <c r="L84" i="4"/>
  <c r="H84" i="4"/>
  <c r="D84" i="4"/>
  <c r="W83" i="4"/>
  <c r="S83" i="4"/>
  <c r="O83" i="4"/>
  <c r="K83" i="4"/>
  <c r="G83" i="4"/>
  <c r="C83" i="4"/>
  <c r="V82" i="4"/>
  <c r="R82" i="4"/>
  <c r="N82" i="4"/>
  <c r="J82" i="4"/>
  <c r="F82" i="4"/>
  <c r="B82" i="4"/>
  <c r="Y81" i="4"/>
  <c r="U81" i="4"/>
  <c r="Q81" i="4"/>
  <c r="M81" i="4"/>
  <c r="I81" i="4"/>
  <c r="E81" i="4"/>
  <c r="X80" i="4"/>
  <c r="T80" i="4"/>
  <c r="P80" i="4"/>
  <c r="L80" i="4"/>
  <c r="H80" i="4"/>
  <c r="D80" i="4"/>
  <c r="AA79" i="4"/>
  <c r="W79" i="4"/>
  <c r="S79" i="4"/>
  <c r="O79" i="4"/>
  <c r="K79" i="4"/>
  <c r="G79" i="4"/>
  <c r="C79" i="4"/>
  <c r="V78" i="4"/>
  <c r="R78" i="4"/>
  <c r="N78" i="4"/>
  <c r="J78" i="4"/>
  <c r="F78" i="4"/>
  <c r="B78" i="4"/>
  <c r="Y77" i="4"/>
  <c r="U77" i="4"/>
  <c r="Q77" i="4"/>
  <c r="M77" i="4"/>
  <c r="X181" i="4"/>
  <c r="W171" i="4"/>
  <c r="J162" i="4"/>
  <c r="B159" i="4"/>
  <c r="S156" i="4"/>
  <c r="I154" i="4"/>
  <c r="P149" i="4"/>
  <c r="F147" i="4"/>
  <c r="W144" i="4"/>
  <c r="M142" i="4"/>
  <c r="N141" i="4"/>
  <c r="S140" i="4"/>
  <c r="Y139" i="4"/>
  <c r="D139" i="4"/>
  <c r="N138" i="4"/>
  <c r="Y137" i="4"/>
  <c r="I137" i="4"/>
  <c r="T136" i="4"/>
  <c r="D136" i="4"/>
  <c r="O135" i="4"/>
  <c r="J134" i="4"/>
  <c r="U133" i="4"/>
  <c r="E133" i="4"/>
  <c r="P132" i="4"/>
  <c r="K131" i="4"/>
  <c r="V130" i="4"/>
  <c r="F130" i="4"/>
  <c r="Q129" i="4"/>
  <c r="L128" i="4"/>
  <c r="W127" i="4"/>
  <c r="G127" i="4"/>
  <c r="R126" i="4"/>
  <c r="B126" i="4"/>
  <c r="M125" i="4"/>
  <c r="X124" i="4"/>
  <c r="H124" i="4"/>
  <c r="S123" i="4"/>
  <c r="C123" i="4"/>
  <c r="N122" i="4"/>
  <c r="H122" i="4"/>
  <c r="B122" i="4"/>
  <c r="X121" i="4"/>
  <c r="S121" i="4"/>
  <c r="M121" i="4"/>
  <c r="H121" i="4"/>
  <c r="C121" i="4"/>
  <c r="X120" i="4"/>
  <c r="S120" i="4"/>
  <c r="N120" i="4"/>
  <c r="H120" i="4"/>
  <c r="C120" i="4"/>
  <c r="Y119" i="4"/>
  <c r="S119" i="4"/>
  <c r="N119" i="4"/>
  <c r="I119" i="4"/>
  <c r="C119" i="4"/>
  <c r="Y118" i="4"/>
  <c r="U118" i="4"/>
  <c r="Q118" i="4"/>
  <c r="M118" i="4"/>
  <c r="I118" i="4"/>
  <c r="E118" i="4"/>
  <c r="X117" i="4"/>
  <c r="T117" i="4"/>
  <c r="P117" i="4"/>
  <c r="L117" i="4"/>
  <c r="H117" i="4"/>
  <c r="D117" i="4"/>
  <c r="W116" i="4"/>
  <c r="S116" i="4"/>
  <c r="O116" i="4"/>
  <c r="K116" i="4"/>
  <c r="G116" i="4"/>
  <c r="C116" i="4"/>
  <c r="V115" i="4"/>
  <c r="R115" i="4"/>
  <c r="N115" i="4"/>
  <c r="J115" i="4"/>
  <c r="F115" i="4"/>
  <c r="B115" i="4"/>
  <c r="Y114" i="4"/>
  <c r="U114" i="4"/>
  <c r="Q114" i="4"/>
  <c r="M114" i="4"/>
  <c r="I114" i="4"/>
  <c r="E114" i="4"/>
  <c r="X113" i="4"/>
  <c r="T113" i="4"/>
  <c r="P113" i="4"/>
  <c r="L113" i="4"/>
  <c r="H113" i="4"/>
  <c r="D113" i="4"/>
  <c r="AA112" i="4"/>
  <c r="W112" i="4"/>
  <c r="S112" i="4"/>
  <c r="O112" i="4"/>
  <c r="K112" i="4"/>
  <c r="G112" i="4"/>
  <c r="C112" i="4"/>
  <c r="V111" i="4"/>
  <c r="R111" i="4"/>
  <c r="N111" i="4"/>
  <c r="J111" i="4"/>
  <c r="F111" i="4"/>
  <c r="B111" i="4"/>
  <c r="Y110" i="4"/>
  <c r="U110" i="4"/>
  <c r="Q110" i="4"/>
  <c r="M110" i="4"/>
  <c r="I110" i="4"/>
  <c r="E110" i="4"/>
  <c r="X109" i="4"/>
  <c r="T109" i="4"/>
  <c r="P109" i="4"/>
  <c r="L109" i="4"/>
  <c r="H109" i="4"/>
  <c r="D109" i="4"/>
  <c r="AA108" i="4"/>
  <c r="W108" i="4"/>
  <c r="S108" i="4"/>
  <c r="O108" i="4"/>
  <c r="K108" i="4"/>
  <c r="G108" i="4"/>
  <c r="C108" i="4"/>
  <c r="V107" i="4"/>
  <c r="R107" i="4"/>
  <c r="N107" i="4"/>
  <c r="J107" i="4"/>
  <c r="F107" i="4"/>
  <c r="B107" i="4"/>
  <c r="Y106" i="4"/>
  <c r="U106" i="4"/>
  <c r="Q106" i="4"/>
  <c r="M106" i="4"/>
  <c r="I106" i="4"/>
  <c r="E106" i="4"/>
  <c r="X105" i="4"/>
  <c r="T105" i="4"/>
  <c r="P105" i="4"/>
  <c r="L105" i="4"/>
  <c r="H105" i="4"/>
  <c r="D105" i="4"/>
  <c r="W104" i="4"/>
  <c r="S104" i="4"/>
  <c r="O104" i="4"/>
  <c r="K104" i="4"/>
  <c r="G104" i="4"/>
  <c r="C104" i="4"/>
  <c r="V103" i="4"/>
  <c r="R103" i="4"/>
  <c r="N103" i="4"/>
  <c r="J103" i="4"/>
  <c r="F103" i="4"/>
  <c r="B103" i="4"/>
  <c r="Y102" i="4"/>
  <c r="U102" i="4"/>
  <c r="Q102" i="4"/>
  <c r="M102" i="4"/>
  <c r="I102" i="4"/>
  <c r="E102" i="4"/>
  <c r="X101" i="4"/>
  <c r="T101" i="4"/>
  <c r="P101" i="4"/>
  <c r="L101" i="4"/>
  <c r="H101" i="4"/>
  <c r="D101" i="4"/>
  <c r="W100" i="4"/>
  <c r="S100" i="4"/>
  <c r="O100" i="4"/>
  <c r="K100" i="4"/>
  <c r="G100" i="4"/>
  <c r="C100" i="4"/>
  <c r="V99" i="4"/>
  <c r="R99" i="4"/>
  <c r="N99" i="4"/>
  <c r="J99" i="4"/>
  <c r="F99" i="4"/>
  <c r="B99" i="4"/>
  <c r="Y98" i="4"/>
  <c r="U98" i="4"/>
  <c r="Q98" i="4"/>
  <c r="M98" i="4"/>
  <c r="I98" i="4"/>
  <c r="E98" i="4"/>
  <c r="X97" i="4"/>
  <c r="T97" i="4"/>
  <c r="P97" i="4"/>
  <c r="L97" i="4"/>
  <c r="H97" i="4"/>
  <c r="D97" i="4"/>
  <c r="AA96" i="4"/>
  <c r="W96" i="4"/>
  <c r="S96" i="4"/>
  <c r="O96" i="4"/>
  <c r="K96" i="4"/>
  <c r="G96" i="4"/>
  <c r="C96" i="4"/>
  <c r="V95" i="4"/>
  <c r="R95" i="4"/>
  <c r="N95" i="4"/>
  <c r="J95" i="4"/>
  <c r="F95" i="4"/>
  <c r="B95" i="4"/>
  <c r="Y94" i="4"/>
  <c r="U94" i="4"/>
  <c r="Q94" i="4"/>
  <c r="M94" i="4"/>
  <c r="I94" i="4"/>
  <c r="E94" i="4"/>
  <c r="X93" i="4"/>
  <c r="T93" i="4"/>
  <c r="P93" i="4"/>
  <c r="L93" i="4"/>
  <c r="H93" i="4"/>
  <c r="D93" i="4"/>
  <c r="W92" i="4"/>
  <c r="S92" i="4"/>
  <c r="O92" i="4"/>
  <c r="K92" i="4"/>
  <c r="G92" i="4"/>
  <c r="C92" i="4"/>
  <c r="V91" i="4"/>
  <c r="R91" i="4"/>
  <c r="N91" i="4"/>
  <c r="J91" i="4"/>
  <c r="F91" i="4"/>
  <c r="B91" i="4"/>
  <c r="Y90" i="4"/>
  <c r="U90" i="4"/>
  <c r="Q90" i="4"/>
  <c r="M90" i="4"/>
  <c r="I90" i="4"/>
  <c r="E90" i="4"/>
  <c r="X89" i="4"/>
  <c r="T89" i="4"/>
  <c r="P89" i="4"/>
  <c r="L89" i="4"/>
  <c r="H89" i="4"/>
  <c r="D89" i="4"/>
  <c r="AA88" i="4"/>
  <c r="W88" i="4"/>
  <c r="S88" i="4"/>
  <c r="O88" i="4"/>
  <c r="K88" i="4"/>
  <c r="G88" i="4"/>
  <c r="C88" i="4"/>
  <c r="V87" i="4"/>
  <c r="R87" i="4"/>
  <c r="N87" i="4"/>
  <c r="J87" i="4"/>
  <c r="F87" i="4"/>
  <c r="B87" i="4"/>
  <c r="Y86" i="4"/>
  <c r="U86" i="4"/>
  <c r="Q86" i="4"/>
  <c r="M86" i="4"/>
  <c r="I86" i="4"/>
  <c r="E86" i="4"/>
  <c r="X85" i="4"/>
  <c r="T85" i="4"/>
  <c r="P85" i="4"/>
  <c r="L85" i="4"/>
  <c r="H85" i="4"/>
  <c r="D85" i="4"/>
  <c r="AA84" i="4"/>
  <c r="W84" i="4"/>
  <c r="S84" i="4"/>
  <c r="O84" i="4"/>
  <c r="K84" i="4"/>
  <c r="G84" i="4"/>
  <c r="C84" i="4"/>
  <c r="V83" i="4"/>
  <c r="R83" i="4"/>
  <c r="N83" i="4"/>
  <c r="J83" i="4"/>
  <c r="F83" i="4"/>
  <c r="B83" i="4"/>
  <c r="Y82" i="4"/>
  <c r="U82" i="4"/>
  <c r="Q82" i="4"/>
  <c r="M82" i="4"/>
  <c r="I82" i="4"/>
  <c r="E82" i="4"/>
  <c r="X81" i="4"/>
  <c r="T81" i="4"/>
  <c r="P81" i="4"/>
  <c r="L81" i="4"/>
  <c r="H81" i="4"/>
  <c r="D81" i="4"/>
  <c r="W80" i="4"/>
  <c r="S80" i="4"/>
  <c r="O80" i="4"/>
  <c r="K80" i="4"/>
  <c r="G80" i="4"/>
  <c r="C80" i="4"/>
  <c r="V79" i="4"/>
  <c r="R79" i="4"/>
  <c r="N79" i="4"/>
  <c r="J79" i="4"/>
  <c r="F79" i="4"/>
  <c r="B79" i="4"/>
  <c r="Y78" i="4"/>
  <c r="U78" i="4"/>
  <c r="Q78" i="4"/>
  <c r="M78" i="4"/>
  <c r="I78" i="4"/>
  <c r="E78" i="4"/>
  <c r="X77" i="4"/>
  <c r="T77" i="4"/>
  <c r="P77" i="4"/>
  <c r="L77" i="4"/>
  <c r="M169" i="4"/>
  <c r="W160" i="4"/>
  <c r="M158" i="4"/>
  <c r="C156" i="4"/>
  <c r="T153" i="4"/>
  <c r="J151" i="4"/>
  <c r="Q146" i="4"/>
  <c r="G144" i="4"/>
  <c r="C142" i="4"/>
  <c r="H141" i="4"/>
  <c r="N140" i="4"/>
  <c r="T139" i="4"/>
  <c r="J138" i="4"/>
  <c r="U137" i="4"/>
  <c r="E137" i="4"/>
  <c r="P136" i="4"/>
  <c r="K135" i="4"/>
  <c r="V134" i="4"/>
  <c r="F134" i="4"/>
  <c r="Q133" i="4"/>
  <c r="L132" i="4"/>
  <c r="W131" i="4"/>
  <c r="G131" i="4"/>
  <c r="R130" i="4"/>
  <c r="B130" i="4"/>
  <c r="M129" i="4"/>
  <c r="X128" i="4"/>
  <c r="H128" i="4"/>
  <c r="S127" i="4"/>
  <c r="C127" i="4"/>
  <c r="N126" i="4"/>
  <c r="Y125" i="4"/>
  <c r="I125" i="4"/>
  <c r="T124" i="4"/>
  <c r="D124" i="4"/>
  <c r="O123" i="4"/>
  <c r="L122" i="4"/>
  <c r="F122" i="4"/>
  <c r="W121" i="4"/>
  <c r="Q121" i="4"/>
  <c r="L121" i="4"/>
  <c r="G121" i="4"/>
  <c r="W120" i="4"/>
  <c r="R120" i="4"/>
  <c r="L120" i="4"/>
  <c r="G120" i="4"/>
  <c r="B120" i="4"/>
  <c r="W119" i="4"/>
  <c r="R119" i="4"/>
  <c r="M119" i="4"/>
  <c r="G119" i="4"/>
  <c r="B119" i="4"/>
  <c r="X118" i="4"/>
  <c r="T118" i="4"/>
  <c r="P118" i="4"/>
  <c r="L118" i="4"/>
  <c r="H118" i="4"/>
  <c r="D118" i="4"/>
  <c r="W117" i="4"/>
  <c r="S117" i="4"/>
  <c r="O117" i="4"/>
  <c r="K117" i="4"/>
  <c r="G117" i="4"/>
  <c r="C117" i="4"/>
  <c r="V116" i="4"/>
  <c r="R116" i="4"/>
  <c r="N116" i="4"/>
  <c r="J116" i="4"/>
  <c r="F116" i="4"/>
  <c r="B116" i="4"/>
  <c r="Y115" i="4"/>
  <c r="U115" i="4"/>
  <c r="Q115" i="4"/>
  <c r="M115" i="4"/>
  <c r="I115" i="4"/>
  <c r="E115" i="4"/>
  <c r="X114" i="4"/>
  <c r="T114" i="4"/>
  <c r="P114" i="4"/>
  <c r="L114" i="4"/>
  <c r="H114" i="4"/>
  <c r="D114" i="4"/>
  <c r="AA113" i="4"/>
  <c r="W113" i="4"/>
  <c r="S113" i="4"/>
  <c r="O113" i="4"/>
  <c r="K113" i="4"/>
  <c r="G113" i="4"/>
  <c r="C113" i="4"/>
  <c r="V112" i="4"/>
  <c r="R112" i="4"/>
  <c r="N112" i="4"/>
  <c r="J112" i="4"/>
  <c r="F112" i="4"/>
  <c r="B112" i="4"/>
  <c r="Y111" i="4"/>
  <c r="U111" i="4"/>
  <c r="Q111" i="4"/>
  <c r="M111" i="4"/>
  <c r="I111" i="4"/>
  <c r="E111" i="4"/>
  <c r="X110" i="4"/>
  <c r="T110" i="4"/>
  <c r="P110" i="4"/>
  <c r="L110" i="4"/>
  <c r="H110" i="4"/>
  <c r="D110" i="4"/>
  <c r="W109" i="4"/>
  <c r="S109" i="4"/>
  <c r="O109" i="4"/>
  <c r="K109" i="4"/>
  <c r="G109" i="4"/>
  <c r="C109" i="4"/>
  <c r="V108" i="4"/>
  <c r="R108" i="4"/>
  <c r="N108" i="4"/>
  <c r="J108" i="4"/>
  <c r="F108" i="4"/>
  <c r="B108" i="4"/>
  <c r="Y107" i="4"/>
  <c r="U107" i="4"/>
  <c r="Q107" i="4"/>
  <c r="M107" i="4"/>
  <c r="I107" i="4"/>
  <c r="E107" i="4"/>
  <c r="X106" i="4"/>
  <c r="T106" i="4"/>
  <c r="P106" i="4"/>
  <c r="L106" i="4"/>
  <c r="H106" i="4"/>
  <c r="D106" i="4"/>
  <c r="W105" i="4"/>
  <c r="S105" i="4"/>
  <c r="O105" i="4"/>
  <c r="K105" i="4"/>
  <c r="G105" i="4"/>
  <c r="C105" i="4"/>
  <c r="V104" i="4"/>
  <c r="R104" i="4"/>
  <c r="N104" i="4"/>
  <c r="J104" i="4"/>
  <c r="F104" i="4"/>
  <c r="B104" i="4"/>
  <c r="Y103" i="4"/>
  <c r="U103" i="4"/>
  <c r="Q103" i="4"/>
  <c r="M103" i="4"/>
  <c r="I103" i="4"/>
  <c r="E103" i="4"/>
  <c r="X102" i="4"/>
  <c r="T102" i="4"/>
  <c r="P102" i="4"/>
  <c r="L102" i="4"/>
  <c r="H102" i="4"/>
  <c r="D102" i="4"/>
  <c r="W101" i="4"/>
  <c r="S101" i="4"/>
  <c r="O101" i="4"/>
  <c r="K101" i="4"/>
  <c r="G101" i="4"/>
  <c r="C101" i="4"/>
  <c r="V100" i="4"/>
  <c r="R100" i="4"/>
  <c r="N100" i="4"/>
  <c r="J100" i="4"/>
  <c r="F100" i="4"/>
  <c r="B100" i="4"/>
  <c r="Y99" i="4"/>
  <c r="U99" i="4"/>
  <c r="Q99" i="4"/>
  <c r="M99" i="4"/>
  <c r="I99" i="4"/>
  <c r="E99" i="4"/>
  <c r="X98" i="4"/>
  <c r="T98" i="4"/>
  <c r="P98" i="4"/>
  <c r="L98" i="4"/>
  <c r="H98" i="4"/>
  <c r="D98" i="4"/>
  <c r="W97" i="4"/>
  <c r="S97" i="4"/>
  <c r="O97" i="4"/>
  <c r="K97" i="4"/>
  <c r="G97" i="4"/>
  <c r="C97" i="4"/>
  <c r="V96" i="4"/>
  <c r="R96" i="4"/>
  <c r="N96" i="4"/>
  <c r="J96" i="4"/>
  <c r="F96" i="4"/>
  <c r="B96" i="4"/>
  <c r="Y95" i="4"/>
  <c r="U95" i="4"/>
  <c r="Q95" i="4"/>
  <c r="M95" i="4"/>
  <c r="I95" i="4"/>
  <c r="E95" i="4"/>
  <c r="X94" i="4"/>
  <c r="T94" i="4"/>
  <c r="P94" i="4"/>
  <c r="L94" i="4"/>
  <c r="H94" i="4"/>
  <c r="D94" i="4"/>
  <c r="AA93" i="4"/>
  <c r="W93" i="4"/>
  <c r="S93" i="4"/>
  <c r="O93" i="4"/>
  <c r="K93" i="4"/>
  <c r="G93" i="4"/>
  <c r="C93" i="4"/>
  <c r="V92" i="4"/>
  <c r="R92" i="4"/>
  <c r="N92" i="4"/>
  <c r="J92" i="4"/>
  <c r="F92" i="4"/>
  <c r="B92" i="4"/>
  <c r="Y91" i="4"/>
  <c r="U91" i="4"/>
  <c r="Q91" i="4"/>
  <c r="M91" i="4"/>
  <c r="I91" i="4"/>
  <c r="E91" i="4"/>
  <c r="X90" i="4"/>
  <c r="T90" i="4"/>
  <c r="P90" i="4"/>
  <c r="L90" i="4"/>
  <c r="H90" i="4"/>
  <c r="D90" i="4"/>
  <c r="W89" i="4"/>
  <c r="S89" i="4"/>
  <c r="O89" i="4"/>
  <c r="K89" i="4"/>
  <c r="G89" i="4"/>
  <c r="C89" i="4"/>
  <c r="V88" i="4"/>
  <c r="R88" i="4"/>
  <c r="N88" i="4"/>
  <c r="J88" i="4"/>
  <c r="F88" i="4"/>
  <c r="B88" i="4"/>
  <c r="Y87" i="4"/>
  <c r="U87" i="4"/>
  <c r="Q87" i="4"/>
  <c r="M87" i="4"/>
  <c r="I87" i="4"/>
  <c r="E87" i="4"/>
  <c r="X86" i="4"/>
  <c r="T86" i="4"/>
  <c r="P86" i="4"/>
  <c r="L86" i="4"/>
  <c r="H86" i="4"/>
  <c r="D86" i="4"/>
  <c r="AA85" i="4"/>
  <c r="W85" i="4"/>
  <c r="S85" i="4"/>
  <c r="O85" i="4"/>
  <c r="K85" i="4"/>
  <c r="G85" i="4"/>
  <c r="C85" i="4"/>
  <c r="V84" i="4"/>
  <c r="R84" i="4"/>
  <c r="N84" i="4"/>
  <c r="J84" i="4"/>
  <c r="F84" i="4"/>
  <c r="B84" i="4"/>
  <c r="Y83" i="4"/>
  <c r="U83" i="4"/>
  <c r="Q83" i="4"/>
  <c r="M83" i="4"/>
  <c r="I83" i="4"/>
  <c r="E83" i="4"/>
  <c r="X82" i="4"/>
  <c r="T82" i="4"/>
  <c r="P82" i="4"/>
  <c r="L82" i="4"/>
  <c r="H82" i="4"/>
  <c r="D82" i="4"/>
  <c r="W81" i="4"/>
  <c r="S81" i="4"/>
  <c r="O81" i="4"/>
  <c r="K81" i="4"/>
  <c r="G81" i="4"/>
  <c r="C81" i="4"/>
  <c r="V80" i="4"/>
  <c r="R80" i="4"/>
  <c r="N80" i="4"/>
  <c r="J80" i="4"/>
  <c r="F80" i="4"/>
  <c r="B80" i="4"/>
  <c r="Y79" i="4"/>
  <c r="U79" i="4"/>
  <c r="Q79" i="4"/>
  <c r="M79" i="4"/>
  <c r="I79" i="4"/>
  <c r="E79" i="4"/>
  <c r="X78" i="4"/>
  <c r="T78" i="4"/>
  <c r="P78" i="4"/>
  <c r="L78" i="4"/>
  <c r="H78" i="4"/>
  <c r="D78" i="4"/>
  <c r="W77" i="4"/>
  <c r="S77" i="4"/>
  <c r="O77" i="4"/>
  <c r="K77" i="4"/>
  <c r="P176" i="4"/>
  <c r="N155" i="4"/>
  <c r="I140" i="4"/>
  <c r="Q137" i="4"/>
  <c r="G135" i="4"/>
  <c r="X132" i="4"/>
  <c r="N130" i="4"/>
  <c r="D128" i="4"/>
  <c r="U125" i="4"/>
  <c r="K123" i="4"/>
  <c r="AA121" i="4"/>
  <c r="E121" i="4"/>
  <c r="K120" i="4"/>
  <c r="Q119" i="4"/>
  <c r="W118" i="4"/>
  <c r="G118" i="4"/>
  <c r="R117" i="4"/>
  <c r="B117" i="4"/>
  <c r="M116" i="4"/>
  <c r="X115" i="4"/>
  <c r="H115" i="4"/>
  <c r="S114" i="4"/>
  <c r="C114" i="4"/>
  <c r="N113" i="4"/>
  <c r="Y112" i="4"/>
  <c r="I112" i="4"/>
  <c r="T111" i="4"/>
  <c r="D111" i="4"/>
  <c r="O110" i="4"/>
  <c r="J109" i="4"/>
  <c r="U108" i="4"/>
  <c r="E108" i="4"/>
  <c r="P107" i="4"/>
  <c r="K106" i="4"/>
  <c r="V105" i="4"/>
  <c r="F105" i="4"/>
  <c r="Q104" i="4"/>
  <c r="L103" i="4"/>
  <c r="W102" i="4"/>
  <c r="G102" i="4"/>
  <c r="R101" i="4"/>
  <c r="B101" i="4"/>
  <c r="M100" i="4"/>
  <c r="X99" i="4"/>
  <c r="H99" i="4"/>
  <c r="S98" i="4"/>
  <c r="C98" i="4"/>
  <c r="N97" i="4"/>
  <c r="Y96" i="4"/>
  <c r="I96" i="4"/>
  <c r="T95" i="4"/>
  <c r="D95" i="4"/>
  <c r="O94" i="4"/>
  <c r="J93" i="4"/>
  <c r="U92" i="4"/>
  <c r="E92" i="4"/>
  <c r="P91" i="4"/>
  <c r="K90" i="4"/>
  <c r="V89" i="4"/>
  <c r="F89" i="4"/>
  <c r="Q88" i="4"/>
  <c r="L87" i="4"/>
  <c r="W86" i="4"/>
  <c r="G86" i="4"/>
  <c r="R85" i="4"/>
  <c r="B85" i="4"/>
  <c r="M84" i="4"/>
  <c r="X83" i="4"/>
  <c r="H83" i="4"/>
  <c r="S82" i="4"/>
  <c r="C82" i="4"/>
  <c r="N81" i="4"/>
  <c r="Y80" i="4"/>
  <c r="I80" i="4"/>
  <c r="T79" i="4"/>
  <c r="D79" i="4"/>
  <c r="O78" i="4"/>
  <c r="J77" i="4"/>
  <c r="F77" i="4"/>
  <c r="B77" i="4"/>
  <c r="Y76" i="4"/>
  <c r="U76" i="4"/>
  <c r="Q76" i="4"/>
  <c r="M76" i="4"/>
  <c r="I76" i="4"/>
  <c r="E76" i="4"/>
  <c r="X75" i="4"/>
  <c r="T75" i="4"/>
  <c r="P75" i="4"/>
  <c r="L75" i="4"/>
  <c r="H75" i="4"/>
  <c r="D75" i="4"/>
  <c r="AA74" i="4"/>
  <c r="W74" i="4"/>
  <c r="S74" i="4"/>
  <c r="O74" i="4"/>
  <c r="K74" i="4"/>
  <c r="G74" i="4"/>
  <c r="C74" i="4"/>
  <c r="V73" i="4"/>
  <c r="R73" i="4"/>
  <c r="N73" i="4"/>
  <c r="J73" i="4"/>
  <c r="F73" i="4"/>
  <c r="B73" i="4"/>
  <c r="Y72" i="4"/>
  <c r="U72" i="4"/>
  <c r="Q72" i="4"/>
  <c r="M72" i="4"/>
  <c r="I72" i="4"/>
  <c r="E72" i="4"/>
  <c r="X71" i="4"/>
  <c r="T71" i="4"/>
  <c r="P71" i="4"/>
  <c r="L71" i="4"/>
  <c r="H71" i="4"/>
  <c r="D71" i="4"/>
  <c r="AA70" i="4"/>
  <c r="W70" i="4"/>
  <c r="S70" i="4"/>
  <c r="O70" i="4"/>
  <c r="K70" i="4"/>
  <c r="G70" i="4"/>
  <c r="C70" i="4"/>
  <c r="V69" i="4"/>
  <c r="R69" i="4"/>
  <c r="N69" i="4"/>
  <c r="J69" i="4"/>
  <c r="F69" i="4"/>
  <c r="B69" i="4"/>
  <c r="Y68" i="4"/>
  <c r="U68" i="4"/>
  <c r="Q68" i="4"/>
  <c r="M68" i="4"/>
  <c r="I68" i="4"/>
  <c r="E68" i="4"/>
  <c r="X67" i="4"/>
  <c r="T67" i="4"/>
  <c r="P67" i="4"/>
  <c r="L67" i="4"/>
  <c r="H67" i="4"/>
  <c r="D67" i="4"/>
  <c r="AA66" i="4"/>
  <c r="W66" i="4"/>
  <c r="S66" i="4"/>
  <c r="O66" i="4"/>
  <c r="K66" i="4"/>
  <c r="G66" i="4"/>
  <c r="C66" i="4"/>
  <c r="V65" i="4"/>
  <c r="R65" i="4"/>
  <c r="N65" i="4"/>
  <c r="J65" i="4"/>
  <c r="F65" i="4"/>
  <c r="B65" i="4"/>
  <c r="Y64" i="4"/>
  <c r="U64" i="4"/>
  <c r="Q64" i="4"/>
  <c r="M64" i="4"/>
  <c r="I64" i="4"/>
  <c r="E64" i="4"/>
  <c r="X63" i="4"/>
  <c r="T63" i="4"/>
  <c r="P63" i="4"/>
  <c r="L63" i="4"/>
  <c r="H63" i="4"/>
  <c r="D63" i="4"/>
  <c r="W62" i="4"/>
  <c r="S62" i="4"/>
  <c r="O62" i="4"/>
  <c r="K62" i="4"/>
  <c r="G62" i="4"/>
  <c r="C62" i="4"/>
  <c r="V61" i="4"/>
  <c r="R61" i="4"/>
  <c r="N61" i="4"/>
  <c r="J61" i="4"/>
  <c r="F61" i="4"/>
  <c r="B61" i="4"/>
  <c r="Y60" i="4"/>
  <c r="U60" i="4"/>
  <c r="Q60" i="4"/>
  <c r="M60" i="4"/>
  <c r="I60" i="4"/>
  <c r="E60" i="4"/>
  <c r="X59" i="4"/>
  <c r="T59" i="4"/>
  <c r="P59" i="4"/>
  <c r="L59" i="4"/>
  <c r="H59" i="4"/>
  <c r="D59" i="4"/>
  <c r="W58" i="4"/>
  <c r="S58" i="4"/>
  <c r="O58" i="4"/>
  <c r="K58" i="4"/>
  <c r="G58" i="4"/>
  <c r="C58" i="4"/>
  <c r="V57" i="4"/>
  <c r="R57" i="4"/>
  <c r="N57" i="4"/>
  <c r="J57" i="4"/>
  <c r="F57" i="4"/>
  <c r="B57" i="4"/>
  <c r="Y56" i="4"/>
  <c r="U56" i="4"/>
  <c r="Q56" i="4"/>
  <c r="M56" i="4"/>
  <c r="I56" i="4"/>
  <c r="E56" i="4"/>
  <c r="X55" i="4"/>
  <c r="T55" i="4"/>
  <c r="P55" i="4"/>
  <c r="L55" i="4"/>
  <c r="H55" i="4"/>
  <c r="D55" i="4"/>
  <c r="W54" i="4"/>
  <c r="S54" i="4"/>
  <c r="O54" i="4"/>
  <c r="K54" i="4"/>
  <c r="G54" i="4"/>
  <c r="C54" i="4"/>
  <c r="V53" i="4"/>
  <c r="R53" i="4"/>
  <c r="N53" i="4"/>
  <c r="J53" i="4"/>
  <c r="F53" i="4"/>
  <c r="B53" i="4"/>
  <c r="Y52" i="4"/>
  <c r="U52" i="4"/>
  <c r="Q52" i="4"/>
  <c r="M52" i="4"/>
  <c r="I52" i="4"/>
  <c r="E52" i="4"/>
  <c r="X51" i="4"/>
  <c r="T51" i="4"/>
  <c r="P51" i="4"/>
  <c r="L51" i="4"/>
  <c r="H51" i="4"/>
  <c r="D51" i="4"/>
  <c r="W50" i="4"/>
  <c r="S50" i="4"/>
  <c r="O50" i="4"/>
  <c r="K50" i="4"/>
  <c r="G50" i="4"/>
  <c r="C50" i="4"/>
  <c r="V49" i="4"/>
  <c r="R49" i="4"/>
  <c r="N49" i="4"/>
  <c r="J49" i="4"/>
  <c r="F49" i="4"/>
  <c r="B49" i="4"/>
  <c r="Y48" i="4"/>
  <c r="U48" i="4"/>
  <c r="Q48" i="4"/>
  <c r="M48" i="4"/>
  <c r="I48" i="4"/>
  <c r="E48" i="4"/>
  <c r="X47" i="4"/>
  <c r="T47" i="4"/>
  <c r="P47" i="4"/>
  <c r="L47" i="4"/>
  <c r="H47" i="4"/>
  <c r="D47" i="4"/>
  <c r="AA46" i="4"/>
  <c r="W46" i="4"/>
  <c r="S46" i="4"/>
  <c r="O46" i="4"/>
  <c r="K46" i="4"/>
  <c r="G46" i="4"/>
  <c r="C46" i="4"/>
  <c r="V45" i="4"/>
  <c r="R45" i="4"/>
  <c r="N45" i="4"/>
  <c r="J45" i="4"/>
  <c r="F45" i="4"/>
  <c r="B45" i="4"/>
  <c r="Y44" i="4"/>
  <c r="U44" i="4"/>
  <c r="Q44" i="4"/>
  <c r="M44" i="4"/>
  <c r="I44" i="4"/>
  <c r="E44" i="4"/>
  <c r="X43" i="4"/>
  <c r="T43" i="4"/>
  <c r="P43" i="4"/>
  <c r="L43" i="4"/>
  <c r="H43" i="4"/>
  <c r="D43" i="4"/>
  <c r="W42" i="4"/>
  <c r="S42" i="4"/>
  <c r="O42" i="4"/>
  <c r="K42" i="4"/>
  <c r="G42" i="4"/>
  <c r="C42" i="4"/>
  <c r="V41" i="4"/>
  <c r="R41" i="4"/>
  <c r="N41" i="4"/>
  <c r="J41" i="4"/>
  <c r="F41" i="4"/>
  <c r="B41" i="4"/>
  <c r="Y40" i="4"/>
  <c r="U40" i="4"/>
  <c r="Q40" i="4"/>
  <c r="M40" i="4"/>
  <c r="I40" i="4"/>
  <c r="E40" i="4"/>
  <c r="X39" i="4"/>
  <c r="T39" i="4"/>
  <c r="P39" i="4"/>
  <c r="L39" i="4"/>
  <c r="C167" i="4"/>
  <c r="D153" i="4"/>
  <c r="R143" i="4"/>
  <c r="N139" i="4"/>
  <c r="R134" i="4"/>
  <c r="H132" i="4"/>
  <c r="Y129" i="4"/>
  <c r="O127" i="4"/>
  <c r="E125" i="4"/>
  <c r="V122" i="4"/>
  <c r="U121" i="4"/>
  <c r="F120" i="4"/>
  <c r="K119" i="4"/>
  <c r="S118" i="4"/>
  <c r="C118" i="4"/>
  <c r="N117" i="4"/>
  <c r="Y116" i="4"/>
  <c r="I116" i="4"/>
  <c r="T115" i="4"/>
  <c r="D115" i="4"/>
  <c r="O114" i="4"/>
  <c r="J113" i="4"/>
  <c r="U112" i="4"/>
  <c r="E112" i="4"/>
  <c r="P111" i="4"/>
  <c r="K110" i="4"/>
  <c r="V109" i="4"/>
  <c r="F109" i="4"/>
  <c r="Q108" i="4"/>
  <c r="L107" i="4"/>
  <c r="W106" i="4"/>
  <c r="G106" i="4"/>
  <c r="R105" i="4"/>
  <c r="B105" i="4"/>
  <c r="M104" i="4"/>
  <c r="X103" i="4"/>
  <c r="H103" i="4"/>
  <c r="S102" i="4"/>
  <c r="C102" i="4"/>
  <c r="N101" i="4"/>
  <c r="Y100" i="4"/>
  <c r="I100" i="4"/>
  <c r="T99" i="4"/>
  <c r="D99" i="4"/>
  <c r="O98" i="4"/>
  <c r="J97" i="4"/>
  <c r="U96" i="4"/>
  <c r="E96" i="4"/>
  <c r="P95" i="4"/>
  <c r="K94" i="4"/>
  <c r="V93" i="4"/>
  <c r="F93" i="4"/>
  <c r="Q92" i="4"/>
  <c r="L91" i="4"/>
  <c r="W90" i="4"/>
  <c r="G90" i="4"/>
  <c r="R89" i="4"/>
  <c r="B89" i="4"/>
  <c r="M88" i="4"/>
  <c r="X87" i="4"/>
  <c r="H87" i="4"/>
  <c r="S86" i="4"/>
  <c r="C86" i="4"/>
  <c r="N85" i="4"/>
  <c r="Y84" i="4"/>
  <c r="I84" i="4"/>
  <c r="T83" i="4"/>
  <c r="D83" i="4"/>
  <c r="O82" i="4"/>
  <c r="J81" i="4"/>
  <c r="U80" i="4"/>
  <c r="E80" i="4"/>
  <c r="P79" i="4"/>
  <c r="K78" i="4"/>
  <c r="V77" i="4"/>
  <c r="I77" i="4"/>
  <c r="E77" i="4"/>
  <c r="X76" i="4"/>
  <c r="T76" i="4"/>
  <c r="P76" i="4"/>
  <c r="L76" i="4"/>
  <c r="H76" i="4"/>
  <c r="D76" i="4"/>
  <c r="AA75" i="4"/>
  <c r="W75" i="4"/>
  <c r="S75" i="4"/>
  <c r="O75" i="4"/>
  <c r="K75" i="4"/>
  <c r="G75" i="4"/>
  <c r="C75" i="4"/>
  <c r="V74" i="4"/>
  <c r="R74" i="4"/>
  <c r="N74" i="4"/>
  <c r="J74" i="4"/>
  <c r="F74" i="4"/>
  <c r="B74" i="4"/>
  <c r="Y73" i="4"/>
  <c r="U73" i="4"/>
  <c r="Q73" i="4"/>
  <c r="M73" i="4"/>
  <c r="I73" i="4"/>
  <c r="E73" i="4"/>
  <c r="X72" i="4"/>
  <c r="T72" i="4"/>
  <c r="P72" i="4"/>
  <c r="L72" i="4"/>
  <c r="H72" i="4"/>
  <c r="D72" i="4"/>
  <c r="W71" i="4"/>
  <c r="S71" i="4"/>
  <c r="O71" i="4"/>
  <c r="K71" i="4"/>
  <c r="G71" i="4"/>
  <c r="C71" i="4"/>
  <c r="V70" i="4"/>
  <c r="R70" i="4"/>
  <c r="N70" i="4"/>
  <c r="J70" i="4"/>
  <c r="F70" i="4"/>
  <c r="B70" i="4"/>
  <c r="Y69" i="4"/>
  <c r="U69" i="4"/>
  <c r="Q69" i="4"/>
  <c r="M69" i="4"/>
  <c r="I69" i="4"/>
  <c r="E69" i="4"/>
  <c r="X68" i="4"/>
  <c r="T68" i="4"/>
  <c r="P68" i="4"/>
  <c r="L68" i="4"/>
  <c r="H68" i="4"/>
  <c r="D68" i="4"/>
  <c r="AA67" i="4"/>
  <c r="W67" i="4"/>
  <c r="S67" i="4"/>
  <c r="O67" i="4"/>
  <c r="K67" i="4"/>
  <c r="G67" i="4"/>
  <c r="C67" i="4"/>
  <c r="V66" i="4"/>
  <c r="R66" i="4"/>
  <c r="N66" i="4"/>
  <c r="J66" i="4"/>
  <c r="F66" i="4"/>
  <c r="B66" i="4"/>
  <c r="Y65" i="4"/>
  <c r="U65" i="4"/>
  <c r="Q65" i="4"/>
  <c r="M65" i="4"/>
  <c r="I65" i="4"/>
  <c r="E65" i="4"/>
  <c r="X64" i="4"/>
  <c r="T64" i="4"/>
  <c r="P64" i="4"/>
  <c r="L64" i="4"/>
  <c r="H64" i="4"/>
  <c r="D64" i="4"/>
  <c r="W63" i="4"/>
  <c r="S63" i="4"/>
  <c r="O63" i="4"/>
  <c r="K63" i="4"/>
  <c r="G63" i="4"/>
  <c r="C63" i="4"/>
  <c r="V62" i="4"/>
  <c r="R62" i="4"/>
  <c r="N62" i="4"/>
  <c r="J62" i="4"/>
  <c r="F62" i="4"/>
  <c r="B62" i="4"/>
  <c r="Y61" i="4"/>
  <c r="U61" i="4"/>
  <c r="Q61" i="4"/>
  <c r="M61" i="4"/>
  <c r="I61" i="4"/>
  <c r="E61" i="4"/>
  <c r="X60" i="4"/>
  <c r="T60" i="4"/>
  <c r="P60" i="4"/>
  <c r="L60" i="4"/>
  <c r="H60" i="4"/>
  <c r="D60" i="4"/>
  <c r="W59" i="4"/>
  <c r="S59" i="4"/>
  <c r="O59" i="4"/>
  <c r="K59" i="4"/>
  <c r="G59" i="4"/>
  <c r="C59" i="4"/>
  <c r="V58" i="4"/>
  <c r="R58" i="4"/>
  <c r="N58" i="4"/>
  <c r="J58" i="4"/>
  <c r="F58" i="4"/>
  <c r="B58" i="4"/>
  <c r="Y57" i="4"/>
  <c r="U57" i="4"/>
  <c r="Q57" i="4"/>
  <c r="M57" i="4"/>
  <c r="I57" i="4"/>
  <c r="E57" i="4"/>
  <c r="X56" i="4"/>
  <c r="T56" i="4"/>
  <c r="P56" i="4"/>
  <c r="L56" i="4"/>
  <c r="H56" i="4"/>
  <c r="D56" i="4"/>
  <c r="W55" i="4"/>
  <c r="S55" i="4"/>
  <c r="O55" i="4"/>
  <c r="K55" i="4"/>
  <c r="G55" i="4"/>
  <c r="C55" i="4"/>
  <c r="V54" i="4"/>
  <c r="R54" i="4"/>
  <c r="N54" i="4"/>
  <c r="J54" i="4"/>
  <c r="F54" i="4"/>
  <c r="B54" i="4"/>
  <c r="Y53" i="4"/>
  <c r="U53" i="4"/>
  <c r="Q53" i="4"/>
  <c r="M53" i="4"/>
  <c r="I53" i="4"/>
  <c r="E53" i="4"/>
  <c r="X52" i="4"/>
  <c r="T52" i="4"/>
  <c r="P52" i="4"/>
  <c r="L52" i="4"/>
  <c r="H52" i="4"/>
  <c r="D52" i="4"/>
  <c r="W51" i="4"/>
  <c r="S51" i="4"/>
  <c r="O51" i="4"/>
  <c r="K51" i="4"/>
  <c r="G51" i="4"/>
  <c r="C51" i="4"/>
  <c r="V50" i="4"/>
  <c r="R50" i="4"/>
  <c r="N50" i="4"/>
  <c r="J50" i="4"/>
  <c r="F50" i="4"/>
  <c r="B50" i="4"/>
  <c r="Y49" i="4"/>
  <c r="U49" i="4"/>
  <c r="Q49" i="4"/>
  <c r="M49" i="4"/>
  <c r="I49" i="4"/>
  <c r="E49" i="4"/>
  <c r="X48" i="4"/>
  <c r="T48" i="4"/>
  <c r="P48" i="4"/>
  <c r="L48" i="4"/>
  <c r="H48" i="4"/>
  <c r="D48" i="4"/>
  <c r="AA47" i="4"/>
  <c r="W47" i="4"/>
  <c r="S47" i="4"/>
  <c r="O47" i="4"/>
  <c r="K47" i="4"/>
  <c r="G47" i="4"/>
  <c r="C47" i="4"/>
  <c r="V46" i="4"/>
  <c r="R46" i="4"/>
  <c r="N46" i="4"/>
  <c r="J46" i="4"/>
  <c r="F46" i="4"/>
  <c r="B46" i="4"/>
  <c r="Y45" i="4"/>
  <c r="U45" i="4"/>
  <c r="Q45" i="4"/>
  <c r="M45" i="4"/>
  <c r="I45" i="4"/>
  <c r="E45" i="4"/>
  <c r="X44" i="4"/>
  <c r="T44" i="4"/>
  <c r="P44" i="4"/>
  <c r="L44" i="4"/>
  <c r="H44" i="4"/>
  <c r="D44" i="4"/>
  <c r="W43" i="4"/>
  <c r="S43" i="4"/>
  <c r="O43" i="4"/>
  <c r="K43" i="4"/>
  <c r="G43" i="4"/>
  <c r="C43" i="4"/>
  <c r="V42" i="4"/>
  <c r="R42" i="4"/>
  <c r="N42" i="4"/>
  <c r="J42" i="4"/>
  <c r="F42" i="4"/>
  <c r="B42" i="4"/>
  <c r="Y41" i="4"/>
  <c r="U41" i="4"/>
  <c r="Q41" i="4"/>
  <c r="M41" i="4"/>
  <c r="I41" i="4"/>
  <c r="E41" i="4"/>
  <c r="X40" i="4"/>
  <c r="T40" i="4"/>
  <c r="P40" i="4"/>
  <c r="L40" i="4"/>
  <c r="H40" i="4"/>
  <c r="D40" i="4"/>
  <c r="W39" i="4"/>
  <c r="S39" i="4"/>
  <c r="O39" i="4"/>
  <c r="G160" i="4"/>
  <c r="U150" i="4"/>
  <c r="X141" i="4"/>
  <c r="V138" i="4"/>
  <c r="L136" i="4"/>
  <c r="B134" i="4"/>
  <c r="S131" i="4"/>
  <c r="I129" i="4"/>
  <c r="P124" i="4"/>
  <c r="J122" i="4"/>
  <c r="P121" i="4"/>
  <c r="V120" i="4"/>
  <c r="F119" i="4"/>
  <c r="O118" i="4"/>
  <c r="J117" i="4"/>
  <c r="U116" i="4"/>
  <c r="E116" i="4"/>
  <c r="P115" i="4"/>
  <c r="K114" i="4"/>
  <c r="V113" i="4"/>
  <c r="F113" i="4"/>
  <c r="Q112" i="4"/>
  <c r="L111" i="4"/>
  <c r="W110" i="4"/>
  <c r="G110" i="4"/>
  <c r="R109" i="4"/>
  <c r="B109" i="4"/>
  <c r="M108" i="4"/>
  <c r="X107" i="4"/>
  <c r="H107" i="4"/>
  <c r="S106" i="4"/>
  <c r="C106" i="4"/>
  <c r="N105" i="4"/>
  <c r="Y104" i="4"/>
  <c r="I104" i="4"/>
  <c r="T103" i="4"/>
  <c r="D103" i="4"/>
  <c r="O102" i="4"/>
  <c r="J101" i="4"/>
  <c r="U100" i="4"/>
  <c r="E100" i="4"/>
  <c r="P99" i="4"/>
  <c r="AA98" i="4"/>
  <c r="K98" i="4"/>
  <c r="V97" i="4"/>
  <c r="F97" i="4"/>
  <c r="Q96" i="4"/>
  <c r="L95" i="4"/>
  <c r="W94" i="4"/>
  <c r="G94" i="4"/>
  <c r="R93" i="4"/>
  <c r="B93" i="4"/>
  <c r="M92" i="4"/>
  <c r="X91" i="4"/>
  <c r="H91" i="4"/>
  <c r="S90" i="4"/>
  <c r="C90" i="4"/>
  <c r="N89" i="4"/>
  <c r="Y88" i="4"/>
  <c r="I88" i="4"/>
  <c r="T87" i="4"/>
  <c r="D87" i="4"/>
  <c r="O86" i="4"/>
  <c r="J85" i="4"/>
  <c r="U84" i="4"/>
  <c r="E84" i="4"/>
  <c r="P83" i="4"/>
  <c r="K82" i="4"/>
  <c r="V81" i="4"/>
  <c r="F81" i="4"/>
  <c r="Q80" i="4"/>
  <c r="L79" i="4"/>
  <c r="W78" i="4"/>
  <c r="G78" i="4"/>
  <c r="R77" i="4"/>
  <c r="H77" i="4"/>
  <c r="D77" i="4"/>
  <c r="AA76" i="4"/>
  <c r="W76" i="4"/>
  <c r="S76" i="4"/>
  <c r="O76" i="4"/>
  <c r="K76" i="4"/>
  <c r="G76" i="4"/>
  <c r="C76" i="4"/>
  <c r="V75" i="4"/>
  <c r="R75" i="4"/>
  <c r="N75" i="4"/>
  <c r="J75" i="4"/>
  <c r="F75" i="4"/>
  <c r="B75" i="4"/>
  <c r="Y74" i="4"/>
  <c r="U74" i="4"/>
  <c r="Q74" i="4"/>
  <c r="M74" i="4"/>
  <c r="I74" i="4"/>
  <c r="E74" i="4"/>
  <c r="X73" i="4"/>
  <c r="T73" i="4"/>
  <c r="P73" i="4"/>
  <c r="L73" i="4"/>
  <c r="H73" i="4"/>
  <c r="D73" i="4"/>
  <c r="W72" i="4"/>
  <c r="S72" i="4"/>
  <c r="O72" i="4"/>
  <c r="K72" i="4"/>
  <c r="G72" i="4"/>
  <c r="C72" i="4"/>
  <c r="V71" i="4"/>
  <c r="R71" i="4"/>
  <c r="N71" i="4"/>
  <c r="J71" i="4"/>
  <c r="F71" i="4"/>
  <c r="B71" i="4"/>
  <c r="Y70" i="4"/>
  <c r="U70" i="4"/>
  <c r="Q70" i="4"/>
  <c r="M70" i="4"/>
  <c r="I70" i="4"/>
  <c r="E70" i="4"/>
  <c r="X69" i="4"/>
  <c r="T69" i="4"/>
  <c r="P69" i="4"/>
  <c r="L69" i="4"/>
  <c r="H69" i="4"/>
  <c r="D69" i="4"/>
  <c r="W68" i="4"/>
  <c r="S68" i="4"/>
  <c r="O68" i="4"/>
  <c r="K68" i="4"/>
  <c r="G68" i="4"/>
  <c r="C68" i="4"/>
  <c r="V67" i="4"/>
  <c r="R67" i="4"/>
  <c r="N67" i="4"/>
  <c r="J67" i="4"/>
  <c r="F67" i="4"/>
  <c r="B67" i="4"/>
  <c r="Y66" i="4"/>
  <c r="U66" i="4"/>
  <c r="Q66" i="4"/>
  <c r="M66" i="4"/>
  <c r="I66" i="4"/>
  <c r="E66" i="4"/>
  <c r="X65" i="4"/>
  <c r="T65" i="4"/>
  <c r="P65" i="4"/>
  <c r="L65" i="4"/>
  <c r="H65" i="4"/>
  <c r="D65" i="4"/>
  <c r="W64" i="4"/>
  <c r="S64" i="4"/>
  <c r="O64" i="4"/>
  <c r="K64" i="4"/>
  <c r="G64" i="4"/>
  <c r="C64" i="4"/>
  <c r="V63" i="4"/>
  <c r="R63" i="4"/>
  <c r="N63" i="4"/>
  <c r="J63" i="4"/>
  <c r="F63" i="4"/>
  <c r="B63" i="4"/>
  <c r="Y62" i="4"/>
  <c r="U62" i="4"/>
  <c r="Q62" i="4"/>
  <c r="M62" i="4"/>
  <c r="I62" i="4"/>
  <c r="E62" i="4"/>
  <c r="X61" i="4"/>
  <c r="T61" i="4"/>
  <c r="P61" i="4"/>
  <c r="L61" i="4"/>
  <c r="H61" i="4"/>
  <c r="D61" i="4"/>
  <c r="W60" i="4"/>
  <c r="S60" i="4"/>
  <c r="O60" i="4"/>
  <c r="K60" i="4"/>
  <c r="G60" i="4"/>
  <c r="C60" i="4"/>
  <c r="V59" i="4"/>
  <c r="R59" i="4"/>
  <c r="N59" i="4"/>
  <c r="J59" i="4"/>
  <c r="F59" i="4"/>
  <c r="B59" i="4"/>
  <c r="Y58" i="4"/>
  <c r="U58" i="4"/>
  <c r="Q58" i="4"/>
  <c r="M58" i="4"/>
  <c r="I58" i="4"/>
  <c r="E58" i="4"/>
  <c r="X57" i="4"/>
  <c r="T57" i="4"/>
  <c r="P57" i="4"/>
  <c r="L57" i="4"/>
  <c r="H57" i="4"/>
  <c r="D57" i="4"/>
  <c r="AA56" i="4"/>
  <c r="W56" i="4"/>
  <c r="S56" i="4"/>
  <c r="O56" i="4"/>
  <c r="K56" i="4"/>
  <c r="G56" i="4"/>
  <c r="C56" i="4"/>
  <c r="V55" i="4"/>
  <c r="R55" i="4"/>
  <c r="N55" i="4"/>
  <c r="J55" i="4"/>
  <c r="F55" i="4"/>
  <c r="B55" i="4"/>
  <c r="Y54" i="4"/>
  <c r="U54" i="4"/>
  <c r="Q54" i="4"/>
  <c r="M54" i="4"/>
  <c r="I54" i="4"/>
  <c r="E54" i="4"/>
  <c r="X53" i="4"/>
  <c r="T53" i="4"/>
  <c r="P53" i="4"/>
  <c r="L53" i="4"/>
  <c r="H53" i="4"/>
  <c r="D53" i="4"/>
  <c r="W52" i="4"/>
  <c r="S52" i="4"/>
  <c r="O52" i="4"/>
  <c r="K52" i="4"/>
  <c r="G52" i="4"/>
  <c r="C52" i="4"/>
  <c r="V51" i="4"/>
  <c r="R51" i="4"/>
  <c r="N51" i="4"/>
  <c r="J51" i="4"/>
  <c r="F51" i="4"/>
  <c r="B51" i="4"/>
  <c r="Y50" i="4"/>
  <c r="U50" i="4"/>
  <c r="Q50" i="4"/>
  <c r="M50" i="4"/>
  <c r="I50" i="4"/>
  <c r="E50" i="4"/>
  <c r="X49" i="4"/>
  <c r="T49" i="4"/>
  <c r="P49" i="4"/>
  <c r="L49" i="4"/>
  <c r="H49" i="4"/>
  <c r="D49" i="4"/>
  <c r="W48" i="4"/>
  <c r="S48" i="4"/>
  <c r="O48" i="4"/>
  <c r="K48" i="4"/>
  <c r="G48" i="4"/>
  <c r="C48" i="4"/>
  <c r="V47" i="4"/>
  <c r="R47" i="4"/>
  <c r="N47" i="4"/>
  <c r="J47" i="4"/>
  <c r="F47" i="4"/>
  <c r="B47" i="4"/>
  <c r="Y46" i="4"/>
  <c r="U46" i="4"/>
  <c r="Q46" i="4"/>
  <c r="M46" i="4"/>
  <c r="I46" i="4"/>
  <c r="E46" i="4"/>
  <c r="X45" i="4"/>
  <c r="T45" i="4"/>
  <c r="P45" i="4"/>
  <c r="L45" i="4"/>
  <c r="H45" i="4"/>
  <c r="D45" i="4"/>
  <c r="AA44" i="4"/>
  <c r="W44" i="4"/>
  <c r="S44" i="4"/>
  <c r="O44" i="4"/>
  <c r="K44" i="4"/>
  <c r="G44" i="4"/>
  <c r="C44" i="4"/>
  <c r="V43" i="4"/>
  <c r="R43" i="4"/>
  <c r="N43" i="4"/>
  <c r="J43" i="4"/>
  <c r="F43" i="4"/>
  <c r="B43" i="4"/>
  <c r="Y42" i="4"/>
  <c r="U42" i="4"/>
  <c r="Q42" i="4"/>
  <c r="M42" i="4"/>
  <c r="I42" i="4"/>
  <c r="E42" i="4"/>
  <c r="X41" i="4"/>
  <c r="T41" i="4"/>
  <c r="P41" i="4"/>
  <c r="L41" i="4"/>
  <c r="H41" i="4"/>
  <c r="D41" i="4"/>
  <c r="W40" i="4"/>
  <c r="S40" i="4"/>
  <c r="O40" i="4"/>
  <c r="K40" i="4"/>
  <c r="G40" i="4"/>
  <c r="C40" i="4"/>
  <c r="V39" i="4"/>
  <c r="R39" i="4"/>
  <c r="N39" i="4"/>
  <c r="X157" i="4"/>
  <c r="W135" i="4"/>
  <c r="J126" i="4"/>
  <c r="P120" i="4"/>
  <c r="V117" i="4"/>
  <c r="L115" i="4"/>
  <c r="B113" i="4"/>
  <c r="S110" i="4"/>
  <c r="I108" i="4"/>
  <c r="P103" i="4"/>
  <c r="F101" i="4"/>
  <c r="W98" i="4"/>
  <c r="M96" i="4"/>
  <c r="C94" i="4"/>
  <c r="T91" i="4"/>
  <c r="J89" i="4"/>
  <c r="Q84" i="4"/>
  <c r="G82" i="4"/>
  <c r="X79" i="4"/>
  <c r="N77" i="4"/>
  <c r="V76" i="4"/>
  <c r="F76" i="4"/>
  <c r="Q75" i="4"/>
  <c r="L74" i="4"/>
  <c r="W73" i="4"/>
  <c r="G73" i="4"/>
  <c r="R72" i="4"/>
  <c r="B72" i="4"/>
  <c r="M71" i="4"/>
  <c r="X70" i="4"/>
  <c r="H70" i="4"/>
  <c r="S69" i="4"/>
  <c r="C69" i="4"/>
  <c r="N68" i="4"/>
  <c r="Y67" i="4"/>
  <c r="I67" i="4"/>
  <c r="T66" i="4"/>
  <c r="D66" i="4"/>
  <c r="O65" i="4"/>
  <c r="J64" i="4"/>
  <c r="U63" i="4"/>
  <c r="E63" i="4"/>
  <c r="P62" i="4"/>
  <c r="K61" i="4"/>
  <c r="V60" i="4"/>
  <c r="F60" i="4"/>
  <c r="Q59" i="4"/>
  <c r="L58" i="4"/>
  <c r="W57" i="4"/>
  <c r="G57" i="4"/>
  <c r="R56" i="4"/>
  <c r="B56" i="4"/>
  <c r="M55" i="4"/>
  <c r="X54" i="4"/>
  <c r="H54" i="4"/>
  <c r="S53" i="4"/>
  <c r="C53" i="4"/>
  <c r="N52" i="4"/>
  <c r="Y51" i="4"/>
  <c r="I51" i="4"/>
  <c r="T50" i="4"/>
  <c r="D50" i="4"/>
  <c r="O49" i="4"/>
  <c r="J48" i="4"/>
  <c r="U47" i="4"/>
  <c r="E47" i="4"/>
  <c r="P46" i="4"/>
  <c r="AA45" i="4"/>
  <c r="K45" i="4"/>
  <c r="V44" i="4"/>
  <c r="F44" i="4"/>
  <c r="Q43" i="4"/>
  <c r="L42" i="4"/>
  <c r="W41" i="4"/>
  <c r="G41" i="4"/>
  <c r="R40" i="4"/>
  <c r="B40" i="4"/>
  <c r="M39" i="4"/>
  <c r="H39" i="4"/>
  <c r="D39" i="4"/>
  <c r="W38" i="4"/>
  <c r="S38" i="4"/>
  <c r="O38" i="4"/>
  <c r="K38" i="4"/>
  <c r="G38" i="4"/>
  <c r="C38" i="4"/>
  <c r="V37" i="4"/>
  <c r="R37" i="4"/>
  <c r="N37" i="4"/>
  <c r="J37" i="4"/>
  <c r="F37" i="4"/>
  <c r="B37" i="4"/>
  <c r="Y36" i="4"/>
  <c r="U36" i="4"/>
  <c r="Q36" i="4"/>
  <c r="M36" i="4"/>
  <c r="I36" i="4"/>
  <c r="E36" i="4"/>
  <c r="X35" i="4"/>
  <c r="T35" i="4"/>
  <c r="P35" i="4"/>
  <c r="L35" i="4"/>
  <c r="H35" i="4"/>
  <c r="D35" i="4"/>
  <c r="W34" i="4"/>
  <c r="S34" i="4"/>
  <c r="O34" i="4"/>
  <c r="K34" i="4"/>
  <c r="G34" i="4"/>
  <c r="C34" i="4"/>
  <c r="V33" i="4"/>
  <c r="R33" i="4"/>
  <c r="N33" i="4"/>
  <c r="J33" i="4"/>
  <c r="F33" i="4"/>
  <c r="B33" i="4"/>
  <c r="Y32" i="4"/>
  <c r="U32" i="4"/>
  <c r="Q32" i="4"/>
  <c r="M32" i="4"/>
  <c r="I32" i="4"/>
  <c r="E32" i="4"/>
  <c r="X31" i="4"/>
  <c r="T31" i="4"/>
  <c r="P31" i="4"/>
  <c r="L31" i="4"/>
  <c r="H31" i="4"/>
  <c r="D31" i="4"/>
  <c r="W30" i="4"/>
  <c r="S30" i="4"/>
  <c r="O30" i="4"/>
  <c r="K30" i="4"/>
  <c r="G30" i="4"/>
  <c r="C30" i="4"/>
  <c r="V29" i="4"/>
  <c r="R29" i="4"/>
  <c r="N29" i="4"/>
  <c r="J29" i="4"/>
  <c r="F29" i="4"/>
  <c r="B29" i="4"/>
  <c r="Y28" i="4"/>
  <c r="U28" i="4"/>
  <c r="Q28" i="4"/>
  <c r="M28" i="4"/>
  <c r="I28" i="4"/>
  <c r="E28" i="4"/>
  <c r="X27" i="4"/>
  <c r="T27" i="4"/>
  <c r="P27" i="4"/>
  <c r="L27" i="4"/>
  <c r="H27" i="4"/>
  <c r="D27" i="4"/>
  <c r="W26" i="4"/>
  <c r="S26" i="4"/>
  <c r="O26" i="4"/>
  <c r="K26" i="4"/>
  <c r="G26" i="4"/>
  <c r="C26" i="4"/>
  <c r="V25" i="4"/>
  <c r="R25" i="4"/>
  <c r="N25" i="4"/>
  <c r="J25" i="4"/>
  <c r="F25" i="4"/>
  <c r="B25" i="4"/>
  <c r="Y24" i="4"/>
  <c r="U24" i="4"/>
  <c r="Q24" i="4"/>
  <c r="M24" i="4"/>
  <c r="I24" i="4"/>
  <c r="E24" i="4"/>
  <c r="X23" i="4"/>
  <c r="T23" i="4"/>
  <c r="P23" i="4"/>
  <c r="L23" i="4"/>
  <c r="H23" i="4"/>
  <c r="D23" i="4"/>
  <c r="AA22" i="4"/>
  <c r="W22" i="4"/>
  <c r="S22" i="4"/>
  <c r="O22" i="4"/>
  <c r="K22" i="4"/>
  <c r="G22" i="4"/>
  <c r="C22" i="4"/>
  <c r="V21" i="4"/>
  <c r="R21" i="4"/>
  <c r="N21" i="4"/>
  <c r="J21" i="4"/>
  <c r="F21" i="4"/>
  <c r="B21" i="4"/>
  <c r="Y20" i="4"/>
  <c r="U20" i="4"/>
  <c r="Q20" i="4"/>
  <c r="M20" i="4"/>
  <c r="I20" i="4"/>
  <c r="E20" i="4"/>
  <c r="X19" i="4"/>
  <c r="T19" i="4"/>
  <c r="P19" i="4"/>
  <c r="L19" i="4"/>
  <c r="H19" i="4"/>
  <c r="D19" i="4"/>
  <c r="AA18" i="4"/>
  <c r="W18" i="4"/>
  <c r="S18" i="4"/>
  <c r="O18" i="4"/>
  <c r="K18" i="4"/>
  <c r="G18" i="4"/>
  <c r="C18" i="4"/>
  <c r="V17" i="4"/>
  <c r="R17" i="4"/>
  <c r="N17" i="4"/>
  <c r="J17" i="4"/>
  <c r="F17" i="4"/>
  <c r="B17" i="4"/>
  <c r="Y16" i="4"/>
  <c r="U16" i="4"/>
  <c r="Q16" i="4"/>
  <c r="M16" i="4"/>
  <c r="I16" i="4"/>
  <c r="E16" i="4"/>
  <c r="X15" i="4"/>
  <c r="T15" i="4"/>
  <c r="P15" i="4"/>
  <c r="L15" i="4"/>
  <c r="H15" i="4"/>
  <c r="D15" i="4"/>
  <c r="AA14" i="4"/>
  <c r="W14" i="4"/>
  <c r="S14" i="4"/>
  <c r="O14" i="4"/>
  <c r="K14" i="4"/>
  <c r="G14" i="4"/>
  <c r="C14" i="4"/>
  <c r="R113" i="4"/>
  <c r="W82" i="4"/>
  <c r="E75" i="4"/>
  <c r="K73" i="4"/>
  <c r="Q71" i="4"/>
  <c r="W69" i="4"/>
  <c r="B68" i="4"/>
  <c r="H66" i="4"/>
  <c r="N64" i="4"/>
  <c r="T62" i="4"/>
  <c r="E59" i="4"/>
  <c r="K57" i="4"/>
  <c r="Q55" i="4"/>
  <c r="W53" i="4"/>
  <c r="B52" i="4"/>
  <c r="H50" i="4"/>
  <c r="Y47" i="4"/>
  <c r="D46" i="4"/>
  <c r="J44" i="4"/>
  <c r="P42" i="4"/>
  <c r="V40" i="4"/>
  <c r="Q39" i="4"/>
  <c r="P38" i="4"/>
  <c r="D38" i="4"/>
  <c r="S37" i="4"/>
  <c r="G37" i="4"/>
  <c r="V36" i="4"/>
  <c r="J36" i="4"/>
  <c r="Y35" i="4"/>
  <c r="M35" i="4"/>
  <c r="P34" i="4"/>
  <c r="D34" i="4"/>
  <c r="S33" i="4"/>
  <c r="G33" i="4"/>
  <c r="V32" i="4"/>
  <c r="J32" i="4"/>
  <c r="Y31" i="4"/>
  <c r="M31" i="4"/>
  <c r="P30" i="4"/>
  <c r="D30" i="4"/>
  <c r="S29" i="4"/>
  <c r="G29" i="4"/>
  <c r="V28" i="4"/>
  <c r="J28" i="4"/>
  <c r="Y27" i="4"/>
  <c r="M27" i="4"/>
  <c r="P26" i="4"/>
  <c r="D26" i="4"/>
  <c r="S25" i="4"/>
  <c r="G25" i="4"/>
  <c r="R24" i="4"/>
  <c r="F24" i="4"/>
  <c r="U23" i="4"/>
  <c r="I23" i="4"/>
  <c r="X22" i="4"/>
  <c r="L22" i="4"/>
  <c r="O21" i="4"/>
  <c r="C21" i="4"/>
  <c r="R20" i="4"/>
  <c r="F20" i="4"/>
  <c r="U19" i="4"/>
  <c r="I19" i="4"/>
  <c r="X18" i="4"/>
  <c r="L18" i="4"/>
  <c r="AA17" i="4"/>
  <c r="K148" i="4"/>
  <c r="M133" i="4"/>
  <c r="V119" i="4"/>
  <c r="F117" i="4"/>
  <c r="W114" i="4"/>
  <c r="M112" i="4"/>
  <c r="C110" i="4"/>
  <c r="T107" i="4"/>
  <c r="J105" i="4"/>
  <c r="AA102" i="4"/>
  <c r="Q100" i="4"/>
  <c r="G98" i="4"/>
  <c r="X95" i="4"/>
  <c r="N93" i="4"/>
  <c r="D91" i="4"/>
  <c r="U88" i="4"/>
  <c r="K86" i="4"/>
  <c r="R81" i="4"/>
  <c r="H79" i="4"/>
  <c r="G77" i="4"/>
  <c r="R76" i="4"/>
  <c r="B76" i="4"/>
  <c r="M75" i="4"/>
  <c r="X74" i="4"/>
  <c r="H74" i="4"/>
  <c r="S73" i="4"/>
  <c r="C73" i="4"/>
  <c r="N72" i="4"/>
  <c r="Y71" i="4"/>
  <c r="I71" i="4"/>
  <c r="T70" i="4"/>
  <c r="D70" i="4"/>
  <c r="O69" i="4"/>
  <c r="J68" i="4"/>
  <c r="U67" i="4"/>
  <c r="E67" i="4"/>
  <c r="P66" i="4"/>
  <c r="AA65" i="4"/>
  <c r="K65" i="4"/>
  <c r="V64" i="4"/>
  <c r="F64" i="4"/>
  <c r="Q63" i="4"/>
  <c r="L62" i="4"/>
  <c r="W61" i="4"/>
  <c r="G61" i="4"/>
  <c r="R60" i="4"/>
  <c r="B60" i="4"/>
  <c r="M59" i="4"/>
  <c r="X58" i="4"/>
  <c r="H58" i="4"/>
  <c r="S57" i="4"/>
  <c r="C57" i="4"/>
  <c r="N56" i="4"/>
  <c r="Y55" i="4"/>
  <c r="I55" i="4"/>
  <c r="T54" i="4"/>
  <c r="D54" i="4"/>
  <c r="O53" i="4"/>
  <c r="J52" i="4"/>
  <c r="U51" i="4"/>
  <c r="E51" i="4"/>
  <c r="P50" i="4"/>
  <c r="K49" i="4"/>
  <c r="V48" i="4"/>
  <c r="F48" i="4"/>
  <c r="Q47" i="4"/>
  <c r="L46" i="4"/>
  <c r="W45" i="4"/>
  <c r="G45" i="4"/>
  <c r="R44" i="4"/>
  <c r="B44" i="4"/>
  <c r="M43" i="4"/>
  <c r="X42" i="4"/>
  <c r="H42" i="4"/>
  <c r="S41" i="4"/>
  <c r="C41" i="4"/>
  <c r="N40" i="4"/>
  <c r="Y39" i="4"/>
  <c r="K39" i="4"/>
  <c r="G39" i="4"/>
  <c r="C39" i="4"/>
  <c r="V38" i="4"/>
  <c r="R38" i="4"/>
  <c r="N38" i="4"/>
  <c r="J38" i="4"/>
  <c r="F38" i="4"/>
  <c r="B38" i="4"/>
  <c r="Y37" i="4"/>
  <c r="U37" i="4"/>
  <c r="Q37" i="4"/>
  <c r="M37" i="4"/>
  <c r="I37" i="4"/>
  <c r="E37" i="4"/>
  <c r="X36" i="4"/>
  <c r="T36" i="4"/>
  <c r="P36" i="4"/>
  <c r="L36" i="4"/>
  <c r="H36" i="4"/>
  <c r="D36" i="4"/>
  <c r="W35" i="4"/>
  <c r="S35" i="4"/>
  <c r="O35" i="4"/>
  <c r="K35" i="4"/>
  <c r="G35" i="4"/>
  <c r="C35" i="4"/>
  <c r="V34" i="4"/>
  <c r="R34" i="4"/>
  <c r="N34" i="4"/>
  <c r="J34" i="4"/>
  <c r="F34" i="4"/>
  <c r="B34" i="4"/>
  <c r="Y33" i="4"/>
  <c r="U33" i="4"/>
  <c r="Q33" i="4"/>
  <c r="M33" i="4"/>
  <c r="I33" i="4"/>
  <c r="E33" i="4"/>
  <c r="X32" i="4"/>
  <c r="T32" i="4"/>
  <c r="P32" i="4"/>
  <c r="L32" i="4"/>
  <c r="H32" i="4"/>
  <c r="D32" i="4"/>
  <c r="AA31" i="4"/>
  <c r="W31" i="4"/>
  <c r="S31" i="4"/>
  <c r="O31" i="4"/>
  <c r="K31" i="4"/>
  <c r="G31" i="4"/>
  <c r="C31" i="4"/>
  <c r="V30" i="4"/>
  <c r="R30" i="4"/>
  <c r="N30" i="4"/>
  <c r="J30" i="4"/>
  <c r="F30" i="4"/>
  <c r="B30" i="4"/>
  <c r="Y29" i="4"/>
  <c r="U29" i="4"/>
  <c r="Q29" i="4"/>
  <c r="M29" i="4"/>
  <c r="I29" i="4"/>
  <c r="E29" i="4"/>
  <c r="X28" i="4"/>
  <c r="T28" i="4"/>
  <c r="P28" i="4"/>
  <c r="L28" i="4"/>
  <c r="H28" i="4"/>
  <c r="D28" i="4"/>
  <c r="W27" i="4"/>
  <c r="S27" i="4"/>
  <c r="O27" i="4"/>
  <c r="K27" i="4"/>
  <c r="G27" i="4"/>
  <c r="C27" i="4"/>
  <c r="V26" i="4"/>
  <c r="R26" i="4"/>
  <c r="N26" i="4"/>
  <c r="J26" i="4"/>
  <c r="F26" i="4"/>
  <c r="B26" i="4"/>
  <c r="Y25" i="4"/>
  <c r="U25" i="4"/>
  <c r="Q25" i="4"/>
  <c r="M25" i="4"/>
  <c r="I25" i="4"/>
  <c r="E25" i="4"/>
  <c r="X24" i="4"/>
  <c r="T24" i="4"/>
  <c r="P24" i="4"/>
  <c r="L24" i="4"/>
  <c r="H24" i="4"/>
  <c r="D24" i="4"/>
  <c r="W23" i="4"/>
  <c r="S23" i="4"/>
  <c r="O23" i="4"/>
  <c r="K23" i="4"/>
  <c r="G23" i="4"/>
  <c r="C23" i="4"/>
  <c r="V22" i="4"/>
  <c r="R22" i="4"/>
  <c r="N22" i="4"/>
  <c r="J22" i="4"/>
  <c r="F22" i="4"/>
  <c r="B22" i="4"/>
  <c r="Y21" i="4"/>
  <c r="U21" i="4"/>
  <c r="Q21" i="4"/>
  <c r="M21" i="4"/>
  <c r="I21" i="4"/>
  <c r="E21" i="4"/>
  <c r="X20" i="4"/>
  <c r="T20" i="4"/>
  <c r="P20" i="4"/>
  <c r="L20" i="4"/>
  <c r="H20" i="4"/>
  <c r="D20" i="4"/>
  <c r="W19" i="4"/>
  <c r="S19" i="4"/>
  <c r="O19" i="4"/>
  <c r="K19" i="4"/>
  <c r="G19" i="4"/>
  <c r="C19" i="4"/>
  <c r="V18" i="4"/>
  <c r="R18" i="4"/>
  <c r="N18" i="4"/>
  <c r="J18" i="4"/>
  <c r="F18" i="4"/>
  <c r="B18" i="4"/>
  <c r="Y17" i="4"/>
  <c r="U17" i="4"/>
  <c r="Q17" i="4"/>
  <c r="M17" i="4"/>
  <c r="I17" i="4"/>
  <c r="E17" i="4"/>
  <c r="X16" i="4"/>
  <c r="T16" i="4"/>
  <c r="P16" i="4"/>
  <c r="L16" i="4"/>
  <c r="H16" i="4"/>
  <c r="D16" i="4"/>
  <c r="AA15" i="4"/>
  <c r="W15" i="4"/>
  <c r="S15" i="4"/>
  <c r="O15" i="4"/>
  <c r="K15" i="4"/>
  <c r="G15" i="4"/>
  <c r="C15" i="4"/>
  <c r="V14" i="4"/>
  <c r="R14" i="4"/>
  <c r="N14" i="4"/>
  <c r="J14" i="4"/>
  <c r="F14" i="4"/>
  <c r="B14" i="4"/>
  <c r="K121" i="4"/>
  <c r="F85" i="4"/>
  <c r="C78" i="4"/>
  <c r="U75" i="4"/>
  <c r="F72" i="4"/>
  <c r="L70" i="4"/>
  <c r="R68" i="4"/>
  <c r="X66" i="4"/>
  <c r="C65" i="4"/>
  <c r="I63" i="4"/>
  <c r="O61" i="4"/>
  <c r="U59" i="4"/>
  <c r="F56" i="4"/>
  <c r="L54" i="4"/>
  <c r="R52" i="4"/>
  <c r="X50" i="4"/>
  <c r="C49" i="4"/>
  <c r="I47" i="4"/>
  <c r="O45" i="4"/>
  <c r="U43" i="4"/>
  <c r="F40" i="4"/>
  <c r="E39" i="4"/>
  <c r="T38" i="4"/>
  <c r="H38" i="4"/>
  <c r="W37" i="4"/>
  <c r="K37" i="4"/>
  <c r="N36" i="4"/>
  <c r="B36" i="4"/>
  <c r="Q35" i="4"/>
  <c r="E35" i="4"/>
  <c r="T34" i="4"/>
  <c r="H34" i="4"/>
  <c r="W33" i="4"/>
  <c r="K33" i="4"/>
  <c r="N32" i="4"/>
  <c r="B32" i="4"/>
  <c r="Q31" i="4"/>
  <c r="E31" i="4"/>
  <c r="T30" i="4"/>
  <c r="H30" i="4"/>
  <c r="W29" i="4"/>
  <c r="K29" i="4"/>
  <c r="N28" i="4"/>
  <c r="B28" i="4"/>
  <c r="Q27" i="4"/>
  <c r="E27" i="4"/>
  <c r="T26" i="4"/>
  <c r="H26" i="4"/>
  <c r="W25" i="4"/>
  <c r="K25" i="4"/>
  <c r="N24" i="4"/>
  <c r="B24" i="4"/>
  <c r="Q23" i="4"/>
  <c r="E23" i="4"/>
  <c r="T22" i="4"/>
  <c r="H22" i="4"/>
  <c r="W21" i="4"/>
  <c r="K21" i="4"/>
  <c r="N20" i="4"/>
  <c r="B20" i="4"/>
  <c r="Q19" i="4"/>
  <c r="E19" i="4"/>
  <c r="T18" i="4"/>
  <c r="H18" i="4"/>
  <c r="W17" i="4"/>
  <c r="C141" i="4"/>
  <c r="C131" i="4"/>
  <c r="E122" i="4"/>
  <c r="Q116" i="4"/>
  <c r="G114" i="4"/>
  <c r="X111" i="4"/>
  <c r="N109" i="4"/>
  <c r="D107" i="4"/>
  <c r="U104" i="4"/>
  <c r="K102" i="4"/>
  <c r="R97" i="4"/>
  <c r="H95" i="4"/>
  <c r="Y92" i="4"/>
  <c r="O90" i="4"/>
  <c r="E88" i="4"/>
  <c r="V85" i="4"/>
  <c r="L83" i="4"/>
  <c r="B81" i="4"/>
  <c r="S78" i="4"/>
  <c r="C77" i="4"/>
  <c r="N76" i="4"/>
  <c r="Y75" i="4"/>
  <c r="I75" i="4"/>
  <c r="T74" i="4"/>
  <c r="D74" i="4"/>
  <c r="O73" i="4"/>
  <c r="J72" i="4"/>
  <c r="U71" i="4"/>
  <c r="E71" i="4"/>
  <c r="P70" i="4"/>
  <c r="AA69" i="4"/>
  <c r="K69" i="4"/>
  <c r="V68" i="4"/>
  <c r="F68" i="4"/>
  <c r="Q67" i="4"/>
  <c r="L66" i="4"/>
  <c r="W65" i="4"/>
  <c r="G65" i="4"/>
  <c r="R64" i="4"/>
  <c r="B64" i="4"/>
  <c r="M63" i="4"/>
  <c r="X62" i="4"/>
  <c r="H62" i="4"/>
  <c r="S61" i="4"/>
  <c r="C61" i="4"/>
  <c r="N60" i="4"/>
  <c r="Y59" i="4"/>
  <c r="I59" i="4"/>
  <c r="T58" i="4"/>
  <c r="D58" i="4"/>
  <c r="O57" i="4"/>
  <c r="J56" i="4"/>
  <c r="U55" i="4"/>
  <c r="E55" i="4"/>
  <c r="P54" i="4"/>
  <c r="K53" i="4"/>
  <c r="V52" i="4"/>
  <c r="F52" i="4"/>
  <c r="Q51" i="4"/>
  <c r="L50" i="4"/>
  <c r="W49" i="4"/>
  <c r="G49" i="4"/>
  <c r="R48" i="4"/>
  <c r="B48" i="4"/>
  <c r="M47" i="4"/>
  <c r="X46" i="4"/>
  <c r="H46" i="4"/>
  <c r="S45" i="4"/>
  <c r="C45" i="4"/>
  <c r="N44" i="4"/>
  <c r="Y43" i="4"/>
  <c r="I43" i="4"/>
  <c r="T42" i="4"/>
  <c r="D42" i="4"/>
  <c r="O41" i="4"/>
  <c r="J40" i="4"/>
  <c r="U39" i="4"/>
  <c r="J39" i="4"/>
  <c r="F39" i="4"/>
  <c r="B39" i="4"/>
  <c r="Y38" i="4"/>
  <c r="U38" i="4"/>
  <c r="Q38" i="4"/>
  <c r="M38" i="4"/>
  <c r="I38" i="4"/>
  <c r="E38" i="4"/>
  <c r="X37" i="4"/>
  <c r="T37" i="4"/>
  <c r="P37" i="4"/>
  <c r="L37" i="4"/>
  <c r="H37" i="4"/>
  <c r="D37" i="4"/>
  <c r="W36" i="4"/>
  <c r="S36" i="4"/>
  <c r="O36" i="4"/>
  <c r="K36" i="4"/>
  <c r="G36" i="4"/>
  <c r="C36" i="4"/>
  <c r="V35" i="4"/>
  <c r="R35" i="4"/>
  <c r="N35" i="4"/>
  <c r="J35" i="4"/>
  <c r="F35" i="4"/>
  <c r="B35" i="4"/>
  <c r="Y34" i="4"/>
  <c r="U34" i="4"/>
  <c r="Q34" i="4"/>
  <c r="M34" i="4"/>
  <c r="I34" i="4"/>
  <c r="E34" i="4"/>
  <c r="X33" i="4"/>
  <c r="T33" i="4"/>
  <c r="P33" i="4"/>
  <c r="L33" i="4"/>
  <c r="H33" i="4"/>
  <c r="D33" i="4"/>
  <c r="AA32" i="4"/>
  <c r="W32" i="4"/>
  <c r="S32" i="4"/>
  <c r="O32" i="4"/>
  <c r="K32" i="4"/>
  <c r="G32" i="4"/>
  <c r="C32" i="4"/>
  <c r="V31" i="4"/>
  <c r="R31" i="4"/>
  <c r="N31" i="4"/>
  <c r="J31" i="4"/>
  <c r="F31" i="4"/>
  <c r="B31" i="4"/>
  <c r="Y30" i="4"/>
  <c r="U30" i="4"/>
  <c r="Q30" i="4"/>
  <c r="M30" i="4"/>
  <c r="I30" i="4"/>
  <c r="E30" i="4"/>
  <c r="X29" i="4"/>
  <c r="T29" i="4"/>
  <c r="P29" i="4"/>
  <c r="L29" i="4"/>
  <c r="H29" i="4"/>
  <c r="D29" i="4"/>
  <c r="AA28" i="4"/>
  <c r="W28" i="4"/>
  <c r="S28" i="4"/>
  <c r="O28" i="4"/>
  <c r="K28" i="4"/>
  <c r="G28" i="4"/>
  <c r="C28" i="4"/>
  <c r="V27" i="4"/>
  <c r="R27" i="4"/>
  <c r="N27" i="4"/>
  <c r="J27" i="4"/>
  <c r="F27" i="4"/>
  <c r="B27" i="4"/>
  <c r="Y26" i="4"/>
  <c r="U26" i="4"/>
  <c r="Q26" i="4"/>
  <c r="M26" i="4"/>
  <c r="I26" i="4"/>
  <c r="E26" i="4"/>
  <c r="X25" i="4"/>
  <c r="T25" i="4"/>
  <c r="P25" i="4"/>
  <c r="L25" i="4"/>
  <c r="H25" i="4"/>
  <c r="D25" i="4"/>
  <c r="W24" i="4"/>
  <c r="S24" i="4"/>
  <c r="O24" i="4"/>
  <c r="K24" i="4"/>
  <c r="G24" i="4"/>
  <c r="C24" i="4"/>
  <c r="V23" i="4"/>
  <c r="R23" i="4"/>
  <c r="N23" i="4"/>
  <c r="J23" i="4"/>
  <c r="F23" i="4"/>
  <c r="B23" i="4"/>
  <c r="Y22" i="4"/>
  <c r="U22" i="4"/>
  <c r="Q22" i="4"/>
  <c r="M22" i="4"/>
  <c r="I22" i="4"/>
  <c r="E22" i="4"/>
  <c r="X21" i="4"/>
  <c r="T21" i="4"/>
  <c r="P21" i="4"/>
  <c r="L21" i="4"/>
  <c r="H21" i="4"/>
  <c r="D21" i="4"/>
  <c r="AA20" i="4"/>
  <c r="W20" i="4"/>
  <c r="S20" i="4"/>
  <c r="O20" i="4"/>
  <c r="K20" i="4"/>
  <c r="G20" i="4"/>
  <c r="C20" i="4"/>
  <c r="V19" i="4"/>
  <c r="R19" i="4"/>
  <c r="N19" i="4"/>
  <c r="J19" i="4"/>
  <c r="F19" i="4"/>
  <c r="B19" i="4"/>
  <c r="Y18" i="4"/>
  <c r="U18" i="4"/>
  <c r="Q18" i="4"/>
  <c r="M18" i="4"/>
  <c r="I18" i="4"/>
  <c r="E18" i="4"/>
  <c r="X17" i="4"/>
  <c r="T17" i="4"/>
  <c r="P17" i="4"/>
  <c r="L17" i="4"/>
  <c r="H17" i="4"/>
  <c r="D17" i="4"/>
  <c r="AA16" i="4"/>
  <c r="W16" i="4"/>
  <c r="S16" i="4"/>
  <c r="O16" i="4"/>
  <c r="K16" i="4"/>
  <c r="G16" i="4"/>
  <c r="C16" i="4"/>
  <c r="V15" i="4"/>
  <c r="R15" i="4"/>
  <c r="N15" i="4"/>
  <c r="J15" i="4"/>
  <c r="F15" i="4"/>
  <c r="B15" i="4"/>
  <c r="Y14" i="4"/>
  <c r="U14" i="4"/>
  <c r="Q14" i="4"/>
  <c r="M14" i="4"/>
  <c r="I14" i="4"/>
  <c r="E14" i="4"/>
  <c r="F138" i="4"/>
  <c r="T128" i="4"/>
  <c r="K118" i="4"/>
  <c r="H111" i="4"/>
  <c r="Y108" i="4"/>
  <c r="O106" i="4"/>
  <c r="E104" i="4"/>
  <c r="V101" i="4"/>
  <c r="L99" i="4"/>
  <c r="B97" i="4"/>
  <c r="S94" i="4"/>
  <c r="I92" i="4"/>
  <c r="P87" i="4"/>
  <c r="M80" i="4"/>
  <c r="J76" i="4"/>
  <c r="P74" i="4"/>
  <c r="V72" i="4"/>
  <c r="G69" i="4"/>
  <c r="M67" i="4"/>
  <c r="S65" i="4"/>
  <c r="Y63" i="4"/>
  <c r="D62" i="4"/>
  <c r="J60" i="4"/>
  <c r="P58" i="4"/>
  <c r="V56" i="4"/>
  <c r="G53" i="4"/>
  <c r="M51" i="4"/>
  <c r="S49" i="4"/>
  <c r="N48" i="4"/>
  <c r="T46" i="4"/>
  <c r="E43" i="4"/>
  <c r="K41" i="4"/>
  <c r="I39" i="4"/>
  <c r="X38" i="4"/>
  <c r="L38" i="4"/>
  <c r="O37" i="4"/>
  <c r="C37" i="4"/>
  <c r="R36" i="4"/>
  <c r="F36" i="4"/>
  <c r="U35" i="4"/>
  <c r="I35" i="4"/>
  <c r="X34" i="4"/>
  <c r="L34" i="4"/>
  <c r="AA33" i="4"/>
  <c r="O33" i="4"/>
  <c r="C33" i="4"/>
  <c r="R32" i="4"/>
  <c r="F32" i="4"/>
  <c r="U31" i="4"/>
  <c r="I31" i="4"/>
  <c r="X30" i="4"/>
  <c r="L30" i="4"/>
  <c r="O29" i="4"/>
  <c r="C29" i="4"/>
  <c r="R28" i="4"/>
  <c r="F28" i="4"/>
  <c r="U27" i="4"/>
  <c r="I27" i="4"/>
  <c r="X26" i="4"/>
  <c r="L26" i="4"/>
  <c r="AA25" i="4"/>
  <c r="O25" i="4"/>
  <c r="C25" i="4"/>
  <c r="V24" i="4"/>
  <c r="J24" i="4"/>
  <c r="Y23" i="4"/>
  <c r="M23" i="4"/>
  <c r="P22" i="4"/>
  <c r="D22" i="4"/>
  <c r="S21" i="4"/>
  <c r="G21" i="4"/>
  <c r="V20" i="4"/>
  <c r="J20" i="4"/>
  <c r="Y19" i="4"/>
  <c r="M19" i="4"/>
  <c r="P18" i="4"/>
  <c r="D18" i="4"/>
  <c r="K17" i="4"/>
  <c r="V16" i="4"/>
  <c r="F16" i="4"/>
  <c r="Q15" i="4"/>
  <c r="L14" i="4"/>
  <c r="G17" i="4"/>
  <c r="R16" i="4"/>
  <c r="B16" i="4"/>
  <c r="M15" i="4"/>
  <c r="X14" i="4"/>
  <c r="H14" i="4"/>
  <c r="S17" i="4"/>
  <c r="C17" i="4"/>
  <c r="N16" i="4"/>
  <c r="Y15" i="4"/>
  <c r="I15" i="4"/>
  <c r="T14" i="4"/>
  <c r="D14" i="4"/>
  <c r="O17" i="4"/>
  <c r="J16" i="4"/>
  <c r="U15" i="4"/>
  <c r="E15" i="4"/>
  <c r="P14" i="4"/>
  <c r="AA144" i="3"/>
  <c r="AA149" i="3"/>
  <c r="AA208" i="3"/>
  <c r="AA200" i="4" s="1"/>
  <c r="AA157" i="3"/>
  <c r="AA132" i="4" s="1"/>
  <c r="AA134" i="3"/>
  <c r="AA97" i="3"/>
  <c r="AA89" i="4" s="1"/>
  <c r="AA88" i="3"/>
  <c r="AA80" i="4" s="1"/>
  <c r="Y13" i="4"/>
  <c r="V13" i="4"/>
  <c r="R13" i="4"/>
  <c r="N13" i="4"/>
  <c r="J13" i="4"/>
  <c r="F13" i="4"/>
  <c r="B13" i="4"/>
  <c r="Z13" i="4" s="1"/>
  <c r="W13" i="4"/>
  <c r="K13" i="4"/>
  <c r="U13" i="4"/>
  <c r="Q13" i="4"/>
  <c r="M13" i="4"/>
  <c r="I13" i="4"/>
  <c r="E13" i="4"/>
  <c r="S13" i="4"/>
  <c r="G13" i="4"/>
  <c r="AA13" i="4"/>
  <c r="X13" i="4"/>
  <c r="T13" i="4"/>
  <c r="P13" i="4"/>
  <c r="L13" i="4"/>
  <c r="H13" i="4"/>
  <c r="D13" i="4"/>
  <c r="O13" i="4"/>
  <c r="C13" i="4"/>
  <c r="AA201" i="3"/>
  <c r="AA193" i="4" s="1"/>
  <c r="AA197" i="3"/>
  <c r="AA190" i="4" s="1"/>
  <c r="AA31" i="3"/>
  <c r="AA37" i="3"/>
  <c r="AA30" i="4" s="1"/>
  <c r="AA213" i="3"/>
  <c r="AA132" i="3"/>
  <c r="AA124" i="4" s="1"/>
  <c r="AA151" i="3"/>
  <c r="AA143" i="4" s="1"/>
  <c r="AA186" i="3"/>
  <c r="AA62" i="3"/>
  <c r="AA36" i="4" s="1"/>
  <c r="AA45" i="3"/>
  <c r="AA61" i="3"/>
  <c r="AA172" i="3"/>
  <c r="AA147" i="4" s="1"/>
  <c r="AA147" i="3"/>
  <c r="AA139" i="4" s="1"/>
  <c r="AA50" i="3"/>
  <c r="AA211" i="3"/>
  <c r="AA203" i="4" s="1"/>
  <c r="AA124" i="3"/>
  <c r="AA114" i="4" s="1"/>
  <c r="AA89" i="3"/>
  <c r="AA64" i="4" s="1"/>
  <c r="AA130" i="3"/>
  <c r="AA120" i="4" s="1"/>
  <c r="AA135" i="3"/>
  <c r="AA128" i="4" s="1"/>
  <c r="AA49" i="3"/>
  <c r="AA98" i="3"/>
  <c r="AA73" i="4" s="1"/>
  <c r="AA204" i="3"/>
  <c r="AA197" i="4" s="1"/>
  <c r="AA112" i="3"/>
  <c r="AA104" i="4" s="1"/>
  <c r="AA108" i="3"/>
  <c r="AA97" i="4" s="1"/>
  <c r="AA196" i="3"/>
  <c r="AA102" i="3"/>
  <c r="AA94" i="4" s="1"/>
  <c r="AB110" i="3"/>
  <c r="AB167" i="3"/>
  <c r="AB115" i="3"/>
  <c r="AB28" i="3"/>
  <c r="AB54" i="3"/>
  <c r="AB20" i="3"/>
  <c r="AB199" i="3"/>
  <c r="AB169" i="3"/>
  <c r="AB72" i="3"/>
  <c r="AB23" i="3"/>
  <c r="AB100" i="3"/>
  <c r="AB75" i="4" s="1"/>
  <c r="AB126" i="3"/>
  <c r="AB198" i="3"/>
  <c r="AB109" i="3"/>
  <c r="AB193" i="3"/>
  <c r="AB41" i="3"/>
  <c r="AB209" i="4" s="1"/>
  <c r="AB208" i="3"/>
  <c r="AB44" i="3"/>
  <c r="AB99" i="3"/>
  <c r="AB140" i="3"/>
  <c r="AB136" i="3"/>
  <c r="AB29" i="3"/>
  <c r="AB178" i="3"/>
  <c r="AB52" i="3"/>
  <c r="AB161" i="3"/>
  <c r="AB123" i="3"/>
  <c r="AB153" i="3"/>
  <c r="AB76" i="3"/>
  <c r="AB185" i="3"/>
  <c r="AB70" i="3"/>
  <c r="AB43" i="3"/>
  <c r="AB113" i="3"/>
  <c r="AB183" i="3"/>
  <c r="AB175" i="4" s="1"/>
  <c r="AB85" i="3"/>
  <c r="AB160" i="3"/>
  <c r="AB92" i="3"/>
  <c r="AB215" i="3"/>
  <c r="AB154" i="3"/>
  <c r="AB189" i="3"/>
  <c r="AB212" i="3"/>
  <c r="AB84" i="3"/>
  <c r="AB145" i="3"/>
  <c r="AB176" i="3"/>
  <c r="AB168" i="4" s="1"/>
  <c r="AB71" i="3"/>
  <c r="AB90" i="3"/>
  <c r="AB96" i="3"/>
  <c r="AA156" i="3"/>
  <c r="AA148" i="4" s="1"/>
  <c r="AA117" i="3"/>
  <c r="AA106" i="4" s="1"/>
  <c r="AA141" i="3"/>
  <c r="AA214" i="3"/>
  <c r="AA203" i="3"/>
  <c r="AA195" i="4" s="1"/>
  <c r="AB128" i="3"/>
  <c r="AB168" i="3"/>
  <c r="AB106" i="3"/>
  <c r="AB42" i="3"/>
  <c r="AB210" i="4" s="1"/>
  <c r="AB131" i="3"/>
  <c r="AB69" i="3"/>
  <c r="AB187" i="3"/>
  <c r="AB25" i="3"/>
  <c r="AB152" i="3"/>
  <c r="AB80" i="3"/>
  <c r="AB207" i="3"/>
  <c r="AB27" i="3"/>
  <c r="AB87" i="3"/>
  <c r="AB188" i="3"/>
  <c r="AB146" i="3"/>
  <c r="AB184" i="3"/>
  <c r="AB107" i="3"/>
  <c r="AB159" i="3"/>
  <c r="AB56" i="3"/>
  <c r="AB155" i="3"/>
  <c r="AB77" i="3"/>
  <c r="AB30" i="3"/>
  <c r="AB93" i="3"/>
  <c r="AB192" i="3"/>
  <c r="AB121" i="3"/>
  <c r="AB209" i="3"/>
  <c r="AB201" i="4" s="1"/>
  <c r="AB118" i="3"/>
  <c r="AB48" i="3"/>
  <c r="AB105" i="3"/>
  <c r="AB114" i="3"/>
  <c r="AB158" i="3"/>
  <c r="AB148" i="3"/>
  <c r="AB38" i="3"/>
  <c r="AB31" i="4" s="1"/>
  <c r="AB101" i="3"/>
  <c r="AB81" i="3"/>
  <c r="AB177" i="3"/>
  <c r="AB111" i="3"/>
  <c r="AB78" i="3"/>
  <c r="AB35" i="3"/>
  <c r="AB17" i="4" s="1"/>
  <c r="AB138" i="3"/>
  <c r="AB130" i="4" s="1"/>
  <c r="AB95" i="3"/>
  <c r="AB129" i="3"/>
  <c r="AB162" i="3"/>
  <c r="AB173" i="3"/>
  <c r="AB194" i="3"/>
  <c r="AB32" i="3"/>
  <c r="AB21" i="3"/>
  <c r="AB191" i="3"/>
  <c r="AB180" i="3"/>
  <c r="AB104" i="3"/>
  <c r="AB179" i="3"/>
  <c r="AB163" i="3"/>
  <c r="AB164" i="3"/>
  <c r="AB63" i="3"/>
  <c r="AB56" i="4" s="1"/>
  <c r="AB139" i="3"/>
  <c r="AB174" i="3"/>
  <c r="AB166" i="4" s="1"/>
  <c r="AB22" i="3"/>
  <c r="AA38" i="4" l="1"/>
  <c r="AB69" i="4"/>
  <c r="AA141" i="4"/>
  <c r="AA86" i="4"/>
  <c r="AA78" i="4"/>
  <c r="AA137" i="4"/>
  <c r="AB198" i="4"/>
  <c r="AA29" i="4"/>
  <c r="AB66" i="4"/>
  <c r="AA192" i="4"/>
  <c r="AA199" i="4"/>
  <c r="AA205" i="4"/>
  <c r="AA39" i="4"/>
  <c r="AB96" i="4"/>
  <c r="AB65" i="4"/>
  <c r="AA24" i="4"/>
  <c r="AA57" i="5" s="1"/>
  <c r="AB113" i="4"/>
  <c r="AA109" i="4"/>
  <c r="AB84" i="4"/>
  <c r="AB44" i="4"/>
  <c r="AA122" i="4"/>
  <c r="AA19" i="4"/>
  <c r="AA48" i="4"/>
  <c r="AA126" i="4"/>
  <c r="AA63" i="4"/>
  <c r="AA62" i="4"/>
  <c r="AA87" i="4"/>
  <c r="AA176" i="4"/>
  <c r="AB111" i="4"/>
  <c r="AB199" i="4"/>
  <c r="AB16" i="4"/>
  <c r="AB159" i="4"/>
  <c r="AA116" i="4"/>
  <c r="AA178" i="4"/>
  <c r="AA92" i="4"/>
  <c r="AA131" i="4"/>
  <c r="AA99" i="4"/>
  <c r="AB212" i="4"/>
  <c r="AA119" i="4"/>
  <c r="AA77" i="4"/>
  <c r="AB158" i="4"/>
  <c r="AB76" i="4"/>
  <c r="AB46" i="4"/>
  <c r="AB79" i="4"/>
  <c r="AA83" i="4"/>
  <c r="AA107" i="4"/>
  <c r="AA172" i="4"/>
  <c r="X63" i="5"/>
  <c r="X76" i="5"/>
  <c r="X96" i="5"/>
  <c r="X153" i="5"/>
  <c r="X19" i="5"/>
  <c r="X113" i="5"/>
  <c r="X168" i="5"/>
  <c r="X133" i="5"/>
  <c r="X169" i="5"/>
  <c r="X105" i="5"/>
  <c r="X146" i="5"/>
  <c r="X144" i="5"/>
  <c r="X155" i="5"/>
  <c r="X34" i="5"/>
  <c r="X16" i="5"/>
  <c r="X161" i="5"/>
  <c r="X211" i="5"/>
  <c r="X83" i="5"/>
  <c r="X194" i="5"/>
  <c r="X60" i="5"/>
  <c r="X45" i="5"/>
  <c r="X210" i="5"/>
  <c r="X128" i="5"/>
  <c r="X107" i="5"/>
  <c r="X42" i="5"/>
  <c r="X187" i="5"/>
  <c r="X119" i="5"/>
  <c r="X132" i="5"/>
  <c r="X205" i="5"/>
  <c r="X81" i="5"/>
  <c r="X151" i="5"/>
  <c r="X67" i="5"/>
  <c r="X59" i="5"/>
  <c r="X120" i="5"/>
  <c r="X148" i="5"/>
  <c r="X177" i="5"/>
  <c r="X44" i="5"/>
  <c r="X183" i="5"/>
  <c r="X191" i="5"/>
  <c r="X142" i="5"/>
  <c r="X46" i="5"/>
  <c r="X123" i="5"/>
  <c r="X186" i="5"/>
  <c r="X89" i="5"/>
  <c r="X150" i="5"/>
  <c r="X29" i="5"/>
  <c r="X201" i="5"/>
  <c r="X25" i="5"/>
  <c r="X97" i="5"/>
  <c r="X207" i="5"/>
  <c r="X125" i="5"/>
  <c r="X104" i="5"/>
  <c r="X206" i="5"/>
  <c r="X106" i="5"/>
  <c r="X167" i="5"/>
  <c r="X86" i="5"/>
  <c r="X111" i="5"/>
  <c r="X41" i="5"/>
  <c r="X118" i="5"/>
  <c r="X180" i="5"/>
  <c r="X84" i="5"/>
  <c r="X101" i="5"/>
  <c r="X58" i="5"/>
  <c r="X99" i="5"/>
  <c r="X24" i="5"/>
  <c r="X28" i="5"/>
  <c r="X38" i="5"/>
  <c r="X200" i="5"/>
  <c r="X35" i="5"/>
  <c r="X114" i="5"/>
  <c r="X32" i="5"/>
  <c r="X202" i="5"/>
  <c r="X33" i="5"/>
  <c r="X135" i="5"/>
  <c r="X51" i="5"/>
  <c r="X79" i="5"/>
  <c r="X62" i="5"/>
  <c r="X55" i="5"/>
  <c r="X199" i="5"/>
  <c r="X152" i="5"/>
  <c r="X203" i="5"/>
  <c r="X18" i="5"/>
  <c r="X136" i="5"/>
  <c r="X49" i="5"/>
  <c r="X215" i="5"/>
  <c r="X141" i="5"/>
  <c r="X65" i="5"/>
  <c r="X165" i="5"/>
  <c r="X110" i="5"/>
  <c r="X56" i="5"/>
  <c r="X147" i="5"/>
  <c r="X181" i="5"/>
  <c r="X176" i="5"/>
  <c r="X193" i="5"/>
  <c r="X154" i="5"/>
  <c r="X102" i="5"/>
  <c r="X116" i="5"/>
  <c r="X204" i="5"/>
  <c r="X131" i="5"/>
  <c r="X117" i="5"/>
  <c r="X182" i="5"/>
  <c r="X36" i="5"/>
  <c r="X88" i="5"/>
  <c r="X53" i="5"/>
  <c r="X184" i="5"/>
  <c r="X22" i="5"/>
  <c r="X95" i="5"/>
  <c r="X82" i="5"/>
  <c r="X72" i="5"/>
  <c r="X127" i="5"/>
  <c r="X124" i="5"/>
  <c r="X130" i="5"/>
  <c r="X39" i="5"/>
  <c r="X74" i="5"/>
  <c r="X93" i="5"/>
  <c r="X31" i="5"/>
  <c r="X92" i="5"/>
  <c r="X57" i="5"/>
  <c r="X137" i="5"/>
  <c r="X75" i="5"/>
  <c r="X13" i="5"/>
  <c r="X48" i="5"/>
  <c r="X115" i="5"/>
  <c r="X198" i="5"/>
  <c r="X172" i="5"/>
  <c r="X209" i="5"/>
  <c r="X80" i="5"/>
  <c r="X158" i="5"/>
  <c r="X50" i="5"/>
  <c r="X157" i="5"/>
  <c r="X91" i="5"/>
  <c r="X73" i="5"/>
  <c r="X173" i="5"/>
  <c r="X87" i="5"/>
  <c r="X15" i="5"/>
  <c r="X140" i="5"/>
  <c r="X94" i="5"/>
  <c r="X178" i="5"/>
  <c r="X197" i="5"/>
  <c r="X189" i="5"/>
  <c r="X26" i="5"/>
  <c r="X27" i="5"/>
  <c r="X108" i="5"/>
  <c r="X54" i="5"/>
  <c r="X69" i="5"/>
  <c r="X61" i="5"/>
  <c r="X70" i="5"/>
  <c r="X195" i="5"/>
  <c r="X122" i="5"/>
  <c r="X77" i="5"/>
  <c r="X109" i="5"/>
  <c r="X190" i="5"/>
  <c r="X145" i="5"/>
  <c r="X160" i="5"/>
  <c r="X156" i="5"/>
  <c r="X164" i="5"/>
  <c r="X23" i="5"/>
  <c r="X134" i="5"/>
  <c r="X47" i="5"/>
  <c r="X166" i="5"/>
  <c r="X43" i="5"/>
  <c r="X214" i="5"/>
  <c r="X68" i="5"/>
  <c r="X126" i="5"/>
  <c r="X78" i="5"/>
  <c r="X103" i="5"/>
  <c r="X174" i="5"/>
  <c r="X100" i="5"/>
  <c r="X98" i="5"/>
  <c r="X90" i="5"/>
  <c r="X85" i="5"/>
  <c r="X159" i="5"/>
  <c r="X192" i="5"/>
  <c r="X139" i="5"/>
  <c r="X212" i="5"/>
  <c r="X196" i="5"/>
  <c r="X143" i="5"/>
  <c r="X171" i="5"/>
  <c r="X208" i="5"/>
  <c r="X179" i="5"/>
  <c r="X162" i="5"/>
  <c r="X213" i="5"/>
  <c r="X40" i="5"/>
  <c r="X14" i="5"/>
  <c r="X71" i="5"/>
  <c r="X21" i="5"/>
  <c r="X175" i="5"/>
  <c r="X52" i="5"/>
  <c r="X17" i="5"/>
  <c r="X185" i="5"/>
  <c r="X188" i="5"/>
  <c r="X121" i="5"/>
  <c r="X170" i="5"/>
  <c r="X163" i="5"/>
  <c r="X64" i="5"/>
  <c r="X138" i="5"/>
  <c r="X129" i="5"/>
  <c r="X149" i="5"/>
  <c r="X20" i="5"/>
  <c r="X112" i="5"/>
  <c r="X37" i="5"/>
  <c r="X30" i="5"/>
  <c r="AB63" i="5"/>
  <c r="AB140" i="5"/>
  <c r="AB76" i="5"/>
  <c r="AB200" i="5"/>
  <c r="AB21" i="5"/>
  <c r="AA200" i="5"/>
  <c r="AA21" i="5"/>
  <c r="AA35" i="5"/>
  <c r="AA137" i="5"/>
  <c r="AA48" i="5"/>
  <c r="AA170" i="5"/>
  <c r="AA209" i="5"/>
  <c r="AA163" i="5"/>
  <c r="AA176" i="5"/>
  <c r="AA80" i="5"/>
  <c r="AA154" i="5"/>
  <c r="AA102" i="5"/>
  <c r="AA116" i="5"/>
  <c r="AA138" i="5"/>
  <c r="AA84" i="5"/>
  <c r="AA50" i="5"/>
  <c r="AA129" i="5"/>
  <c r="AA184" i="5"/>
  <c r="AA63" i="5"/>
  <c r="AA162" i="5"/>
  <c r="AA125" i="5"/>
  <c r="AA66" i="5"/>
  <c r="Y21" i="5"/>
  <c r="Y137" i="5"/>
  <c r="Y104" i="5"/>
  <c r="Y175" i="5"/>
  <c r="Y75" i="5"/>
  <c r="Y206" i="5"/>
  <c r="Y52" i="5"/>
  <c r="Y13" i="5"/>
  <c r="Y106" i="5"/>
  <c r="Y17" i="5"/>
  <c r="Y48" i="5"/>
  <c r="Y167" i="5"/>
  <c r="Y185" i="5"/>
  <c r="Y115" i="5"/>
  <c r="Y188" i="5"/>
  <c r="Y86" i="5"/>
  <c r="Y198" i="5"/>
  <c r="Y121" i="5"/>
  <c r="Y111" i="5"/>
  <c r="Y172" i="5"/>
  <c r="Y170" i="5"/>
  <c r="Y41" i="5"/>
  <c r="Y209" i="5"/>
  <c r="Y118" i="5"/>
  <c r="Y163" i="5"/>
  <c r="Y80" i="5"/>
  <c r="Y180" i="5"/>
  <c r="Y64" i="5"/>
  <c r="AA140" i="5"/>
  <c r="AA146" i="5"/>
  <c r="AA161" i="5"/>
  <c r="AA210" i="5"/>
  <c r="AA119" i="5"/>
  <c r="AA132" i="5"/>
  <c r="AA205" i="5"/>
  <c r="AA120" i="5"/>
  <c r="AA183" i="5"/>
  <c r="Y63" i="5"/>
  <c r="Y76" i="5"/>
  <c r="Y96" i="5"/>
  <c r="Y153" i="5"/>
  <c r="Y19" i="5"/>
  <c r="Y113" i="5"/>
  <c r="Y168" i="5"/>
  <c r="Y133" i="5"/>
  <c r="Y169" i="5"/>
  <c r="Y105" i="5"/>
  <c r="Y146" i="5"/>
  <c r="Y144" i="5"/>
  <c r="Y155" i="5"/>
  <c r="Y34" i="5"/>
  <c r="Y16" i="5"/>
  <c r="Y161" i="5"/>
  <c r="Y211" i="5"/>
  <c r="Y83" i="5"/>
  <c r="Y194" i="5"/>
  <c r="Y60" i="5"/>
  <c r="Y45" i="5"/>
  <c r="Y210" i="5"/>
  <c r="Y128" i="5"/>
  <c r="Y107" i="5"/>
  <c r="Y42" i="5"/>
  <c r="Y187" i="5"/>
  <c r="Y119" i="5"/>
  <c r="Y132" i="5"/>
  <c r="Y205" i="5"/>
  <c r="AA113" i="5"/>
  <c r="AA87" i="5"/>
  <c r="AA38" i="5"/>
  <c r="AA15" i="5"/>
  <c r="Y200" i="5"/>
  <c r="Y114" i="5"/>
  <c r="Y202" i="5"/>
  <c r="Y135" i="5"/>
  <c r="Y79" i="5"/>
  <c r="Y55" i="5"/>
  <c r="Y152" i="5"/>
  <c r="Y18" i="5"/>
  <c r="Y49" i="5"/>
  <c r="Y141" i="5"/>
  <c r="Y165" i="5"/>
  <c r="Y56" i="5"/>
  <c r="Y181" i="5"/>
  <c r="Y193" i="5"/>
  <c r="Y102" i="5"/>
  <c r="Y116" i="5"/>
  <c r="Y204" i="5"/>
  <c r="Y131" i="5"/>
  <c r="Y117" i="5"/>
  <c r="Y182" i="5"/>
  <c r="Y36" i="5"/>
  <c r="Y88" i="5"/>
  <c r="Y53" i="5"/>
  <c r="Y184" i="5"/>
  <c r="Y22" i="5"/>
  <c r="Y95" i="5"/>
  <c r="Y82" i="5"/>
  <c r="Y72" i="5"/>
  <c r="Y127" i="5"/>
  <c r="Y124" i="5"/>
  <c r="Y130" i="5"/>
  <c r="Y39" i="5"/>
  <c r="Y74" i="5"/>
  <c r="Y93" i="5"/>
  <c r="Y31" i="5"/>
  <c r="Y92" i="5"/>
  <c r="Y57" i="5"/>
  <c r="AA31" i="5"/>
  <c r="Y32" i="5"/>
  <c r="Y51" i="5"/>
  <c r="Y199" i="5"/>
  <c r="Y136" i="5"/>
  <c r="Y65" i="5"/>
  <c r="Y147" i="5"/>
  <c r="Y154" i="5"/>
  <c r="Y138" i="5"/>
  <c r="Y50" i="5"/>
  <c r="Y129" i="5"/>
  <c r="Y157" i="5"/>
  <c r="Y58" i="5"/>
  <c r="Y20" i="5"/>
  <c r="Y73" i="5"/>
  <c r="Y24" i="5"/>
  <c r="Y37" i="5"/>
  <c r="Y30" i="5"/>
  <c r="Y15" i="5"/>
  <c r="AA77" i="5"/>
  <c r="Y94" i="5"/>
  <c r="Y26" i="5"/>
  <c r="Y69" i="5"/>
  <c r="Y122" i="5"/>
  <c r="Y145" i="5"/>
  <c r="Y23" i="5"/>
  <c r="Y43" i="5"/>
  <c r="Y81" i="5"/>
  <c r="Y67" i="5"/>
  <c r="Y120" i="5"/>
  <c r="Y177" i="5"/>
  <c r="Y183" i="5"/>
  <c r="Y142" i="5"/>
  <c r="Y123" i="5"/>
  <c r="Y89" i="5"/>
  <c r="Y29" i="5"/>
  <c r="Y25" i="5"/>
  <c r="Y125" i="5"/>
  <c r="AA94" i="5"/>
  <c r="AA26" i="5"/>
  <c r="AA70" i="5"/>
  <c r="AA23" i="5"/>
  <c r="AA78" i="5"/>
  <c r="AA112" i="5"/>
  <c r="Y140" i="5"/>
  <c r="Y178" i="5"/>
  <c r="Y189" i="5"/>
  <c r="Y27" i="5"/>
  <c r="Y54" i="5"/>
  <c r="Y61" i="5"/>
  <c r="Y195" i="5"/>
  <c r="Y77" i="5"/>
  <c r="Y190" i="5"/>
  <c r="Y160" i="5"/>
  <c r="Y164" i="5"/>
  <c r="Y134" i="5"/>
  <c r="Y166" i="5"/>
  <c r="Y214" i="5"/>
  <c r="Y126" i="5"/>
  <c r="Y78" i="5"/>
  <c r="Y103" i="5"/>
  <c r="Y174" i="5"/>
  <c r="Y100" i="5"/>
  <c r="Y98" i="5"/>
  <c r="Y90" i="5"/>
  <c r="Y85" i="5"/>
  <c r="Y159" i="5"/>
  <c r="Y192" i="5"/>
  <c r="Y139" i="5"/>
  <c r="Y212" i="5"/>
  <c r="Y196" i="5"/>
  <c r="Y143" i="5"/>
  <c r="Y171" i="5"/>
  <c r="Y208" i="5"/>
  <c r="Y179" i="5"/>
  <c r="Y162" i="5"/>
  <c r="Y213" i="5"/>
  <c r="Y40" i="5"/>
  <c r="Y14" i="5"/>
  <c r="Y71" i="5"/>
  <c r="Y66" i="5"/>
  <c r="Y35" i="5"/>
  <c r="Y33" i="5"/>
  <c r="Y62" i="5"/>
  <c r="Y203" i="5"/>
  <c r="Y215" i="5"/>
  <c r="Y110" i="5"/>
  <c r="Y176" i="5"/>
  <c r="Y158" i="5"/>
  <c r="Y84" i="5"/>
  <c r="Y101" i="5"/>
  <c r="Y149" i="5"/>
  <c r="Y91" i="5"/>
  <c r="Y99" i="5"/>
  <c r="Y112" i="5"/>
  <c r="Y173" i="5"/>
  <c r="Y28" i="5"/>
  <c r="Y87" i="5"/>
  <c r="Y38" i="5"/>
  <c r="X66" i="5"/>
  <c r="AA103" i="5"/>
  <c r="Y197" i="5"/>
  <c r="Y108" i="5"/>
  <c r="Y70" i="5"/>
  <c r="Y109" i="5"/>
  <c r="Y156" i="5"/>
  <c r="Y47" i="5"/>
  <c r="Y68" i="5"/>
  <c r="Y151" i="5"/>
  <c r="Y59" i="5"/>
  <c r="Y148" i="5"/>
  <c r="Y44" i="5"/>
  <c r="Y191" i="5"/>
  <c r="Y46" i="5"/>
  <c r="Y186" i="5"/>
  <c r="Y150" i="5"/>
  <c r="Y201" i="5"/>
  <c r="Y97" i="5"/>
  <c r="Y207" i="5"/>
  <c r="AA54" i="4"/>
  <c r="AA85" i="5" s="1"/>
  <c r="AB103" i="4"/>
  <c r="AB15" i="4"/>
  <c r="AB25" i="4"/>
  <c r="AB18" i="4"/>
  <c r="AB191" i="4"/>
  <c r="AA81" i="4"/>
  <c r="AA98" i="5" s="1"/>
  <c r="AA35" i="4"/>
  <c r="AB67" i="4"/>
  <c r="Z16" i="4"/>
  <c r="Z20" i="4"/>
  <c r="Z24" i="4"/>
  <c r="Z28" i="4"/>
  <c r="Z32" i="4"/>
  <c r="Z36" i="4"/>
  <c r="Z40" i="4"/>
  <c r="Z44" i="4"/>
  <c r="Z48" i="4"/>
  <c r="Z52" i="4"/>
  <c r="Z56" i="4"/>
  <c r="Z60" i="4"/>
  <c r="Z64" i="4"/>
  <c r="Z68" i="4"/>
  <c r="Z72" i="4"/>
  <c r="Z95" i="4"/>
  <c r="Z75" i="4"/>
  <c r="Z79" i="4"/>
  <c r="Z83" i="4"/>
  <c r="Z87" i="4"/>
  <c r="Z91" i="4"/>
  <c r="Z118" i="4"/>
  <c r="Z102" i="4"/>
  <c r="Z106" i="4"/>
  <c r="Z110" i="4"/>
  <c r="Z114" i="4"/>
  <c r="Z119" i="4"/>
  <c r="Z122" i="4"/>
  <c r="Z126" i="4"/>
  <c r="Z130" i="4"/>
  <c r="Z134" i="4"/>
  <c r="Z138" i="4"/>
  <c r="Z144" i="4"/>
  <c r="Z148" i="4"/>
  <c r="Z152" i="4"/>
  <c r="Z156" i="4"/>
  <c r="Z160" i="4"/>
  <c r="Z164" i="4"/>
  <c r="Z168" i="4"/>
  <c r="Z172" i="4"/>
  <c r="Z176" i="4"/>
  <c r="Z180" i="4"/>
  <c r="Z184" i="4"/>
  <c r="Z188" i="4"/>
  <c r="Z192" i="4"/>
  <c r="Z196" i="4"/>
  <c r="Z200" i="4"/>
  <c r="Z204" i="4"/>
  <c r="Z208" i="4"/>
  <c r="Z212" i="4"/>
  <c r="AB20" i="4"/>
  <c r="AB14" i="4"/>
  <c r="AB154" i="4"/>
  <c r="AB28" i="4"/>
  <c r="AB22" i="4"/>
  <c r="AB13" i="4"/>
  <c r="AA41" i="4"/>
  <c r="AB33" i="4"/>
  <c r="AA27" i="4"/>
  <c r="AB32" i="4"/>
  <c r="Z17" i="4"/>
  <c r="Z21" i="4"/>
  <c r="Z25" i="4"/>
  <c r="Z29" i="4"/>
  <c r="Z33" i="4"/>
  <c r="Z37" i="4"/>
  <c r="Z41" i="4"/>
  <c r="Z45" i="4"/>
  <c r="Z49" i="4"/>
  <c r="Z53" i="4"/>
  <c r="Z57" i="4"/>
  <c r="Z61" i="4"/>
  <c r="Z65" i="4"/>
  <c r="Z69" i="4"/>
  <c r="Z73" i="4"/>
  <c r="Z97" i="4"/>
  <c r="Z76" i="4"/>
  <c r="Z80" i="4"/>
  <c r="Z84" i="4"/>
  <c r="Z88" i="4"/>
  <c r="Z92" i="4"/>
  <c r="Z120" i="4"/>
  <c r="Z103" i="4"/>
  <c r="Z107" i="4"/>
  <c r="Z111" i="4"/>
  <c r="Z115" i="4"/>
  <c r="Z121" i="4"/>
  <c r="Z123" i="4"/>
  <c r="Z127" i="4"/>
  <c r="Z131" i="4"/>
  <c r="Z135" i="4"/>
  <c r="Z139" i="4"/>
  <c r="Z145" i="4"/>
  <c r="Z149" i="4"/>
  <c r="Z153" i="4"/>
  <c r="Z157" i="4"/>
  <c r="Z161" i="4"/>
  <c r="Z165" i="4"/>
  <c r="Z169" i="4"/>
  <c r="Z173" i="4"/>
  <c r="Z177" i="4"/>
  <c r="Z181" i="4"/>
  <c r="Z185" i="4"/>
  <c r="Z189" i="4"/>
  <c r="Z193" i="4"/>
  <c r="Z197" i="4"/>
  <c r="Z201" i="4"/>
  <c r="Z205" i="4"/>
  <c r="Z209" i="4"/>
  <c r="Z213" i="4"/>
  <c r="AA21" i="4"/>
  <c r="Z14" i="4"/>
  <c r="Z18" i="4"/>
  <c r="Z22" i="4"/>
  <c r="Z26" i="4"/>
  <c r="Z30" i="4"/>
  <c r="Z34" i="4"/>
  <c r="Z38" i="4"/>
  <c r="Z42" i="4"/>
  <c r="Z46" i="4"/>
  <c r="Z50" i="4"/>
  <c r="Z54" i="4"/>
  <c r="Z58" i="4"/>
  <c r="Z62" i="4"/>
  <c r="Z66" i="4"/>
  <c r="Z70" i="4"/>
  <c r="Z96" i="4"/>
  <c r="Z99" i="4"/>
  <c r="Z77" i="4"/>
  <c r="Z81" i="4"/>
  <c r="Z85" i="4"/>
  <c r="Z89" i="4"/>
  <c r="Z93" i="4"/>
  <c r="Z100" i="4"/>
  <c r="Z104" i="4"/>
  <c r="Z108" i="4"/>
  <c r="Z112" i="4"/>
  <c r="Z116" i="4"/>
  <c r="Z142" i="4"/>
  <c r="Z124" i="4"/>
  <c r="Z128" i="4"/>
  <c r="Z132" i="4"/>
  <c r="Z136" i="4"/>
  <c r="Z140" i="4"/>
  <c r="Z146" i="4"/>
  <c r="Z150" i="4"/>
  <c r="Z154" i="4"/>
  <c r="Z158" i="4"/>
  <c r="Z162" i="4"/>
  <c r="Z166" i="4"/>
  <c r="Z170" i="4"/>
  <c r="Z174" i="4"/>
  <c r="Z178" i="4"/>
  <c r="Z182" i="4"/>
  <c r="Z186" i="4"/>
  <c r="Z190" i="4"/>
  <c r="Z194" i="4"/>
  <c r="Z198" i="4"/>
  <c r="Z202" i="4"/>
  <c r="Z206" i="4"/>
  <c r="Z210" i="4"/>
  <c r="Z214" i="4"/>
  <c r="Z15" i="4"/>
  <c r="Z19" i="4"/>
  <c r="Z23" i="4"/>
  <c r="Z27" i="4"/>
  <c r="Z31" i="4"/>
  <c r="Z35" i="4"/>
  <c r="Z39" i="4"/>
  <c r="Z43" i="4"/>
  <c r="Z47" i="4"/>
  <c r="Z51" i="4"/>
  <c r="Z55" i="4"/>
  <c r="Z59" i="4"/>
  <c r="Z63" i="4"/>
  <c r="Z67" i="4"/>
  <c r="Z71" i="4"/>
  <c r="Z98" i="4"/>
  <c r="Z74" i="4"/>
  <c r="Z78" i="4"/>
  <c r="Z82" i="4"/>
  <c r="Z86" i="4"/>
  <c r="Z90" i="4"/>
  <c r="Z94" i="4"/>
  <c r="Z101" i="4"/>
  <c r="Z105" i="4"/>
  <c r="Z109" i="4"/>
  <c r="Z113" i="4"/>
  <c r="Z117" i="4"/>
  <c r="Z141" i="4"/>
  <c r="Z125" i="4"/>
  <c r="Z129" i="4"/>
  <c r="Z133" i="4"/>
  <c r="Z137" i="4"/>
  <c r="Z143" i="4"/>
  <c r="Z147" i="4"/>
  <c r="Z151" i="4"/>
  <c r="Z155" i="4"/>
  <c r="Z159" i="4"/>
  <c r="Z163" i="4"/>
  <c r="Z167" i="4"/>
  <c r="Z171" i="4"/>
  <c r="Z175" i="4"/>
  <c r="Z179" i="4"/>
  <c r="Z183" i="4"/>
  <c r="Z187" i="4"/>
  <c r="Z191" i="4"/>
  <c r="Z195" i="4"/>
  <c r="Z199" i="4"/>
  <c r="Z203" i="4"/>
  <c r="Z207" i="4"/>
  <c r="Z211" i="4"/>
  <c r="Z215" i="4"/>
  <c r="Z216" i="5"/>
  <c r="AB155" i="4"/>
  <c r="AA90" i="4"/>
  <c r="AA204" i="5" s="1"/>
  <c r="AB85" i="4"/>
  <c r="AA206" i="4"/>
  <c r="AB121" i="4"/>
  <c r="AB93" i="4"/>
  <c r="AB151" i="4"/>
  <c r="AB180" i="4"/>
  <c r="AB185" i="4"/>
  <c r="AA82" i="4"/>
  <c r="AA182" i="5" s="1"/>
  <c r="AB47" i="4"/>
  <c r="AA91" i="4"/>
  <c r="AA67" i="5" s="1"/>
  <c r="AB157" i="4"/>
  <c r="AA179" i="4"/>
  <c r="AA201" i="4"/>
  <c r="AA153" i="5" s="1"/>
  <c r="AB184" i="4"/>
  <c r="AB177" i="4"/>
  <c r="AB153" i="4"/>
  <c r="AB200" i="4"/>
  <c r="AB149" i="3"/>
  <c r="AA149" i="4"/>
  <c r="AB74" i="4"/>
  <c r="AA105" i="4"/>
  <c r="AA204" i="4"/>
  <c r="AB169" i="4"/>
  <c r="AB70" i="5" s="1"/>
  <c r="AB134" i="3"/>
  <c r="AB144" i="3"/>
  <c r="AB102" i="4"/>
  <c r="AA127" i="4"/>
  <c r="AA128" i="5" s="1"/>
  <c r="AB70" i="4"/>
  <c r="AB45" i="4"/>
  <c r="AA95" i="4"/>
  <c r="AA151" i="5" s="1"/>
  <c r="AA144" i="4"/>
  <c r="AA121" i="5" s="1"/>
  <c r="AA125" i="4"/>
  <c r="AA134" i="5" s="1"/>
  <c r="AA142" i="4"/>
  <c r="AA141" i="5" s="1"/>
  <c r="AA150" i="4"/>
  <c r="AA49" i="5" s="1"/>
  <c r="AB167" i="4"/>
  <c r="AA194" i="4"/>
  <c r="AA33" i="5" s="1"/>
  <c r="AB208" i="4"/>
  <c r="AB98" i="4"/>
  <c r="AB88" i="4"/>
  <c r="AB138" i="4"/>
  <c r="AB152" i="4"/>
  <c r="AA196" i="4"/>
  <c r="AA75" i="5" s="1"/>
  <c r="AA189" i="4"/>
  <c r="AA123" i="4"/>
  <c r="AA107" i="5" s="1"/>
  <c r="AA110" i="4"/>
  <c r="AA193" i="5" s="1"/>
  <c r="AA101" i="4"/>
  <c r="AA126" i="5" s="1"/>
  <c r="AB108" i="4"/>
  <c r="AB119" i="4"/>
  <c r="AA134" i="4"/>
  <c r="AA165" i="5" s="1"/>
  <c r="AA140" i="4"/>
  <c r="AA111" i="5" s="1"/>
  <c r="AB129" i="4"/>
  <c r="AA207" i="4"/>
  <c r="AB157" i="3"/>
  <c r="AB132" i="4" s="1"/>
  <c r="AA171" i="3"/>
  <c r="AA146" i="4" s="1"/>
  <c r="AA215" i="5" s="1"/>
  <c r="AA66" i="3"/>
  <c r="AA40" i="4" s="1"/>
  <c r="AA24" i="5" s="1"/>
  <c r="AB88" i="3"/>
  <c r="AB62" i="4" s="1"/>
  <c r="Y216" i="3"/>
  <c r="AB201" i="3"/>
  <c r="AA68" i="3"/>
  <c r="AB197" i="3"/>
  <c r="AB172" i="4" s="1"/>
  <c r="AB48" i="5" s="1"/>
  <c r="AA143" i="3"/>
  <c r="AA133" i="4" s="1"/>
  <c r="AA170" i="3"/>
  <c r="AA125" i="3"/>
  <c r="AA79" i="3"/>
  <c r="AA68" i="4" s="1"/>
  <c r="AA190" i="3"/>
  <c r="AB45" i="3"/>
  <c r="AB213" i="3"/>
  <c r="AB37" i="3"/>
  <c r="AB29" i="4" s="1"/>
  <c r="AB62" i="3"/>
  <c r="AB36" i="4" s="1"/>
  <c r="AB151" i="3"/>
  <c r="AB132" i="3"/>
  <c r="AB107" i="4" s="1"/>
  <c r="AA60" i="3"/>
  <c r="AA181" i="3"/>
  <c r="AA156" i="4" s="1"/>
  <c r="AA188" i="5" s="1"/>
  <c r="AB147" i="3"/>
  <c r="AB172" i="3"/>
  <c r="AB147" i="4" s="1"/>
  <c r="AA33" i="3"/>
  <c r="AA50" i="4" s="1"/>
  <c r="AA159" i="5" s="1"/>
  <c r="AB61" i="3"/>
  <c r="AA195" i="3"/>
  <c r="AA170" i="4" s="1"/>
  <c r="AA199" i="5" s="1"/>
  <c r="AB186" i="3"/>
  <c r="AB31" i="3"/>
  <c r="AB21" i="4" s="1"/>
  <c r="AB214" i="3"/>
  <c r="AB117" i="3"/>
  <c r="AB92" i="4" s="1"/>
  <c r="AB156" i="3"/>
  <c r="AB196" i="3"/>
  <c r="AB112" i="3"/>
  <c r="AB97" i="3"/>
  <c r="AB86" i="4" s="1"/>
  <c r="AB49" i="3"/>
  <c r="AB130" i="3"/>
  <c r="AB120" i="4" s="1"/>
  <c r="AB124" i="3"/>
  <c r="AB99" i="4" s="1"/>
  <c r="AB50" i="3"/>
  <c r="AB203" i="3"/>
  <c r="AB141" i="3"/>
  <c r="AB102" i="3"/>
  <c r="AB108" i="3"/>
  <c r="AB83" i="4" s="1"/>
  <c r="AB120" i="5" s="1"/>
  <c r="AB204" i="3"/>
  <c r="AB98" i="3"/>
  <c r="AB73" i="4" s="1"/>
  <c r="AB135" i="3"/>
  <c r="AB89" i="3"/>
  <c r="AB64" i="4" s="1"/>
  <c r="AB211" i="3"/>
  <c r="AA30" i="5" l="1"/>
  <c r="AB35" i="4"/>
  <c r="AA211" i="5"/>
  <c r="AB106" i="4"/>
  <c r="AA68" i="5"/>
  <c r="AB131" i="4"/>
  <c r="AA42" i="4"/>
  <c r="AA57" i="4"/>
  <c r="AA55" i="4"/>
  <c r="AA117" i="5"/>
  <c r="AA202" i="5"/>
  <c r="AA161" i="4"/>
  <c r="AA122" i="5" s="1"/>
  <c r="AB84" i="5"/>
  <c r="AA145" i="4"/>
  <c r="AA198" i="5" s="1"/>
  <c r="AA160" i="4"/>
  <c r="AA115" i="5" s="1"/>
  <c r="AB176" i="4"/>
  <c r="AB114" i="4"/>
  <c r="AB176" i="5" s="1"/>
  <c r="AB192" i="4"/>
  <c r="AB184" i="5"/>
  <c r="AA156" i="5"/>
  <c r="AA100" i="5"/>
  <c r="AA16" i="5"/>
  <c r="AA37" i="4"/>
  <c r="AA179" i="5" s="1"/>
  <c r="AA49" i="4"/>
  <c r="AA100" i="4"/>
  <c r="AA64" i="5" s="1"/>
  <c r="AA115" i="4"/>
  <c r="AA187" i="5" s="1"/>
  <c r="AB77" i="4"/>
  <c r="AB87" i="4"/>
  <c r="AB59" i="5" s="1"/>
  <c r="AA165" i="4"/>
  <c r="AA181" i="4"/>
  <c r="AA19" i="5" s="1"/>
  <c r="AB78" i="4"/>
  <c r="AB102" i="5"/>
  <c r="AA190" i="5"/>
  <c r="AB97" i="4"/>
  <c r="AB78" i="5" s="1"/>
  <c r="AA83" i="5"/>
  <c r="AA56" i="5"/>
  <c r="AA110" i="5"/>
  <c r="AA186" i="4"/>
  <c r="AA51" i="5" s="1"/>
  <c r="AA59" i="5"/>
  <c r="AA147" i="5"/>
  <c r="AA171" i="4"/>
  <c r="AA144" i="5" s="1"/>
  <c r="AA96" i="5"/>
  <c r="AB27" i="4"/>
  <c r="AB170" i="5"/>
  <c r="AB50" i="5"/>
  <c r="AB39" i="4"/>
  <c r="AB48" i="4"/>
  <c r="AA43" i="4"/>
  <c r="AA214" i="5"/>
  <c r="AA207" i="5"/>
  <c r="AA23" i="4"/>
  <c r="AA202" i="4"/>
  <c r="AA32" i="5" s="1"/>
  <c r="AA51" i="4"/>
  <c r="AA53" i="5" s="1"/>
  <c r="AA34" i="4"/>
  <c r="AB63" i="4"/>
  <c r="AB154" i="5"/>
  <c r="AB19" i="4"/>
  <c r="AB205" i="5"/>
  <c r="AA127" i="5"/>
  <c r="AA81" i="5"/>
  <c r="AA194" i="5"/>
  <c r="AA158" i="5"/>
  <c r="AA180" i="5"/>
  <c r="AA41" i="5"/>
  <c r="AA167" i="5"/>
  <c r="AA76" i="5"/>
  <c r="AA42" i="5"/>
  <c r="AA189" i="5"/>
  <c r="AA201" i="5"/>
  <c r="AA88" i="5"/>
  <c r="AA18" i="5"/>
  <c r="AB94" i="5"/>
  <c r="AA43" i="5"/>
  <c r="AA145" i="5"/>
  <c r="AA160" i="5"/>
  <c r="AA28" i="5"/>
  <c r="AB138" i="5"/>
  <c r="AA86" i="5"/>
  <c r="AB119" i="5"/>
  <c r="AB146" i="5"/>
  <c r="AB31" i="5"/>
  <c r="AB66" i="5"/>
  <c r="AA46" i="5"/>
  <c r="AA173" i="5"/>
  <c r="AA208" i="5"/>
  <c r="AB125" i="5"/>
  <c r="Y216" i="5"/>
  <c r="Z216" i="4"/>
  <c r="AB203" i="4"/>
  <c r="AB153" i="5" s="1"/>
  <c r="AB195" i="4"/>
  <c r="AB41" i="4"/>
  <c r="AB148" i="4"/>
  <c r="AB178" i="4"/>
  <c r="AB205" i="4"/>
  <c r="AB82" i="4"/>
  <c r="AB182" i="5" s="1"/>
  <c r="AB89" i="4"/>
  <c r="AB103" i="5" s="1"/>
  <c r="AB109" i="4"/>
  <c r="AB87" i="5" s="1"/>
  <c r="AA187" i="4"/>
  <c r="AA27" i="5" s="1"/>
  <c r="AB139" i="4"/>
  <c r="AB143" i="4"/>
  <c r="AB38" i="4"/>
  <c r="AA162" i="4"/>
  <c r="AA59" i="4"/>
  <c r="AA191" i="5" s="1"/>
  <c r="AB80" i="4"/>
  <c r="AB127" i="4"/>
  <c r="AB116" i="4"/>
  <c r="AB163" i="5" s="1"/>
  <c r="AB104" i="4"/>
  <c r="AA135" i="4"/>
  <c r="AA65" i="5" s="1"/>
  <c r="AA164" i="4"/>
  <c r="AA185" i="5" s="1"/>
  <c r="AB91" i="4"/>
  <c r="AB67" i="5" s="1"/>
  <c r="AB122" i="4"/>
  <c r="AB24" i="4"/>
  <c r="AB57" i="5" s="1"/>
  <c r="AA26" i="4"/>
  <c r="AA52" i="4"/>
  <c r="AA99" i="5" s="1"/>
  <c r="AB30" i="4"/>
  <c r="AB162" i="5" s="1"/>
  <c r="AB190" i="4"/>
  <c r="AB126" i="4"/>
  <c r="AB56" i="5" s="1"/>
  <c r="AB123" i="4"/>
  <c r="AB54" i="4"/>
  <c r="AB128" i="4"/>
  <c r="AA53" i="4"/>
  <c r="AA82" i="5" s="1"/>
  <c r="AA136" i="4"/>
  <c r="AA60" i="5" s="1"/>
  <c r="AB124" i="4"/>
  <c r="AB209" i="5" s="1"/>
  <c r="AB125" i="4"/>
  <c r="AB134" i="5" s="1"/>
  <c r="AA188" i="4"/>
  <c r="AB141" i="4"/>
  <c r="AB142" i="4"/>
  <c r="AB141" i="5" s="1"/>
  <c r="AB140" i="4"/>
  <c r="AB196" i="4"/>
  <c r="AB202" i="5" s="1"/>
  <c r="AB197" i="4"/>
  <c r="AB179" i="4"/>
  <c r="AA60" i="4"/>
  <c r="AA61" i="4"/>
  <c r="AA192" i="5" s="1"/>
  <c r="AB94" i="4"/>
  <c r="AB95" i="4"/>
  <c r="AA173" i="4"/>
  <c r="AA17" i="5" s="1"/>
  <c r="AA174" i="4"/>
  <c r="AA69" i="5" s="1"/>
  <c r="AA163" i="4"/>
  <c r="AA152" i="5" s="1"/>
  <c r="AB101" i="4"/>
  <c r="AB126" i="5" s="1"/>
  <c r="AB110" i="4"/>
  <c r="AB193" i="5" s="1"/>
  <c r="AA117" i="4"/>
  <c r="AA118" i="4"/>
  <c r="AB204" i="4"/>
  <c r="AB81" i="4"/>
  <c r="AB98" i="5" s="1"/>
  <c r="AB206" i="4"/>
  <c r="AA182" i="4"/>
  <c r="AA13" i="5" s="1"/>
  <c r="AA183" i="4"/>
  <c r="AB193" i="4"/>
  <c r="AB26" i="5" s="1"/>
  <c r="AB194" i="4"/>
  <c r="AB90" i="4"/>
  <c r="AB180" i="5" s="1"/>
  <c r="AB134" i="4"/>
  <c r="AB165" i="5" s="1"/>
  <c r="AA71" i="4"/>
  <c r="AA177" i="5" s="1"/>
  <c r="AA72" i="4"/>
  <c r="AA157" i="5" s="1"/>
  <c r="AB189" i="4"/>
  <c r="AB149" i="4"/>
  <c r="AB105" i="4"/>
  <c r="AB68" i="5" s="1"/>
  <c r="AB144" i="4"/>
  <c r="AB83" i="5" s="1"/>
  <c r="AB150" i="4"/>
  <c r="AB207" i="4"/>
  <c r="AB137" i="4"/>
  <c r="AB156" i="5" s="1"/>
  <c r="AB66" i="3"/>
  <c r="AB40" i="4" s="1"/>
  <c r="AA58" i="4"/>
  <c r="AA90" i="5" s="1"/>
  <c r="AB171" i="3"/>
  <c r="AB146" i="4" s="1"/>
  <c r="AB215" i="5" s="1"/>
  <c r="Y216" i="4"/>
  <c r="AA216" i="3"/>
  <c r="AB68" i="3"/>
  <c r="AB195" i="3"/>
  <c r="AB170" i="4" s="1"/>
  <c r="AB199" i="5" s="1"/>
  <c r="AB33" i="3"/>
  <c r="AB50" i="4" s="1"/>
  <c r="AB159" i="5" s="1"/>
  <c r="AB60" i="3"/>
  <c r="AB79" i="3"/>
  <c r="AB68" i="4" s="1"/>
  <c r="AB170" i="3"/>
  <c r="AB181" i="3"/>
  <c r="AB156" i="4" s="1"/>
  <c r="AB188" i="5" s="1"/>
  <c r="AB190" i="3"/>
  <c r="AB125" i="3"/>
  <c r="AB143" i="3"/>
  <c r="AB133" i="4" s="1"/>
  <c r="AB201" i="5" l="1"/>
  <c r="AA143" i="5"/>
  <c r="AA40" i="5"/>
  <c r="AA213" i="5"/>
  <c r="AA58" i="5"/>
  <c r="AA105" i="5"/>
  <c r="AA62" i="5"/>
  <c r="AA164" i="5"/>
  <c r="AA124" i="5"/>
  <c r="AA97" i="5"/>
  <c r="AB96" i="5"/>
  <c r="AB183" i="5"/>
  <c r="AA130" i="5"/>
  <c r="AA150" i="5"/>
  <c r="AA166" i="5"/>
  <c r="AA118" i="5"/>
  <c r="AA52" i="5"/>
  <c r="AA135" i="5"/>
  <c r="AB161" i="4"/>
  <c r="AB122" i="5" s="1"/>
  <c r="AA148" i="5"/>
  <c r="AA91" i="5"/>
  <c r="AB128" i="5"/>
  <c r="AB110" i="5"/>
  <c r="AA195" i="5"/>
  <c r="AB171" i="4"/>
  <c r="AB144" i="5" s="1"/>
  <c r="AA212" i="5"/>
  <c r="AB42" i="4"/>
  <c r="AB24" i="5" s="1"/>
  <c r="AB57" i="4"/>
  <c r="AA169" i="5"/>
  <c r="AA108" i="5"/>
  <c r="AB55" i="4"/>
  <c r="AB116" i="5"/>
  <c r="AB129" i="5"/>
  <c r="AA155" i="5"/>
  <c r="AA89" i="5"/>
  <c r="AA186" i="5"/>
  <c r="AB210" i="5"/>
  <c r="AB145" i="4"/>
  <c r="AB145" i="5" s="1"/>
  <c r="AB160" i="4"/>
  <c r="AB62" i="5" s="1"/>
  <c r="AB190" i="5"/>
  <c r="AB100" i="4"/>
  <c r="AB158" i="5" s="1"/>
  <c r="AB115" i="4"/>
  <c r="AB187" i="5" s="1"/>
  <c r="AB165" i="4"/>
  <c r="AB181" i="4"/>
  <c r="AB19" i="5" s="1"/>
  <c r="AB37" i="4"/>
  <c r="AB208" i="5" s="1"/>
  <c r="AB49" i="4"/>
  <c r="AA181" i="5"/>
  <c r="AA47" i="5"/>
  <c r="AB64" i="5"/>
  <c r="AB100" i="5"/>
  <c r="AA104" i="5"/>
  <c r="AB186" i="4"/>
  <c r="AB51" i="5" s="1"/>
  <c r="AB23" i="5"/>
  <c r="AB117" i="5"/>
  <c r="AA123" i="5"/>
  <c r="AA72" i="5"/>
  <c r="AA39" i="5"/>
  <c r="AB112" i="5"/>
  <c r="AB75" i="5"/>
  <c r="AB147" i="5"/>
  <c r="AB121" i="5"/>
  <c r="AA149" i="5"/>
  <c r="AB43" i="4"/>
  <c r="AB186" i="5" s="1"/>
  <c r="AA25" i="5"/>
  <c r="AA29" i="5"/>
  <c r="AB127" i="5"/>
  <c r="AA74" i="5"/>
  <c r="AA36" i="5"/>
  <c r="AA37" i="5"/>
  <c r="AA71" i="5"/>
  <c r="AB49" i="5"/>
  <c r="AB167" i="5"/>
  <c r="AA61" i="5"/>
  <c r="AA168" i="5"/>
  <c r="AB189" i="5"/>
  <c r="AB160" i="5"/>
  <c r="AB16" i="5"/>
  <c r="AA172" i="5"/>
  <c r="AA136" i="5"/>
  <c r="AB107" i="5"/>
  <c r="AB198" i="5"/>
  <c r="AB207" i="5"/>
  <c r="AB161" i="5"/>
  <c r="AB42" i="5"/>
  <c r="AA197" i="5"/>
  <c r="AB51" i="4"/>
  <c r="AB25" i="5" s="1"/>
  <c r="AB34" i="4"/>
  <c r="AA79" i="5"/>
  <c r="AA175" i="5"/>
  <c r="AB151" i="5"/>
  <c r="AB43" i="5"/>
  <c r="AA203" i="5"/>
  <c r="AA106" i="5"/>
  <c r="AA133" i="5"/>
  <c r="AA178" i="5"/>
  <c r="AB28" i="5"/>
  <c r="AB115" i="5"/>
  <c r="AA131" i="5"/>
  <c r="AB86" i="5"/>
  <c r="AB85" i="5"/>
  <c r="AB23" i="4"/>
  <c r="AB97" i="5" s="1"/>
  <c r="AB202" i="4"/>
  <c r="AB32" i="5" s="1"/>
  <c r="AA44" i="5"/>
  <c r="AA174" i="5"/>
  <c r="AB33" i="5"/>
  <c r="AA34" i="5"/>
  <c r="AA54" i="5"/>
  <c r="AB204" i="5"/>
  <c r="AB80" i="5"/>
  <c r="AB111" i="5"/>
  <c r="AB18" i="5"/>
  <c r="AB41" i="5"/>
  <c r="AA45" i="5"/>
  <c r="AA109" i="5"/>
  <c r="AB173" i="5"/>
  <c r="AB214" i="5"/>
  <c r="AB113" i="5"/>
  <c r="AB35" i="5"/>
  <c r="AB38" i="5"/>
  <c r="AB15" i="5"/>
  <c r="AA171" i="5"/>
  <c r="AB137" i="5"/>
  <c r="AA114" i="5"/>
  <c r="AB88" i="5"/>
  <c r="AA55" i="5"/>
  <c r="AA206" i="5"/>
  <c r="AA22" i="5"/>
  <c r="AA101" i="5"/>
  <c r="AB194" i="5"/>
  <c r="AB143" i="5"/>
  <c r="AB77" i="5"/>
  <c r="AB211" i="5"/>
  <c r="AB132" i="5"/>
  <c r="AB81" i="5"/>
  <c r="AB124" i="5"/>
  <c r="AA142" i="5"/>
  <c r="AA95" i="5"/>
  <c r="AA92" i="5"/>
  <c r="AA73" i="5"/>
  <c r="AA93" i="5"/>
  <c r="AB89" i="5"/>
  <c r="AB30" i="5"/>
  <c r="AA196" i="5"/>
  <c r="AA139" i="5"/>
  <c r="AA20" i="5"/>
  <c r="AA14" i="5"/>
  <c r="AB52" i="4"/>
  <c r="AB99" i="5" s="1"/>
  <c r="AB26" i="4"/>
  <c r="AB135" i="4"/>
  <c r="AB65" i="5" s="1"/>
  <c r="AB162" i="4"/>
  <c r="AB187" i="4"/>
  <c r="AB133" i="5" s="1"/>
  <c r="AB182" i="4"/>
  <c r="AB13" i="5" s="1"/>
  <c r="AB183" i="4"/>
  <c r="AB108" i="5" s="1"/>
  <c r="AB173" i="4"/>
  <c r="AB17" i="5" s="1"/>
  <c r="AB174" i="4"/>
  <c r="AB69" i="5" s="1"/>
  <c r="AB53" i="4"/>
  <c r="AB82" i="5" s="1"/>
  <c r="AB136" i="4"/>
  <c r="AB60" i="5" s="1"/>
  <c r="AB117" i="4"/>
  <c r="AB118" i="4"/>
  <c r="AB71" i="4"/>
  <c r="AB177" i="5" s="1"/>
  <c r="AB72" i="4"/>
  <c r="AB60" i="4"/>
  <c r="AB61" i="4"/>
  <c r="AB58" i="4"/>
  <c r="AB130" i="5" s="1"/>
  <c r="AB59" i="4"/>
  <c r="AB191" i="5" s="1"/>
  <c r="AB163" i="4"/>
  <c r="AB152" i="5" s="1"/>
  <c r="AB188" i="4"/>
  <c r="AB52" i="5" s="1"/>
  <c r="AB164" i="4"/>
  <c r="AB185" i="5" s="1"/>
  <c r="AA216" i="4"/>
  <c r="AB39" i="5" l="1"/>
  <c r="AB213" i="5"/>
  <c r="AB58" i="5"/>
  <c r="AB40" i="5"/>
  <c r="AB164" i="5"/>
  <c r="AB105" i="5"/>
  <c r="AB46" i="5"/>
  <c r="AB150" i="5"/>
  <c r="AB104" i="5"/>
  <c r="AB135" i="5"/>
  <c r="AB149" i="5"/>
  <c r="AB157" i="5"/>
  <c r="AB22" i="5"/>
  <c r="AB192" i="5"/>
  <c r="AB181" i="5"/>
  <c r="AB47" i="5"/>
  <c r="AB195" i="5"/>
  <c r="AB148" i="5"/>
  <c r="AB91" i="5"/>
  <c r="AB166" i="5"/>
  <c r="AB118" i="5"/>
  <c r="AB212" i="5"/>
  <c r="AB155" i="5"/>
  <c r="AB27" i="5"/>
  <c r="AB44" i="5"/>
  <c r="AB74" i="5"/>
  <c r="AB71" i="5"/>
  <c r="AB179" i="5"/>
  <c r="AB72" i="5"/>
  <c r="AB36" i="5"/>
  <c r="AB37" i="5"/>
  <c r="AB90" i="5"/>
  <c r="AB29" i="5"/>
  <c r="AB61" i="5"/>
  <c r="AB168" i="5"/>
  <c r="AB203" i="5"/>
  <c r="AB106" i="5"/>
  <c r="AB171" i="5"/>
  <c r="AB34" i="5"/>
  <c r="AB54" i="5"/>
  <c r="AB172" i="5"/>
  <c r="AB136" i="5"/>
  <c r="AB169" i="5"/>
  <c r="AB197" i="5"/>
  <c r="AB45" i="5"/>
  <c r="AB109" i="5"/>
  <c r="AB101" i="5"/>
  <c r="AB131" i="5"/>
  <c r="AB79" i="5"/>
  <c r="AB175" i="5"/>
  <c r="AB178" i="5"/>
  <c r="AB55" i="5"/>
  <c r="AB206" i="5"/>
  <c r="AB174" i="5"/>
  <c r="AB114" i="5"/>
  <c r="AB123" i="5"/>
  <c r="AB53" i="5"/>
  <c r="AB142" i="5"/>
  <c r="AB95" i="5"/>
  <c r="AB92" i="5"/>
  <c r="AB73" i="5"/>
  <c r="AB196" i="5"/>
  <c r="AB93" i="5"/>
  <c r="AB139" i="5"/>
  <c r="AB20" i="5"/>
  <c r="AB14" i="5"/>
  <c r="AA216" i="5"/>
</calcChain>
</file>

<file path=xl/sharedStrings.xml><?xml version="1.0" encoding="utf-8"?>
<sst xmlns="http://schemas.openxmlformats.org/spreadsheetml/2006/main" count="2583" uniqueCount="323">
  <si>
    <t>Medicaid ID</t>
  </si>
  <si>
    <t>Total LIP Payment</t>
  </si>
  <si>
    <t>LIP IGTs*</t>
  </si>
  <si>
    <t>Percentage of Net Payment</t>
  </si>
  <si>
    <t>Jackson Memorial Hospital</t>
  </si>
  <si>
    <t>Tampa General Hospital</t>
  </si>
  <si>
    <t>UF Health Jacksonville</t>
  </si>
  <si>
    <t>UF Health Shands Hospital</t>
  </si>
  <si>
    <t>Memorial Regional Hospital</t>
  </si>
  <si>
    <t>Lee Memorial Hospital</t>
  </si>
  <si>
    <t>Broward Health Medical Center</t>
  </si>
  <si>
    <t>Halifax Health Medical Center</t>
  </si>
  <si>
    <t>Sarasota Memorial Hospital</t>
  </si>
  <si>
    <t>Broward Health North</t>
  </si>
  <si>
    <t>Gulf Coast Medical Center Lee Memorial Health System</t>
  </si>
  <si>
    <t>Memorial Hospital West</t>
  </si>
  <si>
    <t>Memorial Hospital Pembroke</t>
  </si>
  <si>
    <t>South Lake Hospital</t>
  </si>
  <si>
    <t>Broward Health Coral Springs</t>
  </si>
  <si>
    <t>Parrish Medical Center</t>
  </si>
  <si>
    <t>Johns Hopkins All Children's Hospital</t>
  </si>
  <si>
    <t>Jackson Hospital</t>
  </si>
  <si>
    <t>Broward Health Imperial Point</t>
  </si>
  <si>
    <t>Memorial Hospital Miramar</t>
  </si>
  <si>
    <t>Desoto Memorial Hospital</t>
  </si>
  <si>
    <t>Ed Fraser Memorial Hospital</t>
  </si>
  <si>
    <t>Hendry Regional Medical Center</t>
  </si>
  <si>
    <t>George E. Weems Memorial Hospital</t>
  </si>
  <si>
    <t>Shriners Hospital for Children-Tampa</t>
  </si>
  <si>
    <t>Lakeside Medical Center</t>
  </si>
  <si>
    <t>Nicklaus Children's Hospital</t>
  </si>
  <si>
    <t>Doctors Memorial Hospital</t>
  </si>
  <si>
    <t>Nemours Children's Hospital</t>
  </si>
  <si>
    <t>Madison County Memorial Hospital</t>
  </si>
  <si>
    <t>Florida Hospital Tampa</t>
  </si>
  <si>
    <t>Homestead Hospital</t>
  </si>
  <si>
    <t>St Anthony's Hospital</t>
  </si>
  <si>
    <t>Manatee Memorial Hospital</t>
  </si>
  <si>
    <t>Morton Plant North Bay Hospital</t>
  </si>
  <si>
    <t>South Florida Baptist Hospital</t>
  </si>
  <si>
    <t>Indian River Medical Center</t>
  </si>
  <si>
    <t>Leesburg Regional Medical Center</t>
  </si>
  <si>
    <t>Palm Bay Hospital</t>
  </si>
  <si>
    <t>Florida Hospital Zephyrhills</t>
  </si>
  <si>
    <t>Hialeah Hospital</t>
  </si>
  <si>
    <t>Baptist Medical Center - Nassau</t>
  </si>
  <si>
    <t>Florida Hospital New Smyrna</t>
  </si>
  <si>
    <t>Mariners Hospital</t>
  </si>
  <si>
    <t>Sacred Heart Hospital on the Gulf</t>
  </si>
  <si>
    <t>Lake Butler Hospital</t>
  </si>
  <si>
    <t>Florida Hospital Wauchula</t>
  </si>
  <si>
    <t>HealthSouth Treasure Coast Rehabilitation Hospital</t>
  </si>
  <si>
    <t>Kindred Hospital-South Florida-Coral Gables</t>
  </si>
  <si>
    <t>Kindred Hospital-South Florida-Hollywood</t>
  </si>
  <si>
    <t>Doctors' Memorial Hospital</t>
  </si>
  <si>
    <t>Jay Hospital</t>
  </si>
  <si>
    <t>Calhoun Liberty Hospital</t>
  </si>
  <si>
    <t>Anne Bates Leach Eye Hospital</t>
  </si>
  <si>
    <t>Aventura Hospital and Medical Center</t>
  </si>
  <si>
    <t>Baptist Hospital Inc.</t>
  </si>
  <si>
    <t>Baptist Hospital of Miami</t>
  </si>
  <si>
    <t>Baptist Medical Center - Beaches</t>
  </si>
  <si>
    <t>Baptist Medical Center Jacksonville</t>
  </si>
  <si>
    <t>Bartow Regional Medical Center</t>
  </si>
  <si>
    <t>Bay Medical Center Sacred Heart Health System</t>
  </si>
  <si>
    <t>BayCare Alliant Hospital</t>
  </si>
  <si>
    <t>Bayfront Health - St Petersburg</t>
  </si>
  <si>
    <t>Bayfront Health Brooksville</t>
  </si>
  <si>
    <t>Bayfront Health Dade City</t>
  </si>
  <si>
    <t>Bayfront Health Port Charlotte</t>
  </si>
  <si>
    <t>Bayfront Health Punta Gorda</t>
  </si>
  <si>
    <t>Bethesda Hospital East</t>
  </si>
  <si>
    <t>Blake Medical Center</t>
  </si>
  <si>
    <t>Boca Raton Regional Hospital</t>
  </si>
  <si>
    <t>Brandon Regional Hospital</t>
  </si>
  <si>
    <t>Brooks Rehabilitation Hospital</t>
  </si>
  <si>
    <t>Cape Canaveral Hospital</t>
  </si>
  <si>
    <t>Cape Coral Hospital</t>
  </si>
  <si>
    <t>Capital Regional Medical Center</t>
  </si>
  <si>
    <t>Central Florida Regional Hospital</t>
  </si>
  <si>
    <t>Citrus Memorial Hospital</t>
  </si>
  <si>
    <t>Cleveland Clinic Hospital</t>
  </si>
  <si>
    <t>Coral Gables Hospital</t>
  </si>
  <si>
    <t>Delray Medical Center</t>
  </si>
  <si>
    <t>Doctors Hospital</t>
  </si>
  <si>
    <t>Doctors Hospital of Sarasota</t>
  </si>
  <si>
    <t>Englewood Community Hospital</t>
  </si>
  <si>
    <t>Fawcett Memorial Hospital</t>
  </si>
  <si>
    <t>Fishermen's Hospital</t>
  </si>
  <si>
    <t>Flagler Hospital</t>
  </si>
  <si>
    <t>Florida Hospital</t>
  </si>
  <si>
    <t>Florida Hospital at Connerton Long Term Acute Care Hospital</t>
  </si>
  <si>
    <t>Florida Hospital Carrollwood</t>
  </si>
  <si>
    <t>Florida Hospital DeLand</t>
  </si>
  <si>
    <t>Florida Hospital Fish Memorial</t>
  </si>
  <si>
    <t>Florida Hospital Flagler</t>
  </si>
  <si>
    <t>Florida Hospital Heartland Medical Center</t>
  </si>
  <si>
    <t>Florida Hospital Memorial Medical Center</t>
  </si>
  <si>
    <t>Florida Hospital North Pinellas</t>
  </si>
  <si>
    <t>Florida Hospital Waterman</t>
  </si>
  <si>
    <t>Florida Hospital Wesley Chapel</t>
  </si>
  <si>
    <t>Fort Walton Beach Medical Center</t>
  </si>
  <si>
    <t>Good Samaritan Medical Center</t>
  </si>
  <si>
    <t>Gulf Coast Regional Medical Center</t>
  </si>
  <si>
    <t>H Lee Moffitt Cancer Center &amp; Research Institute Hospital</t>
  </si>
  <si>
    <t>Health Central</t>
  </si>
  <si>
    <t>HealthSouth Emerald Coast Rehabilitation Hospital</t>
  </si>
  <si>
    <t>HealthSouth Rehabilitation Hospital of Largo</t>
  </si>
  <si>
    <t>HealthSouth Rehabilitation Hospital of Miami</t>
  </si>
  <si>
    <t>HealthSouth Rehabilitation Hospital of Sarasota</t>
  </si>
  <si>
    <t>HealthSouth Rehabilitation Hospital of Spring Hill</t>
  </si>
  <si>
    <t>HealthSouth Rehabilitation Hospital of Tallahassee</t>
  </si>
  <si>
    <t>HealthSouth Sea Pines Rehabilitation Hospital</t>
  </si>
  <si>
    <t>HealthSouth Sunrise Rehabilitation Hospital</t>
  </si>
  <si>
    <t>Heart of Florida Regional Medical Center</t>
  </si>
  <si>
    <t>Highlands Regional Medical Center</t>
  </si>
  <si>
    <t>Holmes Regional Medical Center</t>
  </si>
  <si>
    <t>Holy Cross Hospital</t>
  </si>
  <si>
    <t>JFK Medical Center</t>
  </si>
  <si>
    <t>JFK Medical Center North Campus</t>
  </si>
  <si>
    <t>Jupiter Medical Center</t>
  </si>
  <si>
    <t>Kendall Regional Medical Center</t>
  </si>
  <si>
    <t>Kindred Hospital - Central Tampa</t>
  </si>
  <si>
    <t>Kindred Hospital Melbourne</t>
  </si>
  <si>
    <t>Kindred Hospital Ocala</t>
  </si>
  <si>
    <t>Kindred Hospital The Palm Beaches</t>
  </si>
  <si>
    <t>Kindred Hospital-Bay Area-St Petersburg</t>
  </si>
  <si>
    <t>Kindred Hospital-Bay Area-Tampa</t>
  </si>
  <si>
    <t>Kindred Hospital-South Florida-Ft Lauderdale</t>
  </si>
  <si>
    <t>Lake City Medical Center</t>
  </si>
  <si>
    <t>Lake Wales Medical Center</t>
  </si>
  <si>
    <t>Lakeland Regional Medical Center</t>
  </si>
  <si>
    <t>Lakewood Ranch Medical Center</t>
  </si>
  <si>
    <t>Largo Medical Center</t>
  </si>
  <si>
    <t>Larkin Community Hospital</t>
  </si>
  <si>
    <t>Lawnwood Regional Medical Center &amp; Heart Institute</t>
  </si>
  <si>
    <t>Lehigh Regional Medical Center</t>
  </si>
  <si>
    <t>Lower Keys Medical Center</t>
  </si>
  <si>
    <t>Martin Medical Center</t>
  </si>
  <si>
    <t>Mayo Clinic</t>
  </si>
  <si>
    <t>Medical Center of Trinity</t>
  </si>
  <si>
    <t>Memorial Hospital Jacksonville</t>
  </si>
  <si>
    <t>Memorial Hospital of Tampa</t>
  </si>
  <si>
    <t>Morton Plant Hospital</t>
  </si>
  <si>
    <t>Mount Sinai Medical Center</t>
  </si>
  <si>
    <t>Munroe Regional Medical Center</t>
  </si>
  <si>
    <t>Naples Community Hospital</t>
  </si>
  <si>
    <t>North Florida Regional Medical Center</t>
  </si>
  <si>
    <t>North Okaloosa Medical Center</t>
  </si>
  <si>
    <t>North Shore Medical Center</t>
  </si>
  <si>
    <t>Northside Hospital</t>
  </si>
  <si>
    <t>Northwest Florida Community Hospital</t>
  </si>
  <si>
    <t>Northwest Medical Center</t>
  </si>
  <si>
    <t>Oak Hill Hospital</t>
  </si>
  <si>
    <t>Ocala Regional Medical Center</t>
  </si>
  <si>
    <t>Orange Park Medical Center</t>
  </si>
  <si>
    <t>Orlando Health</t>
  </si>
  <si>
    <t>Osceola Regional Medical Center</t>
  </si>
  <si>
    <t>Palm Beach Gardens Medical Center</t>
  </si>
  <si>
    <t>Palmetto General Hospital</t>
  </si>
  <si>
    <t>Palms of Pasadena Hospital</t>
  </si>
  <si>
    <t>Palms West Hospital</t>
  </si>
  <si>
    <t>Physicians Regional Medical Center - Pine Ridge</t>
  </si>
  <si>
    <t>Plantation General Hospital</t>
  </si>
  <si>
    <t>Putnam Community Medical Center</t>
  </si>
  <si>
    <t>Raulerson Hospital</t>
  </si>
  <si>
    <t>Regional General Hospital Williston</t>
  </si>
  <si>
    <t>Regional Medical Center Bayonet Point</t>
  </si>
  <si>
    <t>Sacred Heart Hospital</t>
  </si>
  <si>
    <t>Sacred Heart Hospital on the Emerald Coast</t>
  </si>
  <si>
    <t>Santa Rosa Medical Center</t>
  </si>
  <si>
    <t>Sebastian River Medical Center</t>
  </si>
  <si>
    <t>Seven Rivers Regional Medical Center</t>
  </si>
  <si>
    <t>Shands Lake Shore Regional Medical Center</t>
  </si>
  <si>
    <t>Shands Live Oak Regional Medical Center</t>
  </si>
  <si>
    <t>Shands Starke Regional Medical Center</t>
  </si>
  <si>
    <t>Sister Emmanuel Hospital</t>
  </si>
  <si>
    <t>South Bay Hospital</t>
  </si>
  <si>
    <t>South Miami Hospital</t>
  </si>
  <si>
    <t>Specialty Hospital - Jacksonville</t>
  </si>
  <si>
    <t>St Cloud Regional Medical Center</t>
  </si>
  <si>
    <t>St Mary's Medical Center</t>
  </si>
  <si>
    <t>St. Anthony's Rehabilitation Hospital</t>
  </si>
  <si>
    <t>St. Josephs Hospital</t>
  </si>
  <si>
    <t>St. Petersburg General Hospital</t>
  </si>
  <si>
    <t>St. Vincent's Medical Center Riverside</t>
  </si>
  <si>
    <t>St. Vincent's Medical Center Southside</t>
  </si>
  <si>
    <t>St. Catherine's Rehabilitation Hospital</t>
  </si>
  <si>
    <t>St. Lucie Medical Center</t>
  </si>
  <si>
    <t>Tallahassee Memorial Hospital</t>
  </si>
  <si>
    <t>Tampa Community Hospital</t>
  </si>
  <si>
    <t>The Villages Regional Hospital</t>
  </si>
  <si>
    <t>Twin Cities Hospital</t>
  </si>
  <si>
    <t>University Hospital and Medical Center</t>
  </si>
  <si>
    <t>University of Miami Hospital</t>
  </si>
  <si>
    <t>University of Miami Hospital and Clinics</t>
  </si>
  <si>
    <t>Venice Regional Bayfront Health</t>
  </si>
  <si>
    <t>Wellington Regional Medical Center</t>
  </si>
  <si>
    <t>West Boca Medical Center</t>
  </si>
  <si>
    <t>West Florida Hospital</t>
  </si>
  <si>
    <t>West Kendall Baptist Hospital</t>
  </si>
  <si>
    <t>Westchester General Hospital</t>
  </si>
  <si>
    <t>Westside Regional Medical Center</t>
  </si>
  <si>
    <t>Winter Haven Hospital</t>
  </si>
  <si>
    <t>Wuesthoff Medical Center-Melbourne</t>
  </si>
  <si>
    <t>Wuesthoff Medical Center-Rockledge</t>
  </si>
  <si>
    <t>County</t>
  </si>
  <si>
    <t>HILLSBOROUGH</t>
  </si>
  <si>
    <t>ALACHUA</t>
  </si>
  <si>
    <t>LEE</t>
  </si>
  <si>
    <t>SARASOTA</t>
  </si>
  <si>
    <t>BREVARD</t>
  </si>
  <si>
    <t>DESOTO</t>
  </si>
  <si>
    <t>BAKER</t>
  </si>
  <si>
    <t>HOLMES</t>
  </si>
  <si>
    <t>MIAMI-DADE</t>
  </si>
  <si>
    <t>PINELLAS</t>
  </si>
  <si>
    <t>MANATEE</t>
  </si>
  <si>
    <t>PASCO</t>
  </si>
  <si>
    <t>LAKE</t>
  </si>
  <si>
    <t>NASSAU</t>
  </si>
  <si>
    <t>GULF</t>
  </si>
  <si>
    <t>HARDEE</t>
  </si>
  <si>
    <t>INDIAN RIVER</t>
  </si>
  <si>
    <t>TAYLOR</t>
  </si>
  <si>
    <t>DUVAL</t>
  </si>
  <si>
    <t>POLK</t>
  </si>
  <si>
    <t>CHARLOTTE</t>
  </si>
  <si>
    <t>PALM BEACH</t>
  </si>
  <si>
    <t>LEON</t>
  </si>
  <si>
    <t>SEMINOLE</t>
  </si>
  <si>
    <t>CITRUS</t>
  </si>
  <si>
    <t>VOLUSIA</t>
  </si>
  <si>
    <t>FLAGLER</t>
  </si>
  <si>
    <t>HIGHLANDS</t>
  </si>
  <si>
    <t>OKALOOSA</t>
  </si>
  <si>
    <t>BAY</t>
  </si>
  <si>
    <t>ORANGE</t>
  </si>
  <si>
    <t>HERNANDO</t>
  </si>
  <si>
    <t>BROWARD</t>
  </si>
  <si>
    <t>COLUMBIA</t>
  </si>
  <si>
    <t>SAINT LUCIE</t>
  </si>
  <si>
    <t>MONROE</t>
  </si>
  <si>
    <t>WASHINGTON</t>
  </si>
  <si>
    <t>MARION</t>
  </si>
  <si>
    <t>CLAY</t>
  </si>
  <si>
    <t>OSCEOLA</t>
  </si>
  <si>
    <t>COLLIER</t>
  </si>
  <si>
    <t>PUTNAM</t>
  </si>
  <si>
    <t>OKEECHOBEE</t>
  </si>
  <si>
    <t>SUMTER</t>
  </si>
  <si>
    <t>ESCAMBIA</t>
  </si>
  <si>
    <t>HENDRY</t>
  </si>
  <si>
    <t>FRANKLIN</t>
  </si>
  <si>
    <t>MADISON</t>
  </si>
  <si>
    <t>UNION</t>
  </si>
  <si>
    <t>SANTA ROSA</t>
  </si>
  <si>
    <t>ST. JOHNS</t>
  </si>
  <si>
    <t>MARTIN</t>
  </si>
  <si>
    <t>LEVY</t>
  </si>
  <si>
    <t>WALTON</t>
  </si>
  <si>
    <t>SUWANNEE</t>
  </si>
  <si>
    <t>BRADFORD</t>
  </si>
  <si>
    <t>Start Date</t>
  </si>
  <si>
    <t>End Date</t>
  </si>
  <si>
    <t>Total Medicaid Acute Days</t>
  </si>
  <si>
    <t>Total Acute Patient Days</t>
  </si>
  <si>
    <t>Total Medicaid Days as % of Total Days</t>
  </si>
  <si>
    <t>Charity Care Deductions</t>
  </si>
  <si>
    <t>Privately Insured Charges</t>
  </si>
  <si>
    <t>Cost-to-Charge Ratio</t>
  </si>
  <si>
    <t>Charity Care Costs</t>
  </si>
  <si>
    <t>Tier</t>
  </si>
  <si>
    <t>Total Operating Costs</t>
  </si>
  <si>
    <t>Total Patient Charges</t>
  </si>
  <si>
    <t>Hospital ID</t>
  </si>
  <si>
    <t>1/1/2015</t>
  </si>
  <si>
    <t>12/31/2015</t>
  </si>
  <si>
    <t>101541 &amp; 120081</t>
  </si>
  <si>
    <t>Mease Dunedin (and Mease Conutryside) Hospital</t>
  </si>
  <si>
    <t>Public</t>
  </si>
  <si>
    <t>Private</t>
  </si>
  <si>
    <t>Statutory Teaching</t>
  </si>
  <si>
    <t>Freestanding Children's</t>
  </si>
  <si>
    <t>N/A</t>
  </si>
  <si>
    <t>Public or Private</t>
  </si>
  <si>
    <t>Statutory Teaching or Not</t>
  </si>
  <si>
    <t>Not</t>
  </si>
  <si>
    <t>Freestanding Children's or Not</t>
  </si>
  <si>
    <t>Hospital</t>
  </si>
  <si>
    <t>Privately Insured Patient Costs</t>
  </si>
  <si>
    <t>Tier 1 UC Ratio Thresholds:</t>
  </si>
  <si>
    <t>Tier 2 UC Ratio Thresholds:</t>
  </si>
  <si>
    <t>Tier 3 UC Ratio Thresholds:</t>
  </si>
  <si>
    <t>Tier 4 UC Ratio Thresholds:</t>
  </si>
  <si>
    <t>Tier 5 UC Ratio Thresholds:</t>
  </si>
  <si>
    <t>UC Ratio: Charity Care Costs to Privately Insured Patient Costs</t>
  </si>
  <si>
    <t>UC PAYMENT %</t>
  </si>
  <si>
    <t>Net (Total LIP Payment - LIP IGTs)</t>
  </si>
  <si>
    <t>Medicaid Acute Days</t>
  </si>
  <si>
    <t>Medicaid HMO Acute Days</t>
  </si>
  <si>
    <t>LOW INCOME POOL PROJECTED PAYMENTS FOR STATE FISCAL YEAR 2017-2018</t>
  </si>
  <si>
    <t>*LIP IGT projections are based on historical IGT contributions from State Fiscal Years 2015-2016 and 2016-2017, capped at the maximum contributions.</t>
  </si>
  <si>
    <t>Build Model by Setting Allowable Federal Criteria to the Right</t>
  </si>
  <si>
    <t>→</t>
  </si>
  <si>
    <t xml:space="preserve"> 9/30/2015</t>
  </si>
  <si>
    <t xml:space="preserve"> 6/30/2015</t>
  </si>
  <si>
    <t xml:space="preserve"> 4/30/2015</t>
  </si>
  <si>
    <t xml:space="preserve"> 12/31/2015</t>
  </si>
  <si>
    <t xml:space="preserve"> 5/31/2015</t>
  </si>
  <si>
    <t xml:space="preserve"> 8/31/2015</t>
  </si>
  <si>
    <t>Sorted</t>
  </si>
  <si>
    <t>JACKSON</t>
  </si>
  <si>
    <t>TIER THRESHOLDS &amp; UNCOMPENSATED CARE PAYMENT</t>
  </si>
  <si>
    <t>SET TIER THRESHOLDS &amp; UNCOMPENSATED CARE PAYMENTS</t>
  </si>
  <si>
    <t>CALHOUN</t>
  </si>
  <si>
    <t>*Initial LIP IGT projections are based on historical IGT contributions from State Fiscal Years 2015-2016 and 2016-2017, capped at the maximum contributions.</t>
  </si>
  <si>
    <t>LIP IGTs (Insert IGTs Below)*</t>
  </si>
  <si>
    <r>
      <t>Insert IGT Contributions</t>
    </r>
    <r>
      <rPr>
        <b/>
        <sz val="12.5"/>
        <color theme="3" tint="0.79998168889431442"/>
        <rFont val="Calibri"/>
        <family val="2"/>
      </rPr>
      <t>↓</t>
    </r>
  </si>
  <si>
    <t>Model Parameters are to the Right and Results by Tier are Below</t>
  </si>
  <si>
    <t>Build Model by Setting Federally Allowable Uncompensated Care Thresholds and Payment Levels for Tiers to the Right and Inserting IGT Contribution Amounts for Hospitals Below</t>
  </si>
  <si>
    <t>LIP IGTs</t>
  </si>
  <si>
    <t>*LIP Model Parameters and IGT Contribution Amounts are Set in Previous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</si>
</sst>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4"/>
      <color theme="3" tint="0.79998168889431442"/>
      <name val="Arial"/>
      <family val="2"/>
    </font>
    <font>
      <b/>
      <i/>
      <sz val="13"/>
      <color theme="3" tint="0.79998168889431442"/>
      <name val="Arial"/>
      <family val="2"/>
    </font>
    <font>
      <b/>
      <sz val="10"/>
      <color theme="3" tint="0.79998168889431442"/>
      <name val="Arial"/>
      <family val="2"/>
    </font>
    <font>
      <b/>
      <i/>
      <sz val="10"/>
      <color theme="3" tint="0.79998168889431442"/>
      <name val="Arial"/>
      <family val="2"/>
    </font>
    <font>
      <b/>
      <sz val="11"/>
      <color rgb="FF2A3442"/>
      <name val="Calibri"/>
      <family val="2"/>
      <scheme val="minor"/>
    </font>
    <font>
      <b/>
      <u/>
      <sz val="12.5"/>
      <color theme="3" tint="0.79998168889431442"/>
      <name val="Calibri"/>
      <family val="2"/>
      <scheme val="minor"/>
    </font>
    <font>
      <b/>
      <sz val="12.5"/>
      <color theme="3" tint="0.79998168889431442"/>
      <name val="Calibri"/>
      <family val="2"/>
      <scheme val="minor"/>
    </font>
    <font>
      <b/>
      <u/>
      <sz val="14"/>
      <color theme="3" tint="0.79998168889431442"/>
      <name val="Calibri"/>
      <family val="2"/>
      <scheme val="minor"/>
    </font>
    <font>
      <b/>
      <sz val="14"/>
      <color theme="3" tint="0.79998168889431442"/>
      <name val="Calibri"/>
      <family val="2"/>
      <scheme val="minor"/>
    </font>
    <font>
      <b/>
      <i/>
      <sz val="12"/>
      <color theme="3" tint="0.79998168889431442"/>
      <name val="Calibri"/>
      <family val="2"/>
      <scheme val="minor"/>
    </font>
    <font>
      <b/>
      <sz val="20"/>
      <color theme="3" tint="0.79998168889431442"/>
      <name val="Arial"/>
      <family val="2"/>
    </font>
    <font>
      <b/>
      <i/>
      <sz val="13.5"/>
      <color theme="3" tint="0.79998168889431442"/>
      <name val="Arial"/>
      <family val="2"/>
    </font>
    <font>
      <b/>
      <i/>
      <sz val="12.5"/>
      <color theme="3" tint="0.79998168889431442"/>
      <name val="Verdana"/>
      <family val="2"/>
    </font>
    <font>
      <b/>
      <sz val="28"/>
      <color theme="3" tint="0.79998168889431442"/>
      <name val="Calibri"/>
      <family val="2"/>
    </font>
    <font>
      <b/>
      <sz val="22"/>
      <color theme="3" tint="0.79998168889431442"/>
      <name val="Arial"/>
      <family val="2"/>
    </font>
    <font>
      <b/>
      <sz val="12"/>
      <color theme="3" tint="0.79998168889431442"/>
      <name val="Calibri"/>
      <family val="2"/>
      <scheme val="minor"/>
    </font>
    <font>
      <b/>
      <u/>
      <sz val="13"/>
      <color theme="3" tint="0.79998168889431442"/>
      <name val="Calibri"/>
      <family val="2"/>
      <scheme val="minor"/>
    </font>
    <font>
      <b/>
      <sz val="12.5"/>
      <color theme="3" tint="0.79998168889431442"/>
      <name val="Arial"/>
      <family val="2"/>
    </font>
    <font>
      <b/>
      <i/>
      <sz val="12.5"/>
      <color theme="3" tint="0.79998168889431442"/>
      <name val="Arial"/>
      <family val="2"/>
    </font>
    <font>
      <b/>
      <sz val="14"/>
      <color rgb="FF2A3442"/>
      <name val="Calibri"/>
      <family val="2"/>
      <scheme val="minor"/>
    </font>
    <font>
      <b/>
      <i/>
      <sz val="12.5"/>
      <color theme="3" tint="0.79998168889431442"/>
      <name val="Calibri"/>
      <family val="2"/>
      <scheme val="minor"/>
    </font>
    <font>
      <b/>
      <u/>
      <sz val="14"/>
      <color theme="4" tint="0.79998168889431442"/>
      <name val="Calibri"/>
      <family val="2"/>
      <scheme val="minor"/>
    </font>
    <font>
      <b/>
      <u val="singleAccounting"/>
      <sz val="14"/>
      <color rgb="FF2A3442"/>
      <name val="Calibri"/>
      <family val="2"/>
      <scheme val="minor"/>
    </font>
    <font>
      <b/>
      <sz val="12.5"/>
      <color theme="3" tint="0.7999816888943144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lightGray">
        <fgColor rgb="FF4B5D75"/>
        <bgColor theme="1"/>
      </patternFill>
    </fill>
    <fill>
      <patternFill patternType="lightGray">
        <fgColor rgb="FF4B5D75"/>
        <bgColor theme="1" tint="4.9989318521683403E-2"/>
      </patternFill>
    </fill>
    <fill>
      <gradientFill type="path" left="0.5" right="0.5" top="0.5" bottom="0.5">
        <stop position="0">
          <color rgb="FF303F4A"/>
        </stop>
        <stop position="1">
          <color theme="1"/>
        </stop>
      </gradientFill>
    </fill>
    <fill>
      <gradientFill degree="90">
        <stop position="0">
          <color rgb="FF3E4D60"/>
        </stop>
        <stop position="0.5">
          <color rgb="FF232B35"/>
        </stop>
        <stop position="1">
          <color rgb="FF3E4D60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3" tint="0.80001220740379042"/>
        </stop>
      </gradientFill>
    </fill>
    <fill>
      <gradientFill degree="225">
        <stop position="0">
          <color rgb="FF4B5D75"/>
        </stop>
        <stop position="1">
          <color theme="3" tint="-0.49803155613879818"/>
        </stop>
      </gradientFill>
    </fill>
    <fill>
      <gradientFill degree="180">
        <stop position="0">
          <color rgb="FF3E4D60"/>
        </stop>
        <stop position="1">
          <color rgb="FF232B35"/>
        </stop>
      </gradientFill>
    </fill>
    <fill>
      <gradientFill>
        <stop position="0">
          <color rgb="FF303F4A"/>
        </stop>
        <stop position="0.5">
          <color theme="1"/>
        </stop>
        <stop position="1">
          <color rgb="FF303F4A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gradientFill>
        <stop position="0">
          <color theme="1"/>
        </stop>
        <stop position="0.5">
          <color rgb="FF303F4A"/>
        </stop>
        <stop position="1">
          <color theme="1"/>
        </stop>
      </gradient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rgb="FF1C222C"/>
      </top>
      <bottom style="medium">
        <color rgb="FF1C222C"/>
      </bottom>
      <diagonal/>
    </border>
    <border>
      <left/>
      <right style="thin">
        <color auto="1"/>
      </right>
      <top style="medium">
        <color rgb="FF1C222C"/>
      </top>
      <bottom style="medium">
        <color rgb="FF1C222C"/>
      </bottom>
      <diagonal/>
    </border>
    <border>
      <left style="thin">
        <color auto="1"/>
      </left>
      <right style="thin">
        <color rgb="FF1C222C"/>
      </right>
      <top style="thin">
        <color auto="1"/>
      </top>
      <bottom style="thin">
        <color rgb="FF1C222C"/>
      </bottom>
      <diagonal/>
    </border>
    <border>
      <left style="thin">
        <color rgb="FF1C222C"/>
      </left>
      <right style="thin">
        <color rgb="FF1C222C"/>
      </right>
      <top style="thin">
        <color auto="1"/>
      </top>
      <bottom style="thin">
        <color rgb="FF1C222C"/>
      </bottom>
      <diagonal/>
    </border>
    <border>
      <left style="thin">
        <color auto="1"/>
      </left>
      <right style="thin">
        <color rgb="FF1C222C"/>
      </right>
      <top style="thin">
        <color rgb="FF1C222C"/>
      </top>
      <bottom style="thin">
        <color rgb="FF1C222C"/>
      </bottom>
      <diagonal/>
    </border>
    <border>
      <left style="thin">
        <color rgb="FF1C222C"/>
      </left>
      <right style="thin">
        <color rgb="FF1C222C"/>
      </right>
      <top style="thin">
        <color rgb="FF1C222C"/>
      </top>
      <bottom style="thin">
        <color rgb="FF1C222C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 tint="-0.24994659260841701"/>
      </left>
      <right style="thin">
        <color rgb="FF1C222C"/>
      </right>
      <top style="medium">
        <color rgb="FF1C222C"/>
      </top>
      <bottom/>
      <diagonal/>
    </border>
    <border>
      <left style="thin">
        <color rgb="FF1C222C"/>
      </left>
      <right style="thin">
        <color rgb="FF1C222C"/>
      </right>
      <top style="medium">
        <color rgb="FF1C222C"/>
      </top>
      <bottom/>
      <diagonal/>
    </border>
    <border>
      <left style="thin">
        <color rgb="FF1C222C"/>
      </left>
      <right style="thin">
        <color rgb="FF1C222C"/>
      </right>
      <top style="medium">
        <color rgb="FF1C222C"/>
      </top>
      <bottom style="thin">
        <color auto="1"/>
      </bottom>
      <diagonal/>
    </border>
    <border>
      <left style="thin">
        <color rgb="FF1C222C"/>
      </left>
      <right style="medium">
        <color rgb="FF1C222C"/>
      </right>
      <top style="medium">
        <color rgb="FF1C222C"/>
      </top>
      <bottom style="thin">
        <color auto="1"/>
      </bottom>
      <diagonal/>
    </border>
    <border>
      <left style="medium">
        <color rgb="FF1C222C"/>
      </left>
      <right/>
      <top style="medium">
        <color rgb="FF1C222C"/>
      </top>
      <bottom style="medium">
        <color rgb="FF1C222C"/>
      </bottom>
      <diagonal/>
    </border>
    <border>
      <left style="thin">
        <color rgb="FF1C222C"/>
      </left>
      <right style="medium">
        <color rgb="FF1C222C"/>
      </right>
      <top style="thin">
        <color auto="1"/>
      </top>
      <bottom style="thin">
        <color rgb="FF1C222C"/>
      </bottom>
      <diagonal/>
    </border>
    <border>
      <left style="thin">
        <color rgb="FF1C222C"/>
      </left>
      <right style="medium">
        <color rgb="FF1C222C"/>
      </right>
      <top style="thin">
        <color rgb="FF1C222C"/>
      </top>
      <bottom style="thin">
        <color rgb="FF1C222C"/>
      </bottom>
      <diagonal/>
    </border>
    <border>
      <left style="thin">
        <color auto="1"/>
      </left>
      <right style="thin">
        <color rgb="FF1C222C"/>
      </right>
      <top style="thin">
        <color rgb="FF1C222C"/>
      </top>
      <bottom style="medium">
        <color rgb="FF1C222C"/>
      </bottom>
      <diagonal/>
    </border>
    <border>
      <left style="thin">
        <color rgb="FF1C222C"/>
      </left>
      <right style="thin">
        <color rgb="FF1C222C"/>
      </right>
      <top style="thin">
        <color rgb="FF1C222C"/>
      </top>
      <bottom style="medium">
        <color rgb="FF1C222C"/>
      </bottom>
      <diagonal/>
    </border>
    <border>
      <left style="thin">
        <color rgb="FF1C222C"/>
      </left>
      <right style="medium">
        <color rgb="FF1C222C"/>
      </right>
      <top style="thin">
        <color rgb="FF1C222C"/>
      </top>
      <bottom style="medium">
        <color rgb="FF1C222C"/>
      </bottom>
      <diagonal/>
    </border>
    <border>
      <left/>
      <right style="medium">
        <color rgb="FF1C222C"/>
      </right>
      <top/>
      <bottom/>
      <diagonal/>
    </border>
    <border>
      <left style="medium">
        <color rgb="FF2A3442"/>
      </left>
      <right/>
      <top style="medium">
        <color rgb="FF2A3442"/>
      </top>
      <bottom style="slantDashDot">
        <color rgb="FF2A3442"/>
      </bottom>
      <diagonal/>
    </border>
    <border>
      <left/>
      <right/>
      <top style="medium">
        <color rgb="FF2A3442"/>
      </top>
      <bottom style="slantDashDot">
        <color rgb="FF2A3442"/>
      </bottom>
      <diagonal/>
    </border>
    <border>
      <left/>
      <right style="medium">
        <color rgb="FF2A3442"/>
      </right>
      <top style="medium">
        <color rgb="FF2A3442"/>
      </top>
      <bottom style="slantDashDot">
        <color rgb="FF2A3442"/>
      </bottom>
      <diagonal/>
    </border>
    <border>
      <left style="medium">
        <color rgb="FF2A3442"/>
      </left>
      <right/>
      <top style="slantDashDot">
        <color rgb="FF2A3442"/>
      </top>
      <bottom style="slantDashDot">
        <color rgb="FF2A3442"/>
      </bottom>
      <diagonal/>
    </border>
    <border>
      <left/>
      <right/>
      <top style="slantDashDot">
        <color rgb="FF2A3442"/>
      </top>
      <bottom style="slantDashDot">
        <color rgb="FF2A3442"/>
      </bottom>
      <diagonal/>
    </border>
    <border>
      <left/>
      <right style="medium">
        <color rgb="FF2A3442"/>
      </right>
      <top style="slantDashDot">
        <color rgb="FF2A3442"/>
      </top>
      <bottom style="slantDashDot">
        <color rgb="FF2A3442"/>
      </bottom>
      <diagonal/>
    </border>
    <border>
      <left style="medium">
        <color rgb="FF2A3442"/>
      </left>
      <right/>
      <top style="slantDashDot">
        <color rgb="FF2A3442"/>
      </top>
      <bottom style="medium">
        <color rgb="FF2A3442"/>
      </bottom>
      <diagonal/>
    </border>
    <border>
      <left/>
      <right/>
      <top style="slantDashDot">
        <color rgb="FF2A3442"/>
      </top>
      <bottom style="medium">
        <color rgb="FF2A3442"/>
      </bottom>
      <diagonal/>
    </border>
    <border>
      <left/>
      <right style="medium">
        <color rgb="FF2A3442"/>
      </right>
      <top style="slantDashDot">
        <color rgb="FF2A3442"/>
      </top>
      <bottom style="medium">
        <color rgb="FF2A3442"/>
      </bottom>
      <diagonal/>
    </border>
    <border>
      <left/>
      <right style="medium">
        <color rgb="FF303F4A"/>
      </right>
      <top/>
      <bottom/>
      <diagonal/>
    </border>
    <border>
      <left/>
      <right/>
      <top/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3" tint="-0.24994659260841701"/>
      </right>
      <top style="medium">
        <color rgb="FF1C222C"/>
      </top>
      <bottom style="medium">
        <color rgb="FF1C222C"/>
      </bottom>
      <diagonal/>
    </border>
    <border>
      <left style="medium">
        <color rgb="FF2A3442"/>
      </left>
      <right/>
      <top style="medium">
        <color rgb="FF2A3442"/>
      </top>
      <bottom/>
      <diagonal/>
    </border>
    <border>
      <left/>
      <right/>
      <top style="medium">
        <color rgb="FF2A3442"/>
      </top>
      <bottom/>
      <diagonal/>
    </border>
    <border>
      <left style="medium">
        <color rgb="FF2A3442"/>
      </left>
      <right/>
      <top/>
      <bottom style="slantDashDot">
        <color rgb="FF2A3442"/>
      </bottom>
      <diagonal/>
    </border>
    <border>
      <left/>
      <right/>
      <top/>
      <bottom style="slantDashDot">
        <color rgb="FF2A3442"/>
      </bottom>
      <diagonal/>
    </border>
    <border>
      <left style="medium">
        <color rgb="FF2A3442"/>
      </left>
      <right/>
      <top style="slantDashDot">
        <color rgb="FF2A3442"/>
      </top>
      <bottom/>
      <diagonal/>
    </border>
    <border>
      <left/>
      <right/>
      <top style="slantDashDot">
        <color rgb="FF2A3442"/>
      </top>
      <bottom/>
      <diagonal/>
    </border>
    <border>
      <left style="medium">
        <color rgb="FF2A3442"/>
      </left>
      <right/>
      <top/>
      <bottom style="medium">
        <color rgb="FF2A3442"/>
      </bottom>
      <diagonal/>
    </border>
    <border>
      <left/>
      <right/>
      <top/>
      <bottom style="medium">
        <color rgb="FF2A3442"/>
      </bottom>
      <diagonal/>
    </border>
    <border>
      <left/>
      <right style="medium">
        <color rgb="FF2A3442"/>
      </right>
      <top style="medium">
        <color rgb="FF2A3442"/>
      </top>
      <bottom/>
      <diagonal/>
    </border>
    <border>
      <left/>
      <right style="medium">
        <color rgb="FF2A3442"/>
      </right>
      <top/>
      <bottom style="slantDashDot">
        <color rgb="FF2A3442"/>
      </bottom>
      <diagonal/>
    </border>
    <border>
      <left/>
      <right style="medium">
        <color rgb="FF2A3442"/>
      </right>
      <top style="slantDashDot">
        <color rgb="FF2A3442"/>
      </top>
      <bottom/>
      <diagonal/>
    </border>
    <border>
      <left/>
      <right style="medium">
        <color rgb="FF2A3442"/>
      </right>
      <top/>
      <bottom style="medium">
        <color rgb="FF2A344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1C222C"/>
      </left>
      <right style="medium">
        <color rgb="FF1C222C"/>
      </right>
      <top style="medium">
        <color rgb="FF1C222C"/>
      </top>
      <bottom/>
      <diagonal/>
    </border>
    <border>
      <left style="medium">
        <color rgb="FF1C222C"/>
      </left>
      <right style="medium">
        <color rgb="FF1C222C"/>
      </right>
      <top/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179">
    <xf numFmtId="0" fontId="0" fillId="0" borderId="0" xfId="0"/>
    <xf numFmtId="0" fontId="7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Border="1"/>
    <xf numFmtId="10" fontId="8" fillId="0" borderId="0" xfId="2" applyNumberFormat="1" applyFont="1" applyFill="1" applyBorder="1"/>
    <xf numFmtId="10" fontId="0" fillId="0" borderId="0" xfId="2" applyNumberFormat="1" applyFont="1"/>
    <xf numFmtId="164" fontId="8" fillId="0" borderId="0" xfId="1" applyNumberFormat="1" applyFont="1" applyFill="1" applyAlignment="1">
      <alignment horizontal="center"/>
    </xf>
    <xf numFmtId="164" fontId="0" fillId="0" borderId="0" xfId="1" applyNumberFormat="1" applyFont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2" fillId="6" borderId="0" xfId="0" applyFont="1" applyFill="1" applyBorder="1"/>
    <xf numFmtId="37" fontId="13" fillId="6" borderId="4" xfId="0" applyNumberFormat="1" applyFont="1" applyFill="1" applyBorder="1" applyAlignment="1">
      <alignment horizontal="center" vertical="center" wrapText="1"/>
    </xf>
    <xf numFmtId="37" fontId="13" fillId="6" borderId="4" xfId="0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 wrapText="1"/>
    </xf>
    <xf numFmtId="0" fontId="14" fillId="7" borderId="0" xfId="0" applyFont="1" applyFill="1"/>
    <xf numFmtId="0" fontId="14" fillId="7" borderId="2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2" borderId="1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0" fillId="4" borderId="0" xfId="5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22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" fillId="0" borderId="32" xfId="0" applyFont="1" applyFill="1" applyBorder="1"/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1" fontId="14" fillId="7" borderId="1" xfId="2" applyNumberFormat="1" applyFont="1" applyFill="1" applyBorder="1" applyAlignment="1">
      <alignment horizontal="center"/>
    </xf>
    <xf numFmtId="10" fontId="13" fillId="6" borderId="4" xfId="2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Protection="1">
      <protection hidden="1"/>
    </xf>
    <xf numFmtId="0" fontId="14" fillId="7" borderId="1" xfId="0" applyFont="1" applyFill="1" applyBorder="1" applyAlignment="1" applyProtection="1">
      <alignment horizontal="center"/>
      <protection hidden="1"/>
    </xf>
    <xf numFmtId="14" fontId="14" fillId="7" borderId="1" xfId="0" applyNumberFormat="1" applyFont="1" applyFill="1" applyBorder="1" applyAlignment="1" applyProtection="1">
      <alignment horizontal="left"/>
      <protection hidden="1"/>
    </xf>
    <xf numFmtId="38" fontId="14" fillId="7" borderId="1" xfId="0" applyNumberFormat="1" applyFont="1" applyFill="1" applyBorder="1" applyProtection="1">
      <protection hidden="1"/>
    </xf>
    <xf numFmtId="165" fontId="14" fillId="7" borderId="1" xfId="2" applyNumberFormat="1" applyFont="1" applyFill="1" applyBorder="1" applyProtection="1">
      <protection hidden="1"/>
    </xf>
    <xf numFmtId="166" fontId="14" fillId="7" borderId="1" xfId="2" applyNumberFormat="1" applyFont="1" applyFill="1" applyBorder="1" applyProtection="1">
      <protection hidden="1"/>
    </xf>
    <xf numFmtId="10" fontId="14" fillId="7" borderId="1" xfId="2" applyNumberFormat="1" applyFont="1" applyFill="1" applyBorder="1" applyProtection="1">
      <protection hidden="1"/>
    </xf>
    <xf numFmtId="10" fontId="14" fillId="7" borderId="1" xfId="2" applyNumberFormat="1" applyFont="1" applyFill="1" applyBorder="1" applyAlignment="1" applyProtection="1">
      <alignment horizontal="center"/>
      <protection hidden="1"/>
    </xf>
    <xf numFmtId="167" fontId="14" fillId="7" borderId="1" xfId="1" applyNumberFormat="1" applyFont="1" applyFill="1" applyBorder="1" applyProtection="1">
      <protection hidden="1"/>
    </xf>
    <xf numFmtId="0" fontId="14" fillId="7" borderId="2" xfId="0" applyFont="1" applyFill="1" applyBorder="1" applyProtection="1">
      <protection hidden="1"/>
    </xf>
    <xf numFmtId="0" fontId="14" fillId="7" borderId="2" xfId="0" applyFont="1" applyFill="1" applyBorder="1" applyAlignment="1" applyProtection="1">
      <alignment horizontal="center"/>
      <protection hidden="1"/>
    </xf>
    <xf numFmtId="14" fontId="14" fillId="7" borderId="2" xfId="0" applyNumberFormat="1" applyFont="1" applyFill="1" applyBorder="1" applyAlignment="1" applyProtection="1">
      <alignment horizontal="left"/>
      <protection hidden="1"/>
    </xf>
    <xf numFmtId="38" fontId="14" fillId="7" borderId="2" xfId="0" applyNumberFormat="1" applyFont="1" applyFill="1" applyBorder="1" applyProtection="1">
      <protection hidden="1"/>
    </xf>
    <xf numFmtId="165" fontId="14" fillId="7" borderId="2" xfId="2" applyNumberFormat="1" applyFont="1" applyFill="1" applyBorder="1" applyProtection="1">
      <protection hidden="1"/>
    </xf>
    <xf numFmtId="166" fontId="14" fillId="7" borderId="2" xfId="2" applyNumberFormat="1" applyFont="1" applyFill="1" applyBorder="1" applyProtection="1">
      <protection hidden="1"/>
    </xf>
    <xf numFmtId="10" fontId="14" fillId="7" borderId="2" xfId="2" applyNumberFormat="1" applyFont="1" applyFill="1" applyBorder="1" applyProtection="1">
      <protection hidden="1"/>
    </xf>
    <xf numFmtId="10" fontId="14" fillId="7" borderId="2" xfId="2" applyNumberFormat="1" applyFont="1" applyFill="1" applyBorder="1" applyAlignment="1" applyProtection="1">
      <alignment horizontal="center"/>
      <protection hidden="1"/>
    </xf>
    <xf numFmtId="167" fontId="14" fillId="7" borderId="2" xfId="1" applyNumberFormat="1" applyFont="1" applyFill="1" applyBorder="1" applyProtection="1">
      <protection hidden="1"/>
    </xf>
    <xf numFmtId="0" fontId="14" fillId="7" borderId="2" xfId="0" applyFont="1" applyFill="1" applyBorder="1" applyAlignment="1" applyProtection="1">
      <alignment horizontal="left" wrapTex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14" fontId="2" fillId="0" borderId="3" xfId="0" applyNumberFormat="1" applyFont="1" applyBorder="1" applyAlignment="1" applyProtection="1">
      <alignment horizontal="center"/>
      <protection hidden="1"/>
    </xf>
    <xf numFmtId="167" fontId="25" fillId="8" borderId="11" xfId="1" applyNumberFormat="1" applyFont="1" applyFill="1" applyBorder="1" applyProtection="1">
      <protection hidden="1"/>
    </xf>
    <xf numFmtId="10" fontId="0" fillId="0" borderId="0" xfId="2" applyNumberFormat="1" applyFont="1" applyProtection="1">
      <protection hidden="1"/>
    </xf>
    <xf numFmtId="0" fontId="0" fillId="0" borderId="0" xfId="0" applyProtection="1">
      <protection hidden="1"/>
    </xf>
    <xf numFmtId="166" fontId="25" fillId="8" borderId="3" xfId="1" applyNumberFormat="1" applyFont="1" applyFill="1" applyBorder="1" applyProtection="1">
      <protection hidden="1"/>
    </xf>
    <xf numFmtId="165" fontId="18" fillId="5" borderId="17" xfId="2" applyNumberFormat="1" applyFont="1" applyFill="1" applyBorder="1" applyAlignment="1" applyProtection="1">
      <alignment horizontal="center"/>
      <protection hidden="1"/>
    </xf>
    <xf numFmtId="165" fontId="18" fillId="5" borderId="18" xfId="2" applyNumberFormat="1" applyFont="1" applyFill="1" applyBorder="1" applyAlignment="1" applyProtection="1">
      <alignment horizontal="center"/>
      <protection hidden="1"/>
    </xf>
    <xf numFmtId="165" fontId="18" fillId="5" borderId="21" xfId="2" applyNumberFormat="1" applyFont="1" applyFill="1" applyBorder="1" applyAlignment="1" applyProtection="1">
      <alignment horizontal="center"/>
      <protection hidden="1"/>
    </xf>
    <xf numFmtId="0" fontId="27" fillId="9" borderId="0" xfId="0" applyFont="1" applyFill="1" applyBorder="1" applyProtection="1">
      <protection hidden="1"/>
    </xf>
    <xf numFmtId="37" fontId="28" fillId="9" borderId="35" xfId="0" applyNumberFormat="1" applyFont="1" applyFill="1" applyBorder="1" applyAlignment="1" applyProtection="1">
      <alignment horizontal="center" vertical="center" wrapText="1"/>
      <protection hidden="1"/>
    </xf>
    <xf numFmtId="37" fontId="28" fillId="9" borderId="35" xfId="0" applyNumberFormat="1" applyFont="1" applyFill="1" applyBorder="1" applyAlignment="1" applyProtection="1">
      <alignment horizontal="center" vertical="center"/>
      <protection hidden="1"/>
    </xf>
    <xf numFmtId="164" fontId="28" fillId="9" borderId="35" xfId="1" applyNumberFormat="1" applyFont="1" applyFill="1" applyBorder="1" applyAlignment="1" applyProtection="1">
      <alignment horizontal="center" vertical="center" wrapText="1"/>
      <protection hidden="1"/>
    </xf>
    <xf numFmtId="10" fontId="28" fillId="9" borderId="35" xfId="2" applyNumberFormat="1" applyFont="1" applyFill="1" applyBorder="1" applyAlignment="1" applyProtection="1">
      <alignment horizontal="center" vertical="center" wrapText="1"/>
      <protection hidden="1"/>
    </xf>
    <xf numFmtId="0" fontId="27" fillId="9" borderId="0" xfId="0" applyFont="1" applyFill="1" applyBorder="1"/>
    <xf numFmtId="0" fontId="29" fillId="7" borderId="0" xfId="0" applyFont="1" applyFill="1" applyProtection="1">
      <protection hidden="1"/>
    </xf>
    <xf numFmtId="0" fontId="29" fillId="7" borderId="1" xfId="0" applyFont="1" applyFill="1" applyBorder="1" applyAlignment="1" applyProtection="1">
      <alignment horizontal="center"/>
      <protection hidden="1"/>
    </xf>
    <xf numFmtId="0" fontId="29" fillId="7" borderId="1" xfId="0" applyFont="1" applyFill="1" applyBorder="1" applyProtection="1">
      <protection hidden="1"/>
    </xf>
    <xf numFmtId="14" fontId="29" fillId="7" borderId="1" xfId="0" applyNumberFormat="1" applyFont="1" applyFill="1" applyBorder="1" applyAlignment="1" applyProtection="1">
      <alignment horizontal="left"/>
      <protection hidden="1"/>
    </xf>
    <xf numFmtId="38" fontId="29" fillId="7" borderId="1" xfId="0" applyNumberFormat="1" applyFont="1" applyFill="1" applyBorder="1" applyProtection="1">
      <protection hidden="1"/>
    </xf>
    <xf numFmtId="165" fontId="29" fillId="7" borderId="1" xfId="2" applyNumberFormat="1" applyFont="1" applyFill="1" applyBorder="1" applyProtection="1">
      <protection hidden="1"/>
    </xf>
    <xf numFmtId="166" fontId="29" fillId="7" borderId="1" xfId="2" applyNumberFormat="1" applyFont="1" applyFill="1" applyBorder="1" applyProtection="1">
      <protection hidden="1"/>
    </xf>
    <xf numFmtId="10" fontId="29" fillId="7" borderId="1" xfId="2" applyNumberFormat="1" applyFont="1" applyFill="1" applyBorder="1" applyProtection="1">
      <protection hidden="1"/>
    </xf>
    <xf numFmtId="10" fontId="29" fillId="7" borderId="1" xfId="2" applyNumberFormat="1" applyFont="1" applyFill="1" applyBorder="1" applyAlignment="1" applyProtection="1">
      <alignment horizontal="center"/>
      <protection hidden="1"/>
    </xf>
    <xf numFmtId="167" fontId="29" fillId="7" borderId="1" xfId="1" applyNumberFormat="1" applyFont="1" applyFill="1" applyBorder="1" applyProtection="1">
      <protection hidden="1"/>
    </xf>
    <xf numFmtId="0" fontId="29" fillId="7" borderId="0" xfId="0" applyFont="1" applyFill="1"/>
    <xf numFmtId="0" fontId="29" fillId="7" borderId="2" xfId="0" applyFont="1" applyFill="1" applyBorder="1" applyAlignment="1" applyProtection="1">
      <alignment horizontal="center"/>
      <protection hidden="1"/>
    </xf>
    <xf numFmtId="0" fontId="29" fillId="7" borderId="2" xfId="0" applyFont="1" applyFill="1" applyBorder="1" applyProtection="1">
      <protection hidden="1"/>
    </xf>
    <xf numFmtId="14" fontId="29" fillId="7" borderId="2" xfId="0" applyNumberFormat="1" applyFont="1" applyFill="1" applyBorder="1" applyAlignment="1" applyProtection="1">
      <alignment horizontal="left"/>
      <protection hidden="1"/>
    </xf>
    <xf numFmtId="38" fontId="29" fillId="7" borderId="2" xfId="0" applyNumberFormat="1" applyFont="1" applyFill="1" applyBorder="1" applyProtection="1">
      <protection hidden="1"/>
    </xf>
    <xf numFmtId="165" fontId="29" fillId="7" borderId="2" xfId="2" applyNumberFormat="1" applyFont="1" applyFill="1" applyBorder="1" applyProtection="1">
      <protection hidden="1"/>
    </xf>
    <xf numFmtId="166" fontId="29" fillId="7" borderId="2" xfId="2" applyNumberFormat="1" applyFont="1" applyFill="1" applyBorder="1" applyProtection="1">
      <protection hidden="1"/>
    </xf>
    <xf numFmtId="10" fontId="29" fillId="7" borderId="2" xfId="2" applyNumberFormat="1" applyFont="1" applyFill="1" applyBorder="1" applyProtection="1">
      <protection hidden="1"/>
    </xf>
    <xf numFmtId="10" fontId="29" fillId="7" borderId="2" xfId="2" applyNumberFormat="1" applyFont="1" applyFill="1" applyBorder="1" applyAlignment="1" applyProtection="1">
      <alignment horizontal="center"/>
      <protection hidden="1"/>
    </xf>
    <xf numFmtId="167" fontId="29" fillId="7" borderId="2" xfId="1" applyNumberFormat="1" applyFont="1" applyFill="1" applyBorder="1" applyProtection="1">
      <protection hidden="1"/>
    </xf>
    <xf numFmtId="0" fontId="29" fillId="7" borderId="1" xfId="0" applyNumberFormat="1" applyFont="1" applyFill="1" applyBorder="1" applyAlignment="1" applyProtection="1">
      <alignment horizontal="center"/>
      <protection hidden="1"/>
    </xf>
    <xf numFmtId="0" fontId="29" fillId="7" borderId="2" xfId="0" applyFont="1" applyFill="1" applyBorder="1" applyAlignment="1" applyProtection="1">
      <alignment horizontal="left" wrapText="1"/>
      <protection hidden="1"/>
    </xf>
    <xf numFmtId="167" fontId="18" fillId="8" borderId="1" xfId="1" applyNumberFormat="1" applyFont="1" applyFill="1" applyBorder="1" applyProtection="1">
      <protection hidden="1"/>
    </xf>
    <xf numFmtId="0" fontId="24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9" fillId="5" borderId="7" xfId="2" applyNumberFormat="1" applyFont="1" applyFill="1" applyBorder="1" applyAlignment="1" applyProtection="1">
      <alignment horizontal="center"/>
      <protection hidden="1"/>
    </xf>
    <xf numFmtId="165" fontId="19" fillId="5" borderId="8" xfId="2" applyNumberFormat="1" applyFont="1" applyFill="1" applyBorder="1" applyAlignment="1" applyProtection="1">
      <alignment horizontal="center"/>
      <protection hidden="1"/>
    </xf>
    <xf numFmtId="165" fontId="19" fillId="5" borderId="9" xfId="2" applyNumberFormat="1" applyFont="1" applyFill="1" applyBorder="1" applyAlignment="1" applyProtection="1">
      <alignment horizontal="center"/>
      <protection hidden="1"/>
    </xf>
    <xf numFmtId="165" fontId="19" fillId="5" borderId="10" xfId="2" applyNumberFormat="1" applyFont="1" applyFill="1" applyBorder="1" applyAlignment="1" applyProtection="1">
      <alignment horizontal="center"/>
      <protection hidden="1"/>
    </xf>
    <xf numFmtId="165" fontId="19" fillId="5" borderId="19" xfId="2" applyNumberFormat="1" applyFont="1" applyFill="1" applyBorder="1" applyAlignment="1" applyProtection="1">
      <alignment horizontal="center"/>
      <protection hidden="1"/>
    </xf>
    <xf numFmtId="165" fontId="19" fillId="5" borderId="20" xfId="2" applyNumberFormat="1" applyFont="1" applyFill="1" applyBorder="1" applyAlignment="1" applyProtection="1">
      <alignment horizontal="center"/>
      <protection hidden="1"/>
    </xf>
    <xf numFmtId="0" fontId="29" fillId="7" borderId="2" xfId="0" applyNumberFormat="1" applyFont="1" applyFill="1" applyBorder="1" applyAlignment="1" applyProtection="1">
      <alignment horizontal="center"/>
      <protection hidden="1"/>
    </xf>
    <xf numFmtId="165" fontId="30" fillId="10" borderId="7" xfId="2" applyNumberFormat="1" applyFont="1" applyFill="1" applyBorder="1" applyAlignment="1" applyProtection="1">
      <alignment horizontal="center"/>
      <protection hidden="1"/>
    </xf>
    <xf numFmtId="165" fontId="30" fillId="10" borderId="8" xfId="2" applyNumberFormat="1" applyFont="1" applyFill="1" applyBorder="1" applyAlignment="1" applyProtection="1">
      <alignment horizontal="center"/>
      <protection hidden="1"/>
    </xf>
    <xf numFmtId="165" fontId="31" fillId="10" borderId="17" xfId="2" applyNumberFormat="1" applyFont="1" applyFill="1" applyBorder="1" applyAlignment="1" applyProtection="1">
      <alignment horizontal="center"/>
      <protection hidden="1"/>
    </xf>
    <xf numFmtId="165" fontId="30" fillId="10" borderId="9" xfId="2" applyNumberFormat="1" applyFont="1" applyFill="1" applyBorder="1" applyAlignment="1" applyProtection="1">
      <alignment horizontal="center"/>
      <protection hidden="1"/>
    </xf>
    <xf numFmtId="165" fontId="30" fillId="10" borderId="10" xfId="2" applyNumberFormat="1" applyFont="1" applyFill="1" applyBorder="1" applyAlignment="1" applyProtection="1">
      <alignment horizontal="center"/>
      <protection hidden="1"/>
    </xf>
    <xf numFmtId="165" fontId="31" fillId="10" borderId="18" xfId="2" applyNumberFormat="1" applyFont="1" applyFill="1" applyBorder="1" applyAlignment="1" applyProtection="1">
      <alignment horizontal="center"/>
      <protection hidden="1"/>
    </xf>
    <xf numFmtId="165" fontId="30" fillId="10" borderId="19" xfId="2" applyNumberFormat="1" applyFont="1" applyFill="1" applyBorder="1" applyAlignment="1" applyProtection="1">
      <alignment horizontal="center"/>
      <protection hidden="1"/>
    </xf>
    <xf numFmtId="165" fontId="30" fillId="10" borderId="20" xfId="2" applyNumberFormat="1" applyFont="1" applyFill="1" applyBorder="1" applyAlignment="1" applyProtection="1">
      <alignment horizontal="center"/>
      <protection hidden="1"/>
    </xf>
    <xf numFmtId="165" fontId="31" fillId="10" borderId="21" xfId="2" applyNumberFormat="1" applyFont="1" applyFill="1" applyBorder="1" applyAlignment="1" applyProtection="1">
      <alignment horizontal="center"/>
      <protection hidden="1"/>
    </xf>
    <xf numFmtId="165" fontId="30" fillId="10" borderId="7" xfId="2" applyNumberFormat="1" applyFont="1" applyFill="1" applyBorder="1" applyAlignment="1" applyProtection="1">
      <alignment horizontal="center"/>
      <protection locked="0"/>
    </xf>
    <xf numFmtId="165" fontId="30" fillId="10" borderId="8" xfId="2" applyNumberFormat="1" applyFont="1" applyFill="1" applyBorder="1" applyAlignment="1" applyProtection="1">
      <alignment horizontal="center"/>
      <protection locked="0"/>
    </xf>
    <xf numFmtId="165" fontId="31" fillId="10" borderId="17" xfId="2" applyNumberFormat="1" applyFont="1" applyFill="1" applyBorder="1" applyAlignment="1" applyProtection="1">
      <alignment horizontal="center"/>
      <protection locked="0"/>
    </xf>
    <xf numFmtId="165" fontId="30" fillId="10" borderId="9" xfId="2" applyNumberFormat="1" applyFont="1" applyFill="1" applyBorder="1" applyAlignment="1" applyProtection="1">
      <alignment horizontal="center"/>
      <protection locked="0"/>
    </xf>
    <xf numFmtId="165" fontId="30" fillId="10" borderId="10" xfId="2" applyNumberFormat="1" applyFont="1" applyFill="1" applyBorder="1" applyAlignment="1" applyProtection="1">
      <alignment horizontal="center"/>
      <protection locked="0"/>
    </xf>
    <xf numFmtId="165" fontId="31" fillId="10" borderId="18" xfId="2" applyNumberFormat="1" applyFont="1" applyFill="1" applyBorder="1" applyAlignment="1" applyProtection="1">
      <alignment horizontal="center"/>
      <protection locked="0"/>
    </xf>
    <xf numFmtId="165" fontId="30" fillId="10" borderId="19" xfId="2" applyNumberFormat="1" applyFont="1" applyFill="1" applyBorder="1" applyAlignment="1" applyProtection="1">
      <alignment horizontal="center"/>
      <protection locked="0"/>
    </xf>
    <xf numFmtId="165" fontId="30" fillId="10" borderId="20" xfId="2" applyNumberFormat="1" applyFont="1" applyFill="1" applyBorder="1" applyAlignment="1" applyProtection="1">
      <alignment horizontal="center"/>
      <protection locked="0"/>
    </xf>
    <xf numFmtId="165" fontId="31" fillId="10" borderId="21" xfId="2" applyNumberFormat="1" applyFont="1" applyFill="1" applyBorder="1" applyAlignment="1" applyProtection="1">
      <alignment horizontal="center"/>
      <protection locked="0"/>
    </xf>
    <xf numFmtId="167" fontId="29" fillId="7" borderId="49" xfId="1" applyNumberFormat="1" applyFont="1" applyFill="1" applyBorder="1" applyProtection="1">
      <protection hidden="1"/>
    </xf>
    <xf numFmtId="167" fontId="29" fillId="7" borderId="50" xfId="1" applyNumberFormat="1" applyFont="1" applyFill="1" applyBorder="1" applyProtection="1">
      <protection hidden="1"/>
    </xf>
    <xf numFmtId="167" fontId="29" fillId="7" borderId="11" xfId="1" applyNumberFormat="1" applyFont="1" applyFill="1" applyBorder="1" applyProtection="1">
      <protection hidden="1"/>
    </xf>
    <xf numFmtId="167" fontId="29" fillId="7" borderId="51" xfId="1" applyNumberFormat="1" applyFont="1" applyFill="1" applyBorder="1" applyProtection="1">
      <protection hidden="1"/>
    </xf>
    <xf numFmtId="167" fontId="32" fillId="11" borderId="52" xfId="1" applyNumberFormat="1" applyFont="1" applyFill="1" applyBorder="1" applyProtection="1">
      <protection locked="0"/>
    </xf>
    <xf numFmtId="167" fontId="32" fillId="11" borderId="2" xfId="1" applyNumberFormat="1" applyFont="1" applyFill="1" applyBorder="1" applyProtection="1">
      <protection locked="0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top"/>
    </xf>
    <xf numFmtId="0" fontId="26" fillId="2" borderId="1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30" fillId="2" borderId="53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47" xfId="0" applyFont="1" applyFill="1" applyBorder="1" applyAlignment="1">
      <alignment horizontal="center" vertical="center" wrapText="1"/>
    </xf>
    <xf numFmtId="0" fontId="11" fillId="12" borderId="39" xfId="0" applyFont="1" applyFill="1" applyBorder="1" applyAlignment="1">
      <alignment horizontal="center" vertical="center" wrapText="1"/>
    </xf>
    <xf numFmtId="0" fontId="11" fillId="12" borderId="40" xfId="0" applyFont="1" applyFill="1" applyBorder="1" applyAlignment="1">
      <alignment horizontal="center" vertical="center" wrapText="1"/>
    </xf>
    <xf numFmtId="0" fontId="11" fillId="12" borderId="46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top"/>
    </xf>
  </cellXfs>
  <cellStyles count="7">
    <cellStyle name="Comma" xfId="1" builtinId="3"/>
    <cellStyle name="Comma 2" xfId="3"/>
    <cellStyle name="Normal" xfId="0" builtinId="0"/>
    <cellStyle name="Normal 2" xfId="4"/>
    <cellStyle name="Normal 84" xfId="6"/>
    <cellStyle name="Normal_Extended ds94eff" xfId="5"/>
    <cellStyle name="Percent" xfId="2" builtinId="5"/>
  </cellStyles>
  <dxfs count="43"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ont>
        <color theme="8" tint="0.59996337778862885"/>
      </font>
      <fill>
        <gradientFill degree="180">
          <stop position="0">
            <color rgb="FF4A5B72"/>
          </stop>
          <stop position="1">
            <color theme="3" tint="-0.25098422193060094"/>
          </stop>
        </gradientFill>
      </fill>
    </dxf>
    <dxf>
      <font>
        <color rgb="FFC7DDF1"/>
      </font>
      <fill>
        <gradientFill degree="180">
          <stop position="0">
            <color theme="3" tint="0.40000610370189521"/>
          </stop>
          <stop position="1">
            <color theme="3" tint="-0.25098422193060094"/>
          </stop>
        </gradientFill>
      </fill>
    </dxf>
    <dxf>
      <font>
        <color theme="3" tint="-0.499984740745262"/>
      </font>
      <fill>
        <gradientFill degree="180">
          <stop position="0">
            <color theme="8" tint="0.59999389629810485"/>
          </stop>
          <stop position="1">
            <color rgb="FF6C82A0"/>
          </stop>
        </gradientFill>
      </fill>
    </dxf>
    <dxf>
      <font>
        <color theme="3" tint="-0.499984740745262"/>
      </font>
      <fill>
        <gradientFill>
          <stop position="0">
            <color theme="3" tint="0.40000610370189521"/>
          </stop>
          <stop position="1">
            <color theme="8" tint="0.80001220740379042"/>
          </stop>
        </gradientFill>
      </fill>
    </dxf>
    <dxf>
      <font>
        <color theme="3" tint="-0.499984740745262"/>
      </font>
      <fill>
        <gradientFill degree="180">
          <stop position="0">
            <color theme="4" tint="0.80001220740379042"/>
          </stop>
          <stop position="1">
            <color rgb="FFAEBACA"/>
          </stop>
        </gradientFill>
      </fill>
    </dxf>
    <dxf>
      <font>
        <color theme="3" tint="-0.24994659260841701"/>
      </font>
      <fill>
        <gradientFill degree="18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ont>
        <color theme="3" tint="0.59996337778862885"/>
      </font>
      <fill>
        <gradientFill degree="180">
          <stop position="0">
            <color rgb="FF4A5B72"/>
          </stop>
          <stop position="1">
            <color theme="3" tint="-0.25098422193060094"/>
          </stop>
        </gradientFill>
      </fill>
    </dxf>
    <dxf>
      <font>
        <color theme="3" tint="0.79998168889431442"/>
      </font>
      <fill>
        <gradientFill degree="180">
          <stop position="0">
            <color theme="3" tint="0.40000610370189521"/>
          </stop>
          <stop position="1">
            <color theme="3" tint="-0.25098422193060094"/>
          </stop>
        </gradientFill>
      </fill>
    </dxf>
    <dxf>
      <font>
        <color theme="3" tint="-0.499984740745262"/>
      </font>
      <fill>
        <gradientFill degree="180">
          <stop position="0">
            <color theme="3" tint="0.40000610370189521"/>
          </stop>
          <stop position="1">
            <color rgb="FF6C82A0"/>
          </stop>
        </gradientFill>
      </fill>
    </dxf>
    <dxf>
      <font>
        <color theme="3" tint="-0.499984740745262"/>
      </font>
      <fill>
        <gradientFill>
          <stop position="0">
            <color theme="3" tint="0.40000610370189521"/>
          </stop>
          <stop position="1">
            <color theme="8" tint="0.59999389629810485"/>
          </stop>
        </gradientFill>
      </fill>
    </dxf>
    <dxf>
      <font>
        <color theme="3" tint="-0.499984740745262"/>
      </font>
      <fill>
        <gradientFill degree="180">
          <stop position="0">
            <color theme="3" tint="0.80001220740379042"/>
          </stop>
          <stop position="1">
            <color theme="3" tint="0.40000610370189521"/>
          </stop>
        </gradientFill>
      </fill>
    </dxf>
    <dxf>
      <font>
        <color theme="3" tint="-0.24994659260841701"/>
      </font>
      <fill>
        <gradientFill degree="180">
          <stop position="0">
            <color theme="0"/>
          </stop>
          <stop position="1">
            <color theme="3" tint="0.59999389629810485"/>
          </stop>
        </gradientFill>
      </fill>
    </dxf>
    <dxf>
      <font>
        <color theme="3" tint="0.59996337778862885"/>
      </font>
      <fill>
        <gradientFill degree="180">
          <stop position="0">
            <color rgb="FF4A5B72"/>
          </stop>
          <stop position="1">
            <color theme="3" tint="-0.25098422193060094"/>
          </stop>
        </gradientFill>
      </fill>
    </dxf>
    <dxf>
      <font>
        <color theme="3" tint="0.79998168889431442"/>
      </font>
      <fill>
        <gradientFill degree="180">
          <stop position="0">
            <color theme="3" tint="0.40000610370189521"/>
          </stop>
          <stop position="1">
            <color theme="3" tint="-0.25098422193060094"/>
          </stop>
        </gradientFill>
      </fill>
    </dxf>
    <dxf>
      <font>
        <color theme="3" tint="-0.499984740745262"/>
      </font>
      <fill>
        <gradientFill degree="180">
          <stop position="0">
            <color theme="3" tint="0.40000610370189521"/>
          </stop>
          <stop position="1">
            <color rgb="FF6C82A0"/>
          </stop>
        </gradientFill>
      </fill>
    </dxf>
    <dxf>
      <font>
        <color theme="3" tint="-0.499984740745262"/>
      </font>
      <fill>
        <gradientFill>
          <stop position="0">
            <color theme="3" tint="0.40000610370189521"/>
          </stop>
          <stop position="1">
            <color theme="8" tint="0.59999389629810485"/>
          </stop>
        </gradientFill>
      </fill>
    </dxf>
    <dxf>
      <font>
        <color theme="3" tint="-0.499984740745262"/>
      </font>
      <fill>
        <gradientFill degree="180">
          <stop position="0">
            <color theme="3" tint="0.80001220740379042"/>
          </stop>
          <stop position="1">
            <color theme="3" tint="0.40000610370189521"/>
          </stop>
        </gradientFill>
      </fill>
    </dxf>
    <dxf>
      <font>
        <color theme="3" tint="-0.24994659260841701"/>
      </font>
      <fill>
        <gradientFill degree="180">
          <stop position="0">
            <color theme="0"/>
          </stop>
          <stop position="1">
            <color theme="3" tint="0.59999389629810485"/>
          </stop>
        </gradient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  <dxf>
      <fill>
        <patternFill patternType="lightGray">
          <fgColor rgb="FF4B5D75"/>
          <bgColor theme="1"/>
        </patternFill>
      </fill>
    </dxf>
  </dxfs>
  <tableStyles count="0" defaultTableStyle="TableStyleMedium2" defaultPivotStyle="PivotStyleLight16"/>
  <colors>
    <mruColors>
      <color rgb="FF303F4A"/>
      <color rgb="FF5C718E"/>
      <color rgb="FF4A5B72"/>
      <color rgb="FFC7DDF1"/>
      <color rgb="FFAEBACA"/>
      <color rgb="FF94A4BA"/>
      <color rgb="FF4B5D75"/>
      <color rgb="FF2A3442"/>
      <color rgb="FF232D35"/>
      <color rgb="FF6C82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9525</xdr:rowOff>
    </xdr:from>
    <xdr:to>
      <xdr:col>3</xdr:col>
      <xdr:colOff>3600002</xdr:colOff>
      <xdr:row>7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E06A79-0C04-4FCD-965B-70F52E7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504825"/>
          <a:ext cx="3580952" cy="1609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</xdr:colOff>
      <xdr:row>2</xdr:row>
      <xdr:rowOff>9525</xdr:rowOff>
    </xdr:from>
    <xdr:to>
      <xdr:col>3</xdr:col>
      <xdr:colOff>4133850</xdr:colOff>
      <xdr:row>7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A72075-842B-4141-9FD6-AF1397587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49" y="504825"/>
          <a:ext cx="4114801" cy="1609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</xdr:colOff>
      <xdr:row>2</xdr:row>
      <xdr:rowOff>9525</xdr:rowOff>
    </xdr:from>
    <xdr:to>
      <xdr:col>3</xdr:col>
      <xdr:colOff>4133850</xdr:colOff>
      <xdr:row>7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308095-D393-4CEB-A650-0BAF64F4A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49" y="504825"/>
          <a:ext cx="4114801" cy="1609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enevievecarroll\Library\Containers\com.apple.mail\Data\Library\Mail%20Downloads\47ACA9D5-B256-4BE4-8057-C2507AC89BE4\150309%20SSEC%20MARCH%202015_FINAL%20REVISED%20PER%20CONFERENCE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vievecarroll/Downloads/model%201%20LIP%20SFY%2011_12%20%20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shrecap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enevievecarroll\Desktop\New%20Conference\New%20x-file_v6_March_DRAFT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Y%202015-16%20BASE_FINAL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enevievecarroll\Desktop\a_ALL%20FILES\Session\2016\Conference\New%20Conference\DSTN\New%20x-file_v6_March_post%20conf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lications\Microsoft%20Office%202011\Microsoft%20Excel.app\Contents\MacOS\model%201%20LIP%20SFY%2011_12%20%20v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ALCS\FY1718\PNcalc171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tate%20Data/Florida/DSH%20Audits/2011/0300%20Statewide%20Calculation%20-%20Adjusted%20Used%20for%20Report/0300%20Statewide%20DSH%20Calculation_FL%20DSH%20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6\Transparency%202\Briefing\Roll%20Out\Final\Legislature\Medicaid%20Hospital%20Funding%20Programs%202017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and%20Fiscal%20Planning/LATOYA/Social%20Service%20Estimating%20Conference/2017/Next%20Conference/SSEC_JULY2016CASELOAD_FINAL_REVISED%20PER%20CONFERENC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mpkins/AppData/Local/Microsoft/Windows/Temporary%20Internet%20Files/Content.Outlook/0AR010MA/Transition%20Model%20v3_1208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allace\SSEC\Expenditures\FY%202016-17\March%202017\SSEC%20MARCH%202017_DRAFT%203-1-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Florida_DRG_Calculator_Nov%202013_Eff%20July%202013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mpkins/AppData/Local/Microsoft/Windows/Temporary%20Internet%20Files/Content.Outlook/0AR010MA/Transition%20Model%20-%20Dev/Transition%20Model%20v3.1_Summer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9%20Top%20Primary%20Procdeures%20by%20Facili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mail.comcast.net/service/home/~/SFY%2013-14%20LIP%20House%20Recs_4.xlsx?auth=co&amp;loc=en_US&amp;id=713003&amp;part=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Exp Import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Model 1 SFY 2011_12"/>
      <sheetName val="Table 2 - update FHURS"/>
      <sheetName val="Table 2"/>
      <sheetName val="Table 3"/>
      <sheetName val="Rural DSH 1011"/>
      <sheetName val="DSH Summary"/>
      <sheetName val="Exemptions"/>
      <sheetName val="Table 4 - full bb"/>
      <sheetName val="Table 4 full"/>
      <sheetName val="Table 4"/>
      <sheetName val="Table 5"/>
      <sheetName val="Table 6"/>
      <sheetName val="Table 6 (2)"/>
      <sheetName val="Sheet2"/>
      <sheetName val="Variable Rebase Costs (040506)"/>
      <sheetName val="Sheet1"/>
      <sheetName val="Sheet4"/>
    </sheetNames>
    <sheetDataSet>
      <sheetData sheetId="0" refreshError="1"/>
      <sheetData sheetId="1"/>
      <sheetData sheetId="2">
        <row r="13">
          <cell r="H13">
            <v>102610</v>
          </cell>
        </row>
      </sheetData>
      <sheetData sheetId="3"/>
      <sheetData sheetId="4">
        <row r="9">
          <cell r="A9">
            <v>102610</v>
          </cell>
        </row>
      </sheetData>
      <sheetData sheetId="5"/>
      <sheetData sheetId="6"/>
      <sheetData sheetId="7"/>
      <sheetData sheetId="8">
        <row r="7">
          <cell r="B7">
            <v>4170</v>
          </cell>
        </row>
      </sheetData>
      <sheetData sheetId="9"/>
      <sheetData sheetId="10"/>
      <sheetData sheetId="11">
        <row r="8">
          <cell r="A8">
            <v>102610</v>
          </cell>
        </row>
      </sheetData>
      <sheetData sheetId="12"/>
      <sheetData sheetId="13"/>
      <sheetData sheetId="14">
        <row r="4">
          <cell r="C4">
            <v>0.38460000000000005</v>
          </cell>
        </row>
      </sheetData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9596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14-15 Fund Allocation Inputs"/>
      <sheetName val="15-16 Fund Allocation Inpu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1"/>
      <sheetName val="INDEX2"/>
      <sheetName val="INDEX3"/>
      <sheetName val="INDEXSUMRY "/>
      <sheetName val="APPROPTOESTEXP"/>
      <sheetName val="ESTEXPTOAPPROP"/>
      <sheetName val="COMPREVIOUS"/>
      <sheetName val="SURPLUSDEFICIT "/>
      <sheetName val="REV1415"/>
      <sheetName val="ESTEXPBYGROUP"/>
      <sheetName val="CLCOMP"/>
      <sheetName val="CLMONTH"/>
      <sheetName val="PMAPROJ "/>
      <sheetName val="PMARECAP "/>
      <sheetName val="HCTF"/>
      <sheetName val="REBATES"/>
      <sheetName val="G&amp;DTF1415"/>
      <sheetName val="COUNTYIGT 14-15"/>
      <sheetName val="TSTF1415"/>
      <sheetName val="DSH1415"/>
      <sheetName val="OSF1415"/>
      <sheetName val="OSF1415 (2)"/>
      <sheetName val="WLPLSUMRY"/>
      <sheetName val="X14-15"/>
      <sheetName val="PLWL0002"/>
      <sheetName val="hmosplits"/>
      <sheetName val="CT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100060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E2">
            <v>-18542586</v>
          </cell>
        </row>
        <row r="3">
          <cell r="E3">
            <v>-152584588</v>
          </cell>
        </row>
        <row r="4">
          <cell r="E4">
            <v>-187939687</v>
          </cell>
        </row>
        <row r="5">
          <cell r="E5">
            <v>-61512349</v>
          </cell>
        </row>
        <row r="6">
          <cell r="E6">
            <v>-36768350</v>
          </cell>
        </row>
        <row r="7">
          <cell r="E7">
            <v>-356525596</v>
          </cell>
        </row>
        <row r="8">
          <cell r="E8">
            <v>-13224190</v>
          </cell>
        </row>
        <row r="9">
          <cell r="E9">
            <v>-134425406</v>
          </cell>
        </row>
        <row r="10">
          <cell r="E10">
            <v>-1880576019</v>
          </cell>
        </row>
        <row r="11">
          <cell r="E11">
            <v>-16955257</v>
          </cell>
        </row>
        <row r="12">
          <cell r="E12">
            <v>-82278373</v>
          </cell>
        </row>
        <row r="13">
          <cell r="E13">
            <v>-769013804</v>
          </cell>
        </row>
        <row r="14">
          <cell r="E14">
            <v>-19042129</v>
          </cell>
        </row>
        <row r="15">
          <cell r="E15">
            <v>-7530792</v>
          </cell>
        </row>
        <row r="16">
          <cell r="E16">
            <v>-1727276</v>
          </cell>
        </row>
        <row r="17">
          <cell r="E17">
            <v>-120498967</v>
          </cell>
        </row>
        <row r="18">
          <cell r="E18">
            <v>-121993918</v>
          </cell>
        </row>
        <row r="19">
          <cell r="E19">
            <v>-12362967</v>
          </cell>
        </row>
        <row r="20">
          <cell r="E20">
            <v>-11777532</v>
          </cell>
        </row>
        <row r="21">
          <cell r="E21">
            <v>-1286816475</v>
          </cell>
        </row>
        <row r="22">
          <cell r="E22">
            <v>-1218614074</v>
          </cell>
        </row>
        <row r="23">
          <cell r="E23">
            <v>-38285535</v>
          </cell>
        </row>
        <row r="24">
          <cell r="E24">
            <v>-155016956</v>
          </cell>
        </row>
        <row r="25">
          <cell r="E25">
            <v>-63908760</v>
          </cell>
        </row>
        <row r="26">
          <cell r="E26">
            <v>-22190926</v>
          </cell>
        </row>
        <row r="27">
          <cell r="E27">
            <v>-40860419</v>
          </cell>
        </row>
        <row r="28">
          <cell r="E28">
            <v>-22218661</v>
          </cell>
        </row>
        <row r="29">
          <cell r="E29">
            <v>12858112</v>
          </cell>
        </row>
        <row r="30">
          <cell r="E30">
            <v>109465200</v>
          </cell>
        </row>
        <row r="31">
          <cell r="E31">
            <v>40974672</v>
          </cell>
        </row>
        <row r="32">
          <cell r="E32">
            <v>13429256</v>
          </cell>
        </row>
        <row r="33">
          <cell r="E33">
            <v>9909371</v>
          </cell>
        </row>
        <row r="34">
          <cell r="E34">
            <v>252754882</v>
          </cell>
        </row>
        <row r="35">
          <cell r="E35">
            <v>25464132</v>
          </cell>
        </row>
        <row r="36">
          <cell r="E36">
            <v>6379737942</v>
          </cell>
        </row>
        <row r="37">
          <cell r="E37">
            <v>8598025</v>
          </cell>
        </row>
        <row r="38">
          <cell r="E38">
            <v>2085296</v>
          </cell>
        </row>
        <row r="39">
          <cell r="E39">
            <v>-2085296</v>
          </cell>
        </row>
        <row r="40">
          <cell r="E40">
            <v>18253206</v>
          </cell>
        </row>
        <row r="41">
          <cell r="E41">
            <v>2295013</v>
          </cell>
        </row>
        <row r="42">
          <cell r="E42">
            <v>-70823075</v>
          </cell>
        </row>
        <row r="43">
          <cell r="E43">
            <v>-2252328</v>
          </cell>
        </row>
        <row r="44">
          <cell r="E44">
            <v>8407517</v>
          </cell>
        </row>
        <row r="45">
          <cell r="E45">
            <v>64667886</v>
          </cell>
        </row>
        <row r="46">
          <cell r="E46">
            <v>-576053964</v>
          </cell>
        </row>
        <row r="47">
          <cell r="E47">
            <v>576053964</v>
          </cell>
        </row>
        <row r="48">
          <cell r="E48">
            <v>-450000</v>
          </cell>
        </row>
        <row r="49">
          <cell r="E49">
            <v>450000</v>
          </cell>
        </row>
        <row r="50">
          <cell r="E50">
            <v>-1198437</v>
          </cell>
        </row>
        <row r="51">
          <cell r="E51">
            <v>-7542036</v>
          </cell>
        </row>
        <row r="52">
          <cell r="E52">
            <v>8407517</v>
          </cell>
        </row>
        <row r="53">
          <cell r="E53">
            <v>-17597762</v>
          </cell>
        </row>
        <row r="54">
          <cell r="E54">
            <v>-2295013</v>
          </cell>
        </row>
        <row r="55">
          <cell r="E55">
            <v>-6200000</v>
          </cell>
        </row>
        <row r="56">
          <cell r="E56">
            <v>6200000</v>
          </cell>
        </row>
        <row r="57">
          <cell r="E57">
            <v>1000000</v>
          </cell>
        </row>
        <row r="58">
          <cell r="E58">
            <v>0</v>
          </cell>
        </row>
        <row r="59">
          <cell r="E59">
            <v>133954979</v>
          </cell>
        </row>
        <row r="60">
          <cell r="E60">
            <v>1679494</v>
          </cell>
        </row>
        <row r="61">
          <cell r="E61">
            <v>100283771</v>
          </cell>
        </row>
        <row r="62">
          <cell r="E62">
            <v>28550939</v>
          </cell>
        </row>
        <row r="63">
          <cell r="E63">
            <v>100019356</v>
          </cell>
        </row>
        <row r="64">
          <cell r="E64">
            <v>999550000</v>
          </cell>
        </row>
        <row r="65">
          <cell r="E65">
            <v>0</v>
          </cell>
        </row>
        <row r="66">
          <cell r="E66">
            <v>24177085</v>
          </cell>
        </row>
        <row r="67">
          <cell r="E67">
            <v>92216507</v>
          </cell>
        </row>
        <row r="68">
          <cell r="E68">
            <v>1013827520</v>
          </cell>
        </row>
        <row r="69">
          <cell r="E69">
            <v>15000000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s Import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_Intro"/>
      <sheetName val="Variables"/>
      <sheetName val="Funding"/>
      <sheetName val="Calculations"/>
      <sheetName val="Distribution"/>
      <sheetName val="WorkSheet"/>
      <sheetName val="Payment_Control"/>
      <sheetName val="Data_Controls"/>
      <sheetName val="Funding_Data"/>
      <sheetName val="Provider_In_Data"/>
      <sheetName val="REG_DSH_InData"/>
      <sheetName val="Derived_Data"/>
      <sheetName val="Request_Data"/>
      <sheetName val="Mail_Merge_Data"/>
      <sheetName val="Export_Control"/>
      <sheetName val="Export_Data"/>
      <sheetName val="Primary_Dialog"/>
      <sheetName val="Selection_Dialog"/>
      <sheetName val="Actions_Dialog_0"/>
      <sheetName val="Actions_Dialog_1"/>
      <sheetName val="Actions_Dialog_2"/>
      <sheetName val="Actions_Dialog_6"/>
      <sheetName val="Actions_Dialog_7"/>
      <sheetName val="Actions_Dialog_8"/>
      <sheetName val="Actions_Sub_Dialog_0"/>
      <sheetName val="Actions_Sub_Dialog_2"/>
      <sheetName val="Dialog Control Module"/>
      <sheetName val="Dialog Information Module"/>
      <sheetName val="Permanent Module"/>
      <sheetName val="Actions Module"/>
      <sheetName val="Deactivation Module"/>
      <sheetName val="Data Control Module"/>
      <sheetName val="DEOMS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>
            <v>40360</v>
          </cell>
          <cell r="B4">
            <v>40724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IP"/>
      <sheetName val="DSH"/>
      <sheetName val="ADD-ONS"/>
      <sheetName val="DRG"/>
      <sheetName val="DRG 5"/>
      <sheetName val="DRG 6"/>
      <sheetName val="DRG 7"/>
      <sheetName val="DRG 8"/>
      <sheetName val="DRG 9"/>
      <sheetName val="DRG 11"/>
      <sheetName val="DRG 12"/>
      <sheetName val="DRG 13"/>
      <sheetName val="DRG 14"/>
      <sheetName val="DRG 16"/>
      <sheetName val="DRG 18"/>
      <sheetName val="EAPG"/>
      <sheetName val="EAPG 7"/>
      <sheetName val="EAPG 8 "/>
      <sheetName val="GME"/>
      <sheetName val="Net Charity "/>
      <sheetName val="Financials 2004-2015"/>
      <sheetName val="Overall Net Payments"/>
      <sheetName val="All Hospitals 2004-2015"/>
      <sheetName val="Overall Pay to Cost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Drop-Down List 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3">
          <cell r="D3" t="str">
            <v>All</v>
          </cell>
          <cell r="E3" t="str">
            <v>Not-for-Profit</v>
          </cell>
          <cell r="F3" t="str">
            <v>For-Profit</v>
          </cell>
          <cell r="G3" t="str">
            <v>Public</v>
          </cell>
        </row>
        <row r="4">
          <cell r="D4" t="str">
            <v>None</v>
          </cell>
          <cell r="E4" t="str">
            <v>Commercial</v>
          </cell>
          <cell r="F4" t="str">
            <v>Medicare</v>
          </cell>
          <cell r="G4" t="str">
            <v>Medicaid</v>
          </cell>
          <cell r="H4" t="str">
            <v>Cost</v>
          </cell>
        </row>
        <row r="5">
          <cell r="D5" t="str">
            <v>None</v>
          </cell>
          <cell r="E5" t="str">
            <v>Commercial</v>
          </cell>
          <cell r="F5" t="str">
            <v>Medicare</v>
          </cell>
          <cell r="G5" t="str">
            <v>Cost</v>
          </cell>
        </row>
        <row r="6">
          <cell r="D6" t="str">
            <v>None</v>
          </cell>
          <cell r="E6" t="str">
            <v>Commercial</v>
          </cell>
          <cell r="F6" t="str">
            <v>Medicaid</v>
          </cell>
          <cell r="G6" t="str">
            <v>Cost</v>
          </cell>
        </row>
        <row r="7">
          <cell r="D7" t="str">
            <v>None</v>
          </cell>
          <cell r="E7" t="str">
            <v>Commercial</v>
          </cell>
          <cell r="F7" t="str">
            <v>Medicare</v>
          </cell>
          <cell r="G7" t="str">
            <v>Medicaid</v>
          </cell>
          <cell r="H7" t="str">
            <v>Cost</v>
          </cell>
        </row>
        <row r="11">
          <cell r="D11" t="str">
            <v>None</v>
          </cell>
          <cell r="E11" t="str">
            <v>Commercial</v>
          </cell>
          <cell r="F11" t="str">
            <v>Medicare</v>
          </cell>
          <cell r="G11" t="str">
            <v>Medicaid</v>
          </cell>
          <cell r="H11" t="str">
            <v>Cost</v>
          </cell>
        </row>
        <row r="12">
          <cell r="D12" t="str">
            <v>None</v>
          </cell>
          <cell r="E12" t="str">
            <v>Commercial</v>
          </cell>
          <cell r="F12" t="str">
            <v>Medicare</v>
          </cell>
          <cell r="G12" t="str">
            <v>Cost</v>
          </cell>
        </row>
        <row r="13">
          <cell r="D13" t="str">
            <v>None</v>
          </cell>
          <cell r="E13" t="str">
            <v>Commercial</v>
          </cell>
          <cell r="F13" t="str">
            <v>Medicaid</v>
          </cell>
          <cell r="G13" t="str">
            <v>Cost</v>
          </cell>
        </row>
        <row r="14">
          <cell r="D14" t="str">
            <v>None</v>
          </cell>
          <cell r="E14" t="str">
            <v>Commercial</v>
          </cell>
          <cell r="F14" t="str">
            <v>Medicare</v>
          </cell>
          <cell r="G14" t="str">
            <v>Medicaid</v>
          </cell>
          <cell r="H14" t="str">
            <v>Cost</v>
          </cell>
        </row>
        <row r="17">
          <cell r="C17">
            <v>2015</v>
          </cell>
          <cell r="D17">
            <v>2014</v>
          </cell>
          <cell r="E17">
            <v>2013</v>
          </cell>
        </row>
        <row r="18">
          <cell r="C18" t="str">
            <v>1 year</v>
          </cell>
          <cell r="D18" t="str">
            <v>2 years</v>
          </cell>
          <cell r="E18" t="str">
            <v>3 years</v>
          </cell>
        </row>
        <row r="19">
          <cell r="C19" t="str">
            <v>Total Margin</v>
          </cell>
          <cell r="D19" t="str">
            <v>Operating Margin</v>
          </cell>
          <cell r="E19" t="str">
            <v>Total Patient Expenses</v>
          </cell>
          <cell r="F19" t="str">
            <v>Commercial Net Revenue</v>
          </cell>
          <cell r="G19" t="str">
            <v>Commercial Patient Expenses</v>
          </cell>
          <cell r="H19" t="str">
            <v>Commercial Margin</v>
          </cell>
          <cell r="I19" t="str">
            <v>Medicare Net Revenue</v>
          </cell>
          <cell r="J19" t="str">
            <v>Medicare Patient Expenses</v>
          </cell>
          <cell r="K19" t="str">
            <v>Medicare Margin</v>
          </cell>
          <cell r="L19" t="str">
            <v>Commercial + Medicare Net Revenue</v>
          </cell>
          <cell r="M19" t="str">
            <v>Commercial + Medicare Patient Expenses</v>
          </cell>
          <cell r="N19" t="str">
            <v>Commercial + Medicare Margin</v>
          </cell>
        </row>
        <row r="22">
          <cell r="C22">
            <v>2004</v>
          </cell>
          <cell r="D22">
            <v>2005</v>
          </cell>
          <cell r="E22">
            <v>2006</v>
          </cell>
          <cell r="F22">
            <v>2007</v>
          </cell>
          <cell r="G22">
            <v>2008</v>
          </cell>
          <cell r="H22">
            <v>2009</v>
          </cell>
          <cell r="I22">
            <v>2010</v>
          </cell>
          <cell r="J22">
            <v>2011</v>
          </cell>
          <cell r="K22">
            <v>2012</v>
          </cell>
          <cell r="L22">
            <v>2013</v>
          </cell>
          <cell r="M22">
            <v>2014</v>
          </cell>
          <cell r="N22">
            <v>2015</v>
          </cell>
        </row>
        <row r="25">
          <cell r="C25">
            <v>2015</v>
          </cell>
          <cell r="D25">
            <v>2014</v>
          </cell>
          <cell r="E25">
            <v>2013</v>
          </cell>
        </row>
        <row r="26">
          <cell r="C26" t="str">
            <v>1 year</v>
          </cell>
          <cell r="D26" t="str">
            <v>2 years</v>
          </cell>
          <cell r="E26" t="str">
            <v>3 years</v>
          </cell>
        </row>
        <row r="27">
          <cell r="C27" t="str">
            <v>YES</v>
          </cell>
          <cell r="D27" t="str">
            <v>NO</v>
          </cell>
        </row>
        <row r="28">
          <cell r="C28" t="str">
            <v>YES</v>
          </cell>
          <cell r="D28" t="str">
            <v>NO</v>
          </cell>
        </row>
        <row r="29">
          <cell r="C29" t="str">
            <v>Full Add-on</v>
          </cell>
          <cell r="D29" t="str">
            <v>Up to Threshold</v>
          </cell>
        </row>
        <row r="30">
          <cell r="C30" t="str">
            <v>Total Margin</v>
          </cell>
          <cell r="D30" t="str">
            <v>Operating Margin</v>
          </cell>
          <cell r="E30" t="str">
            <v>Total Patient Expenses</v>
          </cell>
          <cell r="F30" t="str">
            <v>Commercial Net Revenue</v>
          </cell>
          <cell r="G30" t="str">
            <v>Commercial Patient Expenses</v>
          </cell>
          <cell r="H30" t="str">
            <v>Commercial Margin</v>
          </cell>
          <cell r="I30" t="str">
            <v>Medicare Net Revenue</v>
          </cell>
          <cell r="J30" t="str">
            <v>Medicare Patient Expenses</v>
          </cell>
          <cell r="K30" t="str">
            <v>Medicare Margin</v>
          </cell>
          <cell r="L30" t="str">
            <v>Commercial + Medicare Net Revenue</v>
          </cell>
          <cell r="M30" t="str">
            <v>Commercial + Medicare Patient Expenses</v>
          </cell>
          <cell r="N30" t="str">
            <v>Commercial + Medicare Margin</v>
          </cell>
        </row>
        <row r="32">
          <cell r="D32" t="str">
            <v>None</v>
          </cell>
          <cell r="E32" t="str">
            <v>Commercial</v>
          </cell>
          <cell r="F32" t="str">
            <v>Medicare</v>
          </cell>
          <cell r="G32" t="str">
            <v>Medicaid</v>
          </cell>
          <cell r="H32" t="str">
            <v>Cost</v>
          </cell>
        </row>
        <row r="33">
          <cell r="D33" t="str">
            <v>None</v>
          </cell>
          <cell r="E33" t="str">
            <v>Commercial</v>
          </cell>
          <cell r="F33" t="str">
            <v>Medicare</v>
          </cell>
          <cell r="G33" t="str">
            <v>Cost</v>
          </cell>
        </row>
        <row r="34">
          <cell r="D34" t="str">
            <v>None</v>
          </cell>
          <cell r="E34" t="str">
            <v>Commercial</v>
          </cell>
          <cell r="F34" t="str">
            <v>Medicaid</v>
          </cell>
          <cell r="G34" t="str">
            <v>Cost</v>
          </cell>
        </row>
        <row r="35">
          <cell r="D35" t="str">
            <v>None</v>
          </cell>
          <cell r="E35" t="str">
            <v>Commercial</v>
          </cell>
          <cell r="F35" t="str">
            <v>Medicare</v>
          </cell>
          <cell r="G35" t="str">
            <v>Medicaid</v>
          </cell>
          <cell r="H35" t="str">
            <v>Cost</v>
          </cell>
        </row>
        <row r="38">
          <cell r="C38" t="str">
            <v>TOTAL DSH</v>
          </cell>
          <cell r="D38" t="str">
            <v>NET DSH</v>
          </cell>
        </row>
        <row r="39">
          <cell r="C39" t="str">
            <v>TOTAL LIP</v>
          </cell>
          <cell r="D39" t="str">
            <v>NET LIP</v>
          </cell>
        </row>
        <row r="42">
          <cell r="D42" t="str">
            <v>Simulation 5</v>
          </cell>
          <cell r="E42" t="str">
            <v>Simulation 6</v>
          </cell>
          <cell r="F42" t="str">
            <v>Simulation 7</v>
          </cell>
          <cell r="G42" t="str">
            <v>Simulation 8</v>
          </cell>
          <cell r="H42" t="str">
            <v>Simulation 9</v>
          </cell>
          <cell r="I42" t="str">
            <v>Simulation 11</v>
          </cell>
          <cell r="J42" t="str">
            <v>Simulation 12</v>
          </cell>
        </row>
        <row r="45">
          <cell r="C45" t="str">
            <v>Simulation 7</v>
          </cell>
          <cell r="D45" t="str">
            <v>Simulation 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OC"/>
      <sheetName val="CLCOMPB"/>
      <sheetName val="CLMONTHMMA"/>
      <sheetName val="CLMONTHFFS"/>
      <sheetName val="CLMONTHSUM"/>
      <sheetName val="CASEMASTER"/>
      <sheetName val="15-16"/>
      <sheetName val="16-17"/>
      <sheetName val="18 mos"/>
      <sheetName val="24 mos"/>
    </sheetNames>
    <sheetDataSet>
      <sheetData sheetId="0"/>
      <sheetData sheetId="1"/>
      <sheetData sheetId="2"/>
      <sheetData sheetId="3">
        <row r="1">
          <cell r="B1" t="str">
            <v>MANAGE CARE ELIBILITIES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V1">
            <v>1</v>
          </cell>
          <cell r="W1">
            <v>2</v>
          </cell>
          <cell r="X1">
            <v>3</v>
          </cell>
          <cell r="Y1">
            <v>4</v>
          </cell>
          <cell r="Z1">
            <v>5</v>
          </cell>
          <cell r="AA1">
            <v>6</v>
          </cell>
          <cell r="AB1">
            <v>7</v>
          </cell>
          <cell r="AC1">
            <v>8</v>
          </cell>
          <cell r="AD1">
            <v>9</v>
          </cell>
          <cell r="AF1">
            <v>1</v>
          </cell>
          <cell r="AG1">
            <v>2</v>
          </cell>
          <cell r="AH1">
            <v>3</v>
          </cell>
          <cell r="AI1">
            <v>4</v>
          </cell>
          <cell r="AJ1">
            <v>5</v>
          </cell>
          <cell r="AK1">
            <v>6</v>
          </cell>
          <cell r="AL1">
            <v>7</v>
          </cell>
          <cell r="AM1">
            <v>8</v>
          </cell>
          <cell r="AN1">
            <v>9</v>
          </cell>
          <cell r="AP1">
            <v>1</v>
          </cell>
          <cell r="AQ1">
            <v>2</v>
          </cell>
          <cell r="AR1">
            <v>3</v>
          </cell>
          <cell r="AS1">
            <v>4</v>
          </cell>
          <cell r="AT1">
            <v>5</v>
          </cell>
          <cell r="AU1">
            <v>6</v>
          </cell>
          <cell r="AV1">
            <v>7</v>
          </cell>
          <cell r="AW1">
            <v>8</v>
          </cell>
          <cell r="AX1">
            <v>9</v>
          </cell>
          <cell r="AZ1">
            <v>1</v>
          </cell>
          <cell r="BA1">
            <v>2</v>
          </cell>
          <cell r="BB1">
            <v>3</v>
          </cell>
          <cell r="BC1">
            <v>4</v>
          </cell>
          <cell r="BD1">
            <v>5</v>
          </cell>
          <cell r="BE1">
            <v>6</v>
          </cell>
          <cell r="BF1">
            <v>7</v>
          </cell>
          <cell r="BG1">
            <v>8</v>
          </cell>
          <cell r="BH1">
            <v>9</v>
          </cell>
          <cell r="BJ1">
            <v>1</v>
          </cell>
          <cell r="BK1">
            <v>2</v>
          </cell>
          <cell r="BL1">
            <v>3</v>
          </cell>
          <cell r="BM1">
            <v>4</v>
          </cell>
          <cell r="BN1">
            <v>5</v>
          </cell>
          <cell r="BO1">
            <v>6</v>
          </cell>
          <cell r="BP1">
            <v>7</v>
          </cell>
          <cell r="BQ1">
            <v>8</v>
          </cell>
          <cell r="BR1">
            <v>9</v>
          </cell>
          <cell r="BT1">
            <v>1</v>
          </cell>
          <cell r="BU1">
            <v>2</v>
          </cell>
          <cell r="BV1">
            <v>3</v>
          </cell>
          <cell r="BW1">
            <v>4</v>
          </cell>
          <cell r="BX1">
            <v>5</v>
          </cell>
          <cell r="BY1">
            <v>6</v>
          </cell>
          <cell r="BZ1">
            <v>7</v>
          </cell>
          <cell r="CA1">
            <v>8</v>
          </cell>
          <cell r="CB1">
            <v>9</v>
          </cell>
        </row>
        <row r="2">
          <cell r="B2" t="str">
            <v>Month/Yr</v>
          </cell>
          <cell r="C2" t="str">
            <v xml:space="preserve"> FISCAL YEAR 2014-15 CASELOAD</v>
          </cell>
          <cell r="D2">
            <v>0</v>
          </cell>
          <cell r="E2" t="str">
            <v>Month/Yr</v>
          </cell>
          <cell r="F2" t="str">
            <v xml:space="preserve"> FISCAL YEAR 2016-17 ESTIMATED CASELOAD</v>
          </cell>
          <cell r="G2">
            <v>0</v>
          </cell>
          <cell r="H2" t="str">
            <v>Month/Yr</v>
          </cell>
          <cell r="I2" t="str">
            <v xml:space="preserve"> FISCAL YEAR 2018-19 ESTIMATED CASELOAD</v>
          </cell>
          <cell r="J2">
            <v>0</v>
          </cell>
          <cell r="V2" t="str">
            <v>Month/Yr</v>
          </cell>
          <cell r="W2" t="str">
            <v xml:space="preserve"> FISCAL YEAR 2014-15 CASELOAD</v>
          </cell>
          <cell r="X2">
            <v>0</v>
          </cell>
          <cell r="Y2" t="str">
            <v>Month/Yr</v>
          </cell>
          <cell r="Z2" t="str">
            <v xml:space="preserve"> FISCAL YEAR 2016-17 ESTIMATED CASELOAD</v>
          </cell>
          <cell r="AA2">
            <v>0</v>
          </cell>
          <cell r="AB2" t="str">
            <v>Month/Yr</v>
          </cell>
          <cell r="AC2" t="str">
            <v xml:space="preserve"> FISCAL YEAR 2018-19 ESTIMATED CASELOAD</v>
          </cell>
          <cell r="AD2">
            <v>0</v>
          </cell>
          <cell r="AF2" t="str">
            <v>Month/Yr</v>
          </cell>
          <cell r="AG2" t="str">
            <v xml:space="preserve"> FISCAL YEAR 2014-15 CASELOAD</v>
          </cell>
          <cell r="AH2">
            <v>0</v>
          </cell>
          <cell r="AI2" t="str">
            <v>Month/Yr</v>
          </cell>
          <cell r="AJ2" t="str">
            <v xml:space="preserve"> FISCAL YEAR 2016-17 ESTIMATED CASELOAD</v>
          </cell>
          <cell r="AK2">
            <v>0</v>
          </cell>
          <cell r="AL2" t="str">
            <v>Month/Yr</v>
          </cell>
          <cell r="AM2" t="str">
            <v xml:space="preserve"> FISCAL YEAR 2018-19 ESTIMATED CASELOAD</v>
          </cell>
          <cell r="AN2">
            <v>0</v>
          </cell>
          <cell r="AP2" t="str">
            <v>Month/Yr</v>
          </cell>
          <cell r="AQ2" t="str">
            <v xml:space="preserve"> FISCAL YEAR 2014-15 CASELOAD</v>
          </cell>
          <cell r="AR2">
            <v>0</v>
          </cell>
          <cell r="AS2" t="str">
            <v>Month/Yr</v>
          </cell>
          <cell r="AT2" t="str">
            <v xml:space="preserve"> FISCAL YEAR 2016-17 ESTIMATED CASELOAD</v>
          </cell>
          <cell r="AU2">
            <v>0</v>
          </cell>
          <cell r="AV2" t="str">
            <v>Month/Yr</v>
          </cell>
          <cell r="AW2" t="str">
            <v xml:space="preserve"> FISCAL YEAR 2018-19 ESTIMATED CASELOAD</v>
          </cell>
          <cell r="AX2">
            <v>0</v>
          </cell>
          <cell r="AZ2" t="str">
            <v>Month/Yr</v>
          </cell>
          <cell r="BA2" t="str">
            <v xml:space="preserve"> FISCAL YEAR 2014-15 CASELOAD</v>
          </cell>
          <cell r="BB2">
            <v>0</v>
          </cell>
          <cell r="BC2" t="str">
            <v>Month/Yr</v>
          </cell>
          <cell r="BD2" t="str">
            <v xml:space="preserve"> FISCAL YEAR 2016-17 ESTIMATED CASELOAD</v>
          </cell>
          <cell r="BE2">
            <v>0</v>
          </cell>
          <cell r="BF2" t="str">
            <v>Month/Yr</v>
          </cell>
          <cell r="BG2" t="str">
            <v xml:space="preserve"> FISCAL YEAR 2018-19 ESTIMATED CASELOAD</v>
          </cell>
          <cell r="BH2">
            <v>0</v>
          </cell>
          <cell r="BJ2" t="str">
            <v>Month/Yr</v>
          </cell>
          <cell r="BK2" t="str">
            <v xml:space="preserve"> FISCAL YEAR 2014-15 CASELOAD</v>
          </cell>
          <cell r="BL2">
            <v>0</v>
          </cell>
          <cell r="BM2" t="str">
            <v>Month/Yr</v>
          </cell>
          <cell r="BN2" t="str">
            <v xml:space="preserve"> FISCAL YEAR 2016-17 ESTIMATED CASELOAD</v>
          </cell>
          <cell r="BO2">
            <v>0</v>
          </cell>
          <cell r="BP2" t="str">
            <v>Month/Yr</v>
          </cell>
          <cell r="BQ2" t="str">
            <v xml:space="preserve"> FISCAL YEAR 2018-19 ESTIMATED CASELOAD</v>
          </cell>
          <cell r="BR2">
            <v>0</v>
          </cell>
          <cell r="BT2" t="str">
            <v>Month/Yr</v>
          </cell>
          <cell r="BU2" t="str">
            <v xml:space="preserve"> FISCAL YEAR 2014-15 CASELOAD</v>
          </cell>
          <cell r="BV2">
            <v>0</v>
          </cell>
          <cell r="BW2" t="str">
            <v>Month/Yr</v>
          </cell>
          <cell r="BX2" t="str">
            <v xml:space="preserve"> FISCAL YEAR 2016-17 ESTIMATED CASELOAD</v>
          </cell>
          <cell r="BY2">
            <v>0</v>
          </cell>
          <cell r="BZ2" t="str">
            <v>Month/Yr</v>
          </cell>
          <cell r="CA2" t="str">
            <v xml:space="preserve"> FISCAL YEAR 2018-19 ESTIMATED CASELOAD</v>
          </cell>
          <cell r="CB2">
            <v>0</v>
          </cell>
        </row>
        <row r="3">
          <cell r="B3">
            <v>0</v>
          </cell>
          <cell r="C3" t="str">
            <v>SUPPLEMENTAL SECURITY INCOME</v>
          </cell>
          <cell r="D3">
            <v>0</v>
          </cell>
          <cell r="E3">
            <v>0</v>
          </cell>
          <cell r="F3" t="str">
            <v>SUPPLEMENTAL SECURITY INCOME</v>
          </cell>
          <cell r="G3">
            <v>0</v>
          </cell>
          <cell r="H3">
            <v>0</v>
          </cell>
          <cell r="I3" t="str">
            <v>SUPPLEMENTAL SECURITY INCOME</v>
          </cell>
          <cell r="J3">
            <v>0</v>
          </cell>
          <cell r="V3">
            <v>0</v>
          </cell>
          <cell r="W3" t="str">
            <v>CHILDREN WELFARE</v>
          </cell>
          <cell r="X3">
            <v>0</v>
          </cell>
          <cell r="Y3">
            <v>0</v>
          </cell>
          <cell r="Z3" t="str">
            <v>CHILDREN WELFARE</v>
          </cell>
          <cell r="AA3">
            <v>0</v>
          </cell>
          <cell r="AB3">
            <v>0</v>
          </cell>
          <cell r="AC3" t="str">
            <v>CHILDREN WELFARE</v>
          </cell>
          <cell r="AD3">
            <v>0</v>
          </cell>
          <cell r="AF3">
            <v>0</v>
          </cell>
          <cell r="AG3" t="str">
            <v>HIV/AIDS</v>
          </cell>
          <cell r="AH3">
            <v>0</v>
          </cell>
          <cell r="AI3">
            <v>0</v>
          </cell>
          <cell r="AJ3" t="str">
            <v>HIV/AIDS</v>
          </cell>
          <cell r="AK3">
            <v>0</v>
          </cell>
          <cell r="AL3">
            <v>0</v>
          </cell>
          <cell r="AM3" t="str">
            <v>HIV/AIDS</v>
          </cell>
          <cell r="AN3">
            <v>0</v>
          </cell>
          <cell r="AP3">
            <v>0</v>
          </cell>
          <cell r="AQ3" t="str">
            <v>HIV/AIDS SPECIALITY</v>
          </cell>
          <cell r="AR3">
            <v>0</v>
          </cell>
          <cell r="AS3">
            <v>0</v>
          </cell>
          <cell r="AT3" t="str">
            <v>HIV/AIDS SPECIALITY</v>
          </cell>
          <cell r="AU3">
            <v>0</v>
          </cell>
          <cell r="AV3">
            <v>0</v>
          </cell>
          <cell r="AW3" t="str">
            <v>HIV/AIDS SPECIALITY</v>
          </cell>
          <cell r="AX3">
            <v>0</v>
          </cell>
          <cell r="AZ3">
            <v>0</v>
          </cell>
          <cell r="BA3" t="str">
            <v>LONG TERM CARE</v>
          </cell>
          <cell r="BB3">
            <v>0</v>
          </cell>
          <cell r="BC3">
            <v>0</v>
          </cell>
          <cell r="BD3" t="str">
            <v>LONG TERM CARE</v>
          </cell>
          <cell r="BE3">
            <v>0</v>
          </cell>
          <cell r="BF3">
            <v>0</v>
          </cell>
          <cell r="BG3" t="str">
            <v>LONG TERM CARE</v>
          </cell>
          <cell r="BH3">
            <v>0</v>
          </cell>
          <cell r="BJ3">
            <v>0</v>
          </cell>
          <cell r="BK3" t="str">
            <v>LONG TERM CARE COMPREHENSIVE</v>
          </cell>
          <cell r="BL3">
            <v>0</v>
          </cell>
          <cell r="BM3">
            <v>0</v>
          </cell>
          <cell r="BN3" t="str">
            <v>LONG TERM CARE COMPREHENSIVE</v>
          </cell>
          <cell r="BO3">
            <v>0</v>
          </cell>
          <cell r="BP3">
            <v>0</v>
          </cell>
          <cell r="BQ3" t="str">
            <v>LONG TERM CARE COMPREHENSIVE</v>
          </cell>
          <cell r="BR3">
            <v>0</v>
          </cell>
          <cell r="BT3">
            <v>0</v>
          </cell>
          <cell r="BU3" t="str">
            <v>CHILDREN MEDICAL SERVICES NETWORK</v>
          </cell>
          <cell r="BV3">
            <v>0</v>
          </cell>
          <cell r="BW3">
            <v>0</v>
          </cell>
          <cell r="BX3" t="str">
            <v>CHILDREN MEDICAL SERVICES NETWORK</v>
          </cell>
          <cell r="BY3">
            <v>0</v>
          </cell>
          <cell r="BZ3">
            <v>0</v>
          </cell>
          <cell r="CA3" t="str">
            <v>CHILDREN MEDICAL SERVICES NETWORK</v>
          </cell>
          <cell r="CB3">
            <v>0</v>
          </cell>
        </row>
        <row r="4">
          <cell r="B4">
            <v>0</v>
          </cell>
          <cell r="C4" t="str">
            <v>MEDICAID</v>
          </cell>
          <cell r="D4" t="str">
            <v>DUAL</v>
          </cell>
          <cell r="E4" t="str">
            <v>Month/Yr</v>
          </cell>
          <cell r="F4" t="str">
            <v>MEDICAID</v>
          </cell>
          <cell r="G4" t="str">
            <v>DUAL</v>
          </cell>
          <cell r="H4" t="str">
            <v>Month/Yr</v>
          </cell>
          <cell r="I4" t="str">
            <v>MEDICAID</v>
          </cell>
          <cell r="J4" t="str">
            <v>DUAL</v>
          </cell>
          <cell r="V4">
            <v>0</v>
          </cell>
          <cell r="W4" t="str">
            <v>MEDICAID</v>
          </cell>
          <cell r="X4" t="str">
            <v>DUAL</v>
          </cell>
          <cell r="Y4" t="str">
            <v>Month/Yr</v>
          </cell>
          <cell r="Z4" t="str">
            <v>MEDICAID</v>
          </cell>
          <cell r="AA4" t="str">
            <v>DUAL</v>
          </cell>
          <cell r="AB4" t="str">
            <v>Month/Yr</v>
          </cell>
          <cell r="AC4" t="str">
            <v>MEDICAID</v>
          </cell>
          <cell r="AD4" t="str">
            <v>DUAL</v>
          </cell>
          <cell r="AF4">
            <v>0</v>
          </cell>
          <cell r="AG4" t="str">
            <v>MEDICAID</v>
          </cell>
          <cell r="AH4" t="str">
            <v>DUAL</v>
          </cell>
          <cell r="AI4" t="str">
            <v>Month/Yr</v>
          </cell>
          <cell r="AJ4" t="str">
            <v>MEDICAID</v>
          </cell>
          <cell r="AK4" t="str">
            <v>DUAL</v>
          </cell>
          <cell r="AL4" t="str">
            <v>Month/Yr</v>
          </cell>
          <cell r="AM4" t="str">
            <v>MEDICAID</v>
          </cell>
          <cell r="AN4" t="str">
            <v>DUAL</v>
          </cell>
          <cell r="AP4">
            <v>0</v>
          </cell>
          <cell r="AQ4" t="str">
            <v>MEDICAID</v>
          </cell>
          <cell r="AR4" t="str">
            <v>DUAL</v>
          </cell>
          <cell r="AS4" t="str">
            <v>Month/Yr</v>
          </cell>
          <cell r="AT4" t="str">
            <v>MEDICAID</v>
          </cell>
          <cell r="AU4" t="str">
            <v>DUAL</v>
          </cell>
          <cell r="AV4" t="str">
            <v>Month/Yr</v>
          </cell>
          <cell r="AW4" t="str">
            <v>MEDICAID</v>
          </cell>
          <cell r="AX4" t="str">
            <v>DUAL</v>
          </cell>
          <cell r="AZ4">
            <v>0</v>
          </cell>
          <cell r="BA4" t="str">
            <v>MEDICAID</v>
          </cell>
          <cell r="BB4" t="str">
            <v>DUAL</v>
          </cell>
          <cell r="BC4" t="str">
            <v>Month/Yr</v>
          </cell>
          <cell r="BD4" t="str">
            <v>MEDICAID</v>
          </cell>
          <cell r="BE4" t="str">
            <v>DUAL</v>
          </cell>
          <cell r="BF4" t="str">
            <v>Month/Yr</v>
          </cell>
          <cell r="BG4" t="str">
            <v>MEDICAID</v>
          </cell>
          <cell r="BH4" t="str">
            <v>DUAL</v>
          </cell>
          <cell r="BJ4">
            <v>0</v>
          </cell>
          <cell r="BK4" t="str">
            <v>MEDICAID</v>
          </cell>
          <cell r="BL4" t="str">
            <v>DUAL</v>
          </cell>
          <cell r="BM4" t="str">
            <v>Month/Yr</v>
          </cell>
          <cell r="BN4" t="str">
            <v>MEDICAID</v>
          </cell>
          <cell r="BO4" t="str">
            <v>DUAL</v>
          </cell>
          <cell r="BP4" t="str">
            <v>Month/Yr</v>
          </cell>
          <cell r="BQ4" t="str">
            <v>MEDICAID</v>
          </cell>
          <cell r="BR4" t="str">
            <v>DUAL</v>
          </cell>
          <cell r="BT4">
            <v>0</v>
          </cell>
          <cell r="BU4" t="str">
            <v>MEDICAID</v>
          </cell>
          <cell r="BV4" t="str">
            <v>DUAL</v>
          </cell>
          <cell r="BW4" t="str">
            <v>Month/Yr</v>
          </cell>
          <cell r="BX4" t="str">
            <v>MEDICAID</v>
          </cell>
          <cell r="BY4" t="str">
            <v>DUAL</v>
          </cell>
          <cell r="BZ4" t="str">
            <v>Month/Yr</v>
          </cell>
          <cell r="CA4" t="str">
            <v>MEDICAID</v>
          </cell>
          <cell r="CB4" t="str">
            <v>DUAL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42552</v>
          </cell>
          <cell r="F5">
            <v>333183</v>
          </cell>
          <cell r="G5">
            <v>144962</v>
          </cell>
          <cell r="H5">
            <v>43282</v>
          </cell>
          <cell r="I5">
            <v>402015</v>
          </cell>
          <cell r="J5">
            <v>171174</v>
          </cell>
          <cell r="V5">
            <v>0</v>
          </cell>
          <cell r="W5">
            <v>0</v>
          </cell>
          <cell r="X5">
            <v>0</v>
          </cell>
          <cell r="Y5">
            <v>42552</v>
          </cell>
          <cell r="Z5">
            <v>59046</v>
          </cell>
          <cell r="AA5">
            <v>0</v>
          </cell>
          <cell r="AB5">
            <v>43282</v>
          </cell>
          <cell r="AC5">
            <v>65811</v>
          </cell>
          <cell r="AD5">
            <v>0</v>
          </cell>
          <cell r="AF5">
            <v>0</v>
          </cell>
          <cell r="AG5">
            <v>0</v>
          </cell>
          <cell r="AH5">
            <v>0</v>
          </cell>
          <cell r="AI5">
            <v>42552</v>
          </cell>
          <cell r="AJ5">
            <v>10802</v>
          </cell>
          <cell r="AK5">
            <v>4769</v>
          </cell>
          <cell r="AL5">
            <v>43282</v>
          </cell>
          <cell r="AM5">
            <v>11989</v>
          </cell>
          <cell r="AN5">
            <v>5402</v>
          </cell>
          <cell r="AP5">
            <v>0</v>
          </cell>
          <cell r="AQ5">
            <v>0</v>
          </cell>
          <cell r="AR5">
            <v>0</v>
          </cell>
          <cell r="AS5">
            <v>42552</v>
          </cell>
          <cell r="AT5">
            <v>3797</v>
          </cell>
          <cell r="AU5">
            <v>809</v>
          </cell>
          <cell r="AV5">
            <v>43282</v>
          </cell>
          <cell r="AW5">
            <v>3901</v>
          </cell>
          <cell r="AX5">
            <v>809</v>
          </cell>
          <cell r="AZ5">
            <v>0</v>
          </cell>
          <cell r="BA5">
            <v>0</v>
          </cell>
          <cell r="BB5">
            <v>0</v>
          </cell>
          <cell r="BC5">
            <v>42552</v>
          </cell>
          <cell r="BD5">
            <v>4508</v>
          </cell>
          <cell r="BE5">
            <v>43417</v>
          </cell>
          <cell r="BF5">
            <v>43282</v>
          </cell>
          <cell r="BG5">
            <v>4941</v>
          </cell>
          <cell r="BH5">
            <v>49063</v>
          </cell>
          <cell r="BJ5">
            <v>0</v>
          </cell>
          <cell r="BK5">
            <v>0</v>
          </cell>
          <cell r="BL5">
            <v>0</v>
          </cell>
          <cell r="BM5">
            <v>42552</v>
          </cell>
          <cell r="BN5">
            <v>1874</v>
          </cell>
          <cell r="BO5">
            <v>29875</v>
          </cell>
          <cell r="BP5">
            <v>43282</v>
          </cell>
          <cell r="BQ5">
            <v>2120</v>
          </cell>
          <cell r="BR5">
            <v>31007</v>
          </cell>
          <cell r="BT5">
            <v>0</v>
          </cell>
          <cell r="BU5">
            <v>0</v>
          </cell>
          <cell r="BV5">
            <v>0</v>
          </cell>
          <cell r="BW5">
            <v>42552</v>
          </cell>
          <cell r="BX5">
            <v>52344</v>
          </cell>
          <cell r="BY5">
            <v>0</v>
          </cell>
          <cell r="BZ5">
            <v>43282</v>
          </cell>
          <cell r="CA5">
            <v>52746</v>
          </cell>
          <cell r="CB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42583</v>
          </cell>
          <cell r="F6">
            <v>336051</v>
          </cell>
          <cell r="G6">
            <v>146185</v>
          </cell>
          <cell r="H6">
            <v>43313</v>
          </cell>
          <cell r="I6">
            <v>404883</v>
          </cell>
          <cell r="J6">
            <v>172197</v>
          </cell>
          <cell r="V6">
            <v>0</v>
          </cell>
          <cell r="W6">
            <v>0</v>
          </cell>
          <cell r="X6">
            <v>0</v>
          </cell>
          <cell r="Y6">
            <v>42583</v>
          </cell>
          <cell r="Z6">
            <v>59328</v>
          </cell>
          <cell r="AA6">
            <v>0</v>
          </cell>
          <cell r="AB6">
            <v>43313</v>
          </cell>
          <cell r="AC6">
            <v>66090</v>
          </cell>
          <cell r="AD6">
            <v>0</v>
          </cell>
          <cell r="AF6">
            <v>0</v>
          </cell>
          <cell r="AG6">
            <v>0</v>
          </cell>
          <cell r="AH6">
            <v>0</v>
          </cell>
          <cell r="AI6">
            <v>42583</v>
          </cell>
          <cell r="AJ6">
            <v>10850</v>
          </cell>
          <cell r="AK6">
            <v>4796</v>
          </cell>
          <cell r="AL6">
            <v>43313</v>
          </cell>
          <cell r="AM6">
            <v>12037</v>
          </cell>
          <cell r="AN6">
            <v>5429</v>
          </cell>
          <cell r="AP6">
            <v>0</v>
          </cell>
          <cell r="AQ6">
            <v>0</v>
          </cell>
          <cell r="AR6">
            <v>0</v>
          </cell>
          <cell r="AS6">
            <v>42583</v>
          </cell>
          <cell r="AT6">
            <v>3802</v>
          </cell>
          <cell r="AU6">
            <v>809</v>
          </cell>
          <cell r="AV6">
            <v>43313</v>
          </cell>
          <cell r="AW6">
            <v>3906</v>
          </cell>
          <cell r="AX6">
            <v>809</v>
          </cell>
          <cell r="AZ6">
            <v>0</v>
          </cell>
          <cell r="BA6">
            <v>0</v>
          </cell>
          <cell r="BB6">
            <v>0</v>
          </cell>
          <cell r="BC6">
            <v>42583</v>
          </cell>
          <cell r="BD6">
            <v>4525</v>
          </cell>
          <cell r="BE6">
            <v>43596</v>
          </cell>
          <cell r="BF6">
            <v>43313</v>
          </cell>
          <cell r="BG6">
            <v>4958</v>
          </cell>
          <cell r="BH6">
            <v>49300</v>
          </cell>
          <cell r="BJ6">
            <v>0</v>
          </cell>
          <cell r="BK6">
            <v>0</v>
          </cell>
          <cell r="BL6">
            <v>0</v>
          </cell>
          <cell r="BM6">
            <v>42583</v>
          </cell>
          <cell r="BN6">
            <v>1885</v>
          </cell>
          <cell r="BO6">
            <v>29922</v>
          </cell>
          <cell r="BP6">
            <v>43313</v>
          </cell>
          <cell r="BQ6">
            <v>2129</v>
          </cell>
          <cell r="BR6">
            <v>31054</v>
          </cell>
          <cell r="BT6">
            <v>0</v>
          </cell>
          <cell r="BU6">
            <v>0</v>
          </cell>
          <cell r="BV6">
            <v>0</v>
          </cell>
          <cell r="BW6">
            <v>42583</v>
          </cell>
          <cell r="BX6">
            <v>52413</v>
          </cell>
          <cell r="BY6">
            <v>0</v>
          </cell>
          <cell r="BZ6">
            <v>43313</v>
          </cell>
          <cell r="CA6">
            <v>52748</v>
          </cell>
          <cell r="CB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42614</v>
          </cell>
          <cell r="F7">
            <v>338919</v>
          </cell>
          <cell r="G7">
            <v>147386</v>
          </cell>
          <cell r="H7">
            <v>43344</v>
          </cell>
          <cell r="I7">
            <v>407751</v>
          </cell>
          <cell r="J7">
            <v>173217</v>
          </cell>
          <cell r="V7">
            <v>0</v>
          </cell>
          <cell r="W7">
            <v>0</v>
          </cell>
          <cell r="X7">
            <v>0</v>
          </cell>
          <cell r="Y7">
            <v>42614</v>
          </cell>
          <cell r="Z7">
            <v>59610</v>
          </cell>
          <cell r="AA7">
            <v>0</v>
          </cell>
          <cell r="AB7">
            <v>43344</v>
          </cell>
          <cell r="AC7">
            <v>66373</v>
          </cell>
          <cell r="AD7">
            <v>0</v>
          </cell>
          <cell r="AF7">
            <v>0</v>
          </cell>
          <cell r="AG7">
            <v>0</v>
          </cell>
          <cell r="AH7">
            <v>0</v>
          </cell>
          <cell r="AI7">
            <v>42614</v>
          </cell>
          <cell r="AJ7">
            <v>10904</v>
          </cell>
          <cell r="AK7">
            <v>4823</v>
          </cell>
          <cell r="AL7">
            <v>43344</v>
          </cell>
          <cell r="AM7">
            <v>12085</v>
          </cell>
          <cell r="AN7">
            <v>5455</v>
          </cell>
          <cell r="AP7">
            <v>0</v>
          </cell>
          <cell r="AQ7">
            <v>0</v>
          </cell>
          <cell r="AR7">
            <v>0</v>
          </cell>
          <cell r="AS7">
            <v>42614</v>
          </cell>
          <cell r="AT7">
            <v>3806</v>
          </cell>
          <cell r="AU7">
            <v>809</v>
          </cell>
          <cell r="AV7">
            <v>43344</v>
          </cell>
          <cell r="AW7">
            <v>3910</v>
          </cell>
          <cell r="AX7">
            <v>809</v>
          </cell>
          <cell r="AZ7">
            <v>0</v>
          </cell>
          <cell r="BA7">
            <v>0</v>
          </cell>
          <cell r="BB7">
            <v>0</v>
          </cell>
          <cell r="BC7">
            <v>42614</v>
          </cell>
          <cell r="BD7">
            <v>4544</v>
          </cell>
          <cell r="BE7">
            <v>43855</v>
          </cell>
          <cell r="BF7">
            <v>43344</v>
          </cell>
          <cell r="BG7">
            <v>4977</v>
          </cell>
          <cell r="BH7">
            <v>49537</v>
          </cell>
          <cell r="BJ7">
            <v>0</v>
          </cell>
          <cell r="BK7">
            <v>0</v>
          </cell>
          <cell r="BL7">
            <v>0</v>
          </cell>
          <cell r="BM7">
            <v>42614</v>
          </cell>
          <cell r="BN7">
            <v>1897</v>
          </cell>
          <cell r="BO7">
            <v>29969</v>
          </cell>
          <cell r="BP7">
            <v>43344</v>
          </cell>
          <cell r="BQ7">
            <v>2138</v>
          </cell>
          <cell r="BR7">
            <v>31101</v>
          </cell>
          <cell r="BT7">
            <v>0</v>
          </cell>
          <cell r="BU7">
            <v>0</v>
          </cell>
          <cell r="BV7">
            <v>0</v>
          </cell>
          <cell r="BW7">
            <v>42614</v>
          </cell>
          <cell r="BX7">
            <v>52451</v>
          </cell>
          <cell r="BY7">
            <v>0</v>
          </cell>
          <cell r="BZ7">
            <v>43344</v>
          </cell>
          <cell r="CA7">
            <v>52750</v>
          </cell>
          <cell r="CB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42644</v>
          </cell>
          <cell r="F8">
            <v>341787</v>
          </cell>
          <cell r="G8">
            <v>148569</v>
          </cell>
          <cell r="H8">
            <v>43374</v>
          </cell>
          <cell r="I8">
            <v>410619</v>
          </cell>
          <cell r="J8">
            <v>174235</v>
          </cell>
          <cell r="V8">
            <v>0</v>
          </cell>
          <cell r="W8">
            <v>0</v>
          </cell>
          <cell r="X8">
            <v>0</v>
          </cell>
          <cell r="Y8">
            <v>42644</v>
          </cell>
          <cell r="Z8">
            <v>59892</v>
          </cell>
          <cell r="AA8">
            <v>0</v>
          </cell>
          <cell r="AB8">
            <v>43374</v>
          </cell>
          <cell r="AC8">
            <v>66654</v>
          </cell>
          <cell r="AD8">
            <v>0</v>
          </cell>
          <cell r="AF8">
            <v>0</v>
          </cell>
          <cell r="AG8">
            <v>0</v>
          </cell>
          <cell r="AH8">
            <v>0</v>
          </cell>
          <cell r="AI8">
            <v>42644</v>
          </cell>
          <cell r="AJ8">
            <v>10953</v>
          </cell>
          <cell r="AK8">
            <v>4849</v>
          </cell>
          <cell r="AL8">
            <v>43374</v>
          </cell>
          <cell r="AM8">
            <v>12135</v>
          </cell>
          <cell r="AN8">
            <v>5482</v>
          </cell>
          <cell r="AP8">
            <v>0</v>
          </cell>
          <cell r="AQ8">
            <v>0</v>
          </cell>
          <cell r="AR8">
            <v>0</v>
          </cell>
          <cell r="AS8">
            <v>42644</v>
          </cell>
          <cell r="AT8">
            <v>3810</v>
          </cell>
          <cell r="AU8">
            <v>809</v>
          </cell>
          <cell r="AV8">
            <v>43374</v>
          </cell>
          <cell r="AW8">
            <v>3914</v>
          </cell>
          <cell r="AX8">
            <v>809</v>
          </cell>
          <cell r="AZ8">
            <v>0</v>
          </cell>
          <cell r="BA8">
            <v>0</v>
          </cell>
          <cell r="BB8">
            <v>0</v>
          </cell>
          <cell r="BC8">
            <v>42644</v>
          </cell>
          <cell r="BD8">
            <v>4561</v>
          </cell>
          <cell r="BE8">
            <v>44084</v>
          </cell>
          <cell r="BF8">
            <v>43374</v>
          </cell>
          <cell r="BG8">
            <v>4996</v>
          </cell>
          <cell r="BH8">
            <v>49774</v>
          </cell>
          <cell r="BJ8">
            <v>0</v>
          </cell>
          <cell r="BK8">
            <v>0</v>
          </cell>
          <cell r="BL8">
            <v>0</v>
          </cell>
          <cell r="BM8">
            <v>42644</v>
          </cell>
          <cell r="BN8">
            <v>1908</v>
          </cell>
          <cell r="BO8">
            <v>30017</v>
          </cell>
          <cell r="BP8">
            <v>43374</v>
          </cell>
          <cell r="BQ8">
            <v>2147</v>
          </cell>
          <cell r="BR8">
            <v>31148</v>
          </cell>
          <cell r="BT8">
            <v>0</v>
          </cell>
          <cell r="BU8">
            <v>0</v>
          </cell>
          <cell r="BV8">
            <v>0</v>
          </cell>
          <cell r="BW8">
            <v>42644</v>
          </cell>
          <cell r="BX8">
            <v>52492</v>
          </cell>
          <cell r="BY8">
            <v>0</v>
          </cell>
          <cell r="BZ8">
            <v>43374</v>
          </cell>
          <cell r="CA8">
            <v>52752</v>
          </cell>
          <cell r="CB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42675</v>
          </cell>
          <cell r="F9">
            <v>344655</v>
          </cell>
          <cell r="G9">
            <v>149736</v>
          </cell>
          <cell r="H9">
            <v>43405</v>
          </cell>
          <cell r="I9">
            <v>413487</v>
          </cell>
          <cell r="J9">
            <v>175251</v>
          </cell>
          <cell r="V9">
            <v>0</v>
          </cell>
          <cell r="W9">
            <v>0</v>
          </cell>
          <cell r="X9">
            <v>0</v>
          </cell>
          <cell r="Y9">
            <v>42675</v>
          </cell>
          <cell r="Z9">
            <v>60173</v>
          </cell>
          <cell r="AA9">
            <v>0</v>
          </cell>
          <cell r="AB9">
            <v>43405</v>
          </cell>
          <cell r="AC9">
            <v>66936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42675</v>
          </cell>
          <cell r="AJ9">
            <v>11005</v>
          </cell>
          <cell r="AK9">
            <v>4874</v>
          </cell>
          <cell r="AL9">
            <v>43405</v>
          </cell>
          <cell r="AM9">
            <v>12184</v>
          </cell>
          <cell r="AN9">
            <v>5509</v>
          </cell>
          <cell r="AP9">
            <v>0</v>
          </cell>
          <cell r="AQ9">
            <v>0</v>
          </cell>
          <cell r="AR9">
            <v>0</v>
          </cell>
          <cell r="AS9">
            <v>42675</v>
          </cell>
          <cell r="AT9">
            <v>3815</v>
          </cell>
          <cell r="AU9">
            <v>809</v>
          </cell>
          <cell r="AV9">
            <v>43405</v>
          </cell>
          <cell r="AW9">
            <v>3919</v>
          </cell>
          <cell r="AX9">
            <v>809</v>
          </cell>
          <cell r="AZ9">
            <v>0</v>
          </cell>
          <cell r="BA9">
            <v>0</v>
          </cell>
          <cell r="BB9">
            <v>0</v>
          </cell>
          <cell r="BC9">
            <v>42675</v>
          </cell>
          <cell r="BD9">
            <v>4581</v>
          </cell>
          <cell r="BE9">
            <v>44324</v>
          </cell>
          <cell r="BF9">
            <v>43405</v>
          </cell>
          <cell r="BG9">
            <v>5012</v>
          </cell>
          <cell r="BH9">
            <v>50011</v>
          </cell>
          <cell r="BJ9">
            <v>0</v>
          </cell>
          <cell r="BK9">
            <v>0</v>
          </cell>
          <cell r="BL9">
            <v>0</v>
          </cell>
          <cell r="BM9">
            <v>42675</v>
          </cell>
          <cell r="BN9">
            <v>1919</v>
          </cell>
          <cell r="BO9">
            <v>30064</v>
          </cell>
          <cell r="BP9">
            <v>43405</v>
          </cell>
          <cell r="BQ9">
            <v>2156</v>
          </cell>
          <cell r="BR9">
            <v>31195</v>
          </cell>
          <cell r="BT9">
            <v>0</v>
          </cell>
          <cell r="BU9">
            <v>0</v>
          </cell>
          <cell r="BV9">
            <v>0</v>
          </cell>
          <cell r="BW9">
            <v>42675</v>
          </cell>
          <cell r="BX9">
            <v>52525</v>
          </cell>
          <cell r="BY9">
            <v>0</v>
          </cell>
          <cell r="BZ9">
            <v>43405</v>
          </cell>
          <cell r="CA9">
            <v>52753</v>
          </cell>
          <cell r="CB9">
            <v>0</v>
          </cell>
        </row>
        <row r="10">
          <cell r="B10">
            <v>41974</v>
          </cell>
          <cell r="C10">
            <v>254110</v>
          </cell>
          <cell r="D10">
            <v>122219</v>
          </cell>
          <cell r="E10">
            <v>42705</v>
          </cell>
          <cell r="F10">
            <v>347523</v>
          </cell>
          <cell r="G10">
            <v>150888</v>
          </cell>
          <cell r="H10">
            <v>43435</v>
          </cell>
          <cell r="I10">
            <v>416355</v>
          </cell>
          <cell r="J10">
            <v>176265</v>
          </cell>
          <cell r="V10">
            <v>41974</v>
          </cell>
          <cell r="W10">
            <v>28208</v>
          </cell>
          <cell r="X10">
            <v>0</v>
          </cell>
          <cell r="Y10">
            <v>42705</v>
          </cell>
          <cell r="Z10">
            <v>60455</v>
          </cell>
          <cell r="AA10">
            <v>0</v>
          </cell>
          <cell r="AB10">
            <v>43435</v>
          </cell>
          <cell r="AC10">
            <v>67218</v>
          </cell>
          <cell r="AD10">
            <v>0</v>
          </cell>
          <cell r="AF10">
            <v>41974</v>
          </cell>
          <cell r="AG10">
            <v>9293</v>
          </cell>
          <cell r="AH10">
            <v>0</v>
          </cell>
          <cell r="AI10">
            <v>42705</v>
          </cell>
          <cell r="AJ10">
            <v>11055</v>
          </cell>
          <cell r="AK10">
            <v>4900</v>
          </cell>
          <cell r="AL10">
            <v>43435</v>
          </cell>
          <cell r="AM10">
            <v>12233</v>
          </cell>
          <cell r="AN10">
            <v>5536</v>
          </cell>
          <cell r="AP10">
            <v>41974</v>
          </cell>
          <cell r="AQ10">
            <v>3372</v>
          </cell>
          <cell r="AR10">
            <v>956</v>
          </cell>
          <cell r="AS10">
            <v>42705</v>
          </cell>
          <cell r="AT10">
            <v>3819</v>
          </cell>
          <cell r="AU10">
            <v>809</v>
          </cell>
          <cell r="AV10">
            <v>43435</v>
          </cell>
          <cell r="AW10">
            <v>3923</v>
          </cell>
          <cell r="AX10">
            <v>809</v>
          </cell>
          <cell r="AZ10">
            <v>41974</v>
          </cell>
          <cell r="BA10">
            <v>4034</v>
          </cell>
          <cell r="BB10">
            <v>30347</v>
          </cell>
          <cell r="BC10">
            <v>42705</v>
          </cell>
          <cell r="BD10">
            <v>4598</v>
          </cell>
          <cell r="BE10">
            <v>44560</v>
          </cell>
          <cell r="BF10">
            <v>43435</v>
          </cell>
          <cell r="BG10">
            <v>5031</v>
          </cell>
          <cell r="BH10">
            <v>50248</v>
          </cell>
          <cell r="BJ10">
            <v>41974</v>
          </cell>
          <cell r="BK10">
            <v>1670</v>
          </cell>
          <cell r="BL10">
            <v>29766</v>
          </cell>
          <cell r="BM10">
            <v>42705</v>
          </cell>
          <cell r="BN10">
            <v>1930</v>
          </cell>
          <cell r="BO10">
            <v>30111</v>
          </cell>
          <cell r="BP10">
            <v>43435</v>
          </cell>
          <cell r="BQ10">
            <v>2165</v>
          </cell>
          <cell r="BR10">
            <v>31242</v>
          </cell>
          <cell r="BT10">
            <v>41974</v>
          </cell>
          <cell r="BU10">
            <v>62364</v>
          </cell>
          <cell r="BV10">
            <v>0</v>
          </cell>
          <cell r="BW10">
            <v>42705</v>
          </cell>
          <cell r="BX10">
            <v>52555</v>
          </cell>
          <cell r="BY10">
            <v>0</v>
          </cell>
          <cell r="BZ10">
            <v>43435</v>
          </cell>
          <cell r="CA10">
            <v>52754</v>
          </cell>
          <cell r="CB10">
            <v>0</v>
          </cell>
        </row>
        <row r="11">
          <cell r="B11">
            <v>42005</v>
          </cell>
          <cell r="C11">
            <v>255195</v>
          </cell>
          <cell r="D11">
            <v>122793</v>
          </cell>
          <cell r="E11">
            <v>42736</v>
          </cell>
          <cell r="F11">
            <v>350391</v>
          </cell>
          <cell r="G11">
            <v>152027</v>
          </cell>
          <cell r="H11">
            <v>43466</v>
          </cell>
          <cell r="I11">
            <v>419223</v>
          </cell>
          <cell r="J11">
            <v>177276</v>
          </cell>
          <cell r="V11">
            <v>42005</v>
          </cell>
          <cell r="W11">
            <v>28482</v>
          </cell>
          <cell r="X11">
            <v>0</v>
          </cell>
          <cell r="Y11">
            <v>42736</v>
          </cell>
          <cell r="Z11">
            <v>60738</v>
          </cell>
          <cell r="AA11">
            <v>0</v>
          </cell>
          <cell r="AB11">
            <v>43466</v>
          </cell>
          <cell r="AC11">
            <v>67499</v>
          </cell>
          <cell r="AD11">
            <v>0</v>
          </cell>
          <cell r="AF11">
            <v>42005</v>
          </cell>
          <cell r="AG11">
            <v>9572</v>
          </cell>
          <cell r="AH11">
            <v>0</v>
          </cell>
          <cell r="AI11">
            <v>42736</v>
          </cell>
          <cell r="AJ11">
            <v>11106</v>
          </cell>
          <cell r="AK11">
            <v>4927</v>
          </cell>
          <cell r="AL11">
            <v>43466</v>
          </cell>
          <cell r="AM11">
            <v>12282</v>
          </cell>
          <cell r="AN11">
            <v>5561</v>
          </cell>
          <cell r="AP11">
            <v>42005</v>
          </cell>
          <cell r="AQ11">
            <v>3328</v>
          </cell>
          <cell r="AR11">
            <v>960</v>
          </cell>
          <cell r="AS11">
            <v>42736</v>
          </cell>
          <cell r="AT11">
            <v>3823</v>
          </cell>
          <cell r="AU11">
            <v>809</v>
          </cell>
          <cell r="AV11">
            <v>43466</v>
          </cell>
          <cell r="AW11">
            <v>3927</v>
          </cell>
          <cell r="AX11">
            <v>809</v>
          </cell>
          <cell r="AZ11">
            <v>42005</v>
          </cell>
          <cell r="BA11">
            <v>4011</v>
          </cell>
          <cell r="BB11">
            <v>30806</v>
          </cell>
          <cell r="BC11">
            <v>42736</v>
          </cell>
          <cell r="BD11">
            <v>4616</v>
          </cell>
          <cell r="BE11">
            <v>44797</v>
          </cell>
          <cell r="BF11">
            <v>43466</v>
          </cell>
          <cell r="BG11">
            <v>5047</v>
          </cell>
          <cell r="BH11">
            <v>50485</v>
          </cell>
          <cell r="BJ11">
            <v>42005</v>
          </cell>
          <cell r="BK11">
            <v>1762</v>
          </cell>
          <cell r="BL11">
            <v>30061</v>
          </cell>
          <cell r="BM11">
            <v>42736</v>
          </cell>
          <cell r="BN11">
            <v>1941</v>
          </cell>
          <cell r="BO11">
            <v>30159</v>
          </cell>
          <cell r="BP11">
            <v>43466</v>
          </cell>
          <cell r="BQ11">
            <v>2174</v>
          </cell>
          <cell r="BR11">
            <v>31289</v>
          </cell>
          <cell r="BT11">
            <v>42005</v>
          </cell>
          <cell r="BU11">
            <v>63125</v>
          </cell>
          <cell r="BV11">
            <v>0</v>
          </cell>
          <cell r="BW11">
            <v>42736</v>
          </cell>
          <cell r="BX11">
            <v>52581</v>
          </cell>
          <cell r="BY11">
            <v>0</v>
          </cell>
          <cell r="BZ11">
            <v>43466</v>
          </cell>
          <cell r="CA11">
            <v>52755</v>
          </cell>
          <cell r="CB11">
            <v>0</v>
          </cell>
        </row>
        <row r="12">
          <cell r="B12">
            <v>42036</v>
          </cell>
          <cell r="C12">
            <v>255241</v>
          </cell>
          <cell r="D12">
            <v>129030</v>
          </cell>
          <cell r="E12">
            <v>42767</v>
          </cell>
          <cell r="F12">
            <v>353259</v>
          </cell>
          <cell r="G12">
            <v>153152</v>
          </cell>
          <cell r="H12">
            <v>43497</v>
          </cell>
          <cell r="I12">
            <v>422091</v>
          </cell>
          <cell r="J12">
            <v>178287</v>
          </cell>
          <cell r="V12">
            <v>42036</v>
          </cell>
          <cell r="W12">
            <v>28654</v>
          </cell>
          <cell r="X12">
            <v>0</v>
          </cell>
          <cell r="Y12">
            <v>42767</v>
          </cell>
          <cell r="Z12">
            <v>61019</v>
          </cell>
          <cell r="AA12">
            <v>0</v>
          </cell>
          <cell r="AB12">
            <v>43497</v>
          </cell>
          <cell r="AC12">
            <v>67782</v>
          </cell>
          <cell r="AD12">
            <v>0</v>
          </cell>
          <cell r="AF12">
            <v>42036</v>
          </cell>
          <cell r="AG12">
            <v>9545</v>
          </cell>
          <cell r="AH12">
            <v>0</v>
          </cell>
          <cell r="AI12">
            <v>42767</v>
          </cell>
          <cell r="AJ12">
            <v>11154</v>
          </cell>
          <cell r="AK12">
            <v>4953</v>
          </cell>
          <cell r="AL12">
            <v>43497</v>
          </cell>
          <cell r="AM12">
            <v>12329</v>
          </cell>
          <cell r="AN12">
            <v>5588</v>
          </cell>
          <cell r="AP12">
            <v>42036</v>
          </cell>
          <cell r="AQ12">
            <v>3427</v>
          </cell>
          <cell r="AR12">
            <v>982</v>
          </cell>
          <cell r="AS12">
            <v>42767</v>
          </cell>
          <cell r="AT12">
            <v>3828</v>
          </cell>
          <cell r="AU12">
            <v>809</v>
          </cell>
          <cell r="AV12">
            <v>43497</v>
          </cell>
          <cell r="AW12">
            <v>3932</v>
          </cell>
          <cell r="AX12">
            <v>809</v>
          </cell>
          <cell r="AZ12">
            <v>42036</v>
          </cell>
          <cell r="BA12">
            <v>4031</v>
          </cell>
          <cell r="BB12">
            <v>32143</v>
          </cell>
          <cell r="BC12">
            <v>42767</v>
          </cell>
          <cell r="BD12">
            <v>4632</v>
          </cell>
          <cell r="BE12">
            <v>45034</v>
          </cell>
          <cell r="BF12">
            <v>43497</v>
          </cell>
          <cell r="BG12">
            <v>5066</v>
          </cell>
          <cell r="BH12">
            <v>50722</v>
          </cell>
          <cell r="BJ12">
            <v>42036</v>
          </cell>
          <cell r="BK12">
            <v>1763</v>
          </cell>
          <cell r="BL12">
            <v>30328</v>
          </cell>
          <cell r="BM12">
            <v>42767</v>
          </cell>
          <cell r="BN12">
            <v>1952</v>
          </cell>
          <cell r="BO12">
            <v>30206</v>
          </cell>
          <cell r="BP12">
            <v>43497</v>
          </cell>
          <cell r="BQ12">
            <v>2183</v>
          </cell>
          <cell r="BR12">
            <v>31336</v>
          </cell>
          <cell r="BT12">
            <v>42036</v>
          </cell>
          <cell r="BU12">
            <v>63846</v>
          </cell>
          <cell r="BV12">
            <v>0</v>
          </cell>
          <cell r="BW12">
            <v>42767</v>
          </cell>
          <cell r="BX12">
            <v>52603</v>
          </cell>
          <cell r="BY12">
            <v>0</v>
          </cell>
          <cell r="BZ12">
            <v>43497</v>
          </cell>
          <cell r="CA12">
            <v>52756</v>
          </cell>
          <cell r="CB12">
            <v>0</v>
          </cell>
        </row>
        <row r="13">
          <cell r="B13">
            <v>42064</v>
          </cell>
          <cell r="C13">
            <v>255596</v>
          </cell>
          <cell r="D13">
            <v>127487</v>
          </cell>
          <cell r="E13">
            <v>42795</v>
          </cell>
          <cell r="F13">
            <v>356127</v>
          </cell>
          <cell r="G13">
            <v>154268</v>
          </cell>
          <cell r="H13">
            <v>43525</v>
          </cell>
          <cell r="I13">
            <v>424959</v>
          </cell>
          <cell r="J13">
            <v>179296</v>
          </cell>
          <cell r="V13">
            <v>42064</v>
          </cell>
          <cell r="W13">
            <v>29247</v>
          </cell>
          <cell r="X13">
            <v>0</v>
          </cell>
          <cell r="Y13">
            <v>42795</v>
          </cell>
          <cell r="Z13">
            <v>61300</v>
          </cell>
          <cell r="AA13">
            <v>0</v>
          </cell>
          <cell r="AB13">
            <v>43525</v>
          </cell>
          <cell r="AC13">
            <v>68064</v>
          </cell>
          <cell r="AD13">
            <v>0</v>
          </cell>
          <cell r="AF13">
            <v>42064</v>
          </cell>
          <cell r="AG13">
            <v>9816</v>
          </cell>
          <cell r="AH13">
            <v>0</v>
          </cell>
          <cell r="AI13">
            <v>42795</v>
          </cell>
          <cell r="AJ13">
            <v>11204</v>
          </cell>
          <cell r="AK13">
            <v>4980</v>
          </cell>
          <cell r="AL13">
            <v>43525</v>
          </cell>
          <cell r="AM13">
            <v>12378</v>
          </cell>
          <cell r="AN13">
            <v>5615</v>
          </cell>
          <cell r="AP13">
            <v>42064</v>
          </cell>
          <cell r="AQ13">
            <v>3478</v>
          </cell>
          <cell r="AR13">
            <v>975</v>
          </cell>
          <cell r="AS13">
            <v>42795</v>
          </cell>
          <cell r="AT13">
            <v>3832</v>
          </cell>
          <cell r="AU13">
            <v>809</v>
          </cell>
          <cell r="AV13">
            <v>43525</v>
          </cell>
          <cell r="AW13">
            <v>3936</v>
          </cell>
          <cell r="AX13">
            <v>809</v>
          </cell>
          <cell r="AZ13">
            <v>42064</v>
          </cell>
          <cell r="BA13">
            <v>4124</v>
          </cell>
          <cell r="BB13">
            <v>32348</v>
          </cell>
          <cell r="BC13">
            <v>42795</v>
          </cell>
          <cell r="BD13">
            <v>4651</v>
          </cell>
          <cell r="BE13">
            <v>45271</v>
          </cell>
          <cell r="BF13">
            <v>43525</v>
          </cell>
          <cell r="BG13">
            <v>5084</v>
          </cell>
          <cell r="BH13">
            <v>50959</v>
          </cell>
          <cell r="BJ13">
            <v>42064</v>
          </cell>
          <cell r="BK13">
            <v>1685</v>
          </cell>
          <cell r="BL13">
            <v>29974</v>
          </cell>
          <cell r="BM13">
            <v>42795</v>
          </cell>
          <cell r="BN13">
            <v>1962</v>
          </cell>
          <cell r="BO13">
            <v>30253</v>
          </cell>
          <cell r="BP13">
            <v>43525</v>
          </cell>
          <cell r="BQ13">
            <v>2191</v>
          </cell>
          <cell r="BR13">
            <v>31383</v>
          </cell>
          <cell r="BT13">
            <v>42064</v>
          </cell>
          <cell r="BU13">
            <v>63750</v>
          </cell>
          <cell r="BV13">
            <v>0</v>
          </cell>
          <cell r="BW13">
            <v>42795</v>
          </cell>
          <cell r="BX13">
            <v>52622</v>
          </cell>
          <cell r="BY13">
            <v>0</v>
          </cell>
          <cell r="BZ13">
            <v>43525</v>
          </cell>
          <cell r="CA13">
            <v>52757</v>
          </cell>
          <cell r="CB13">
            <v>0</v>
          </cell>
        </row>
        <row r="14">
          <cell r="B14">
            <v>42095</v>
          </cell>
          <cell r="C14">
            <v>255788</v>
          </cell>
          <cell r="D14">
            <v>128398</v>
          </cell>
          <cell r="E14">
            <v>42826</v>
          </cell>
          <cell r="F14">
            <v>358995</v>
          </cell>
          <cell r="G14">
            <v>155372</v>
          </cell>
          <cell r="H14">
            <v>43556</v>
          </cell>
          <cell r="I14">
            <v>427827</v>
          </cell>
          <cell r="J14">
            <v>180304</v>
          </cell>
          <cell r="V14">
            <v>42095</v>
          </cell>
          <cell r="W14">
            <v>29576</v>
          </cell>
          <cell r="X14">
            <v>0</v>
          </cell>
          <cell r="Y14">
            <v>42826</v>
          </cell>
          <cell r="Z14">
            <v>61583</v>
          </cell>
          <cell r="AA14">
            <v>0</v>
          </cell>
          <cell r="AB14">
            <v>43556</v>
          </cell>
          <cell r="AC14">
            <v>68345</v>
          </cell>
          <cell r="AD14">
            <v>0</v>
          </cell>
          <cell r="AF14">
            <v>42095</v>
          </cell>
          <cell r="AG14">
            <v>9779</v>
          </cell>
          <cell r="AH14">
            <v>0</v>
          </cell>
          <cell r="AI14">
            <v>42826</v>
          </cell>
          <cell r="AJ14">
            <v>11254</v>
          </cell>
          <cell r="AK14">
            <v>5006</v>
          </cell>
          <cell r="AL14">
            <v>43556</v>
          </cell>
          <cell r="AM14">
            <v>12427</v>
          </cell>
          <cell r="AN14">
            <v>5642</v>
          </cell>
          <cell r="AP14">
            <v>42095</v>
          </cell>
          <cell r="AQ14">
            <v>3634</v>
          </cell>
          <cell r="AR14">
            <v>949</v>
          </cell>
          <cell r="AS14">
            <v>42826</v>
          </cell>
          <cell r="AT14">
            <v>3836</v>
          </cell>
          <cell r="AU14">
            <v>809</v>
          </cell>
          <cell r="AV14">
            <v>43556</v>
          </cell>
          <cell r="AW14">
            <v>3940</v>
          </cell>
          <cell r="AX14">
            <v>809</v>
          </cell>
          <cell r="AZ14">
            <v>42095</v>
          </cell>
          <cell r="BA14">
            <v>4173</v>
          </cell>
          <cell r="BB14">
            <v>32452</v>
          </cell>
          <cell r="BC14">
            <v>42826</v>
          </cell>
          <cell r="BD14">
            <v>4671</v>
          </cell>
          <cell r="BE14">
            <v>45508</v>
          </cell>
          <cell r="BF14">
            <v>43556</v>
          </cell>
          <cell r="BG14">
            <v>5102</v>
          </cell>
          <cell r="BH14">
            <v>51196</v>
          </cell>
          <cell r="BJ14">
            <v>42095</v>
          </cell>
          <cell r="BK14">
            <v>1709</v>
          </cell>
          <cell r="BL14">
            <v>30070</v>
          </cell>
          <cell r="BM14">
            <v>42826</v>
          </cell>
          <cell r="BN14">
            <v>1973</v>
          </cell>
          <cell r="BO14">
            <v>30300</v>
          </cell>
          <cell r="BP14">
            <v>43556</v>
          </cell>
          <cell r="BQ14">
            <v>2200</v>
          </cell>
          <cell r="BR14">
            <v>31430</v>
          </cell>
          <cell r="BT14">
            <v>42095</v>
          </cell>
          <cell r="BU14">
            <v>63903</v>
          </cell>
          <cell r="BV14">
            <v>0</v>
          </cell>
          <cell r="BW14">
            <v>42826</v>
          </cell>
          <cell r="BX14">
            <v>52640</v>
          </cell>
          <cell r="BY14">
            <v>0</v>
          </cell>
          <cell r="BZ14">
            <v>43556</v>
          </cell>
          <cell r="CA14">
            <v>52758</v>
          </cell>
          <cell r="CB14">
            <v>0</v>
          </cell>
        </row>
        <row r="15">
          <cell r="B15">
            <v>42125</v>
          </cell>
          <cell r="C15">
            <v>256168</v>
          </cell>
          <cell r="D15">
            <v>129296</v>
          </cell>
          <cell r="E15">
            <v>42856</v>
          </cell>
          <cell r="F15">
            <v>361863</v>
          </cell>
          <cell r="G15">
            <v>156467</v>
          </cell>
          <cell r="H15">
            <v>43586</v>
          </cell>
          <cell r="I15">
            <v>430695</v>
          </cell>
          <cell r="J15">
            <v>181309</v>
          </cell>
          <cell r="V15">
            <v>42125</v>
          </cell>
          <cell r="W15">
            <v>30070</v>
          </cell>
          <cell r="X15">
            <v>0</v>
          </cell>
          <cell r="Y15">
            <v>42856</v>
          </cell>
          <cell r="Z15">
            <v>61864</v>
          </cell>
          <cell r="AA15">
            <v>0</v>
          </cell>
          <cell r="AB15">
            <v>43586</v>
          </cell>
          <cell r="AC15">
            <v>68627</v>
          </cell>
          <cell r="AD15">
            <v>0</v>
          </cell>
          <cell r="AF15">
            <v>42125</v>
          </cell>
          <cell r="AG15">
            <v>9783</v>
          </cell>
          <cell r="AH15">
            <v>0</v>
          </cell>
          <cell r="AI15">
            <v>42856</v>
          </cell>
          <cell r="AJ15">
            <v>11304</v>
          </cell>
          <cell r="AK15">
            <v>5033</v>
          </cell>
          <cell r="AL15">
            <v>43586</v>
          </cell>
          <cell r="AM15">
            <v>12475</v>
          </cell>
          <cell r="AN15">
            <v>5667</v>
          </cell>
          <cell r="AP15">
            <v>42125</v>
          </cell>
          <cell r="AQ15">
            <v>3629</v>
          </cell>
          <cell r="AR15">
            <v>955</v>
          </cell>
          <cell r="AS15">
            <v>42856</v>
          </cell>
          <cell r="AT15">
            <v>3841</v>
          </cell>
          <cell r="AU15">
            <v>809</v>
          </cell>
          <cell r="AV15">
            <v>43586</v>
          </cell>
          <cell r="AW15">
            <v>3945</v>
          </cell>
          <cell r="AX15">
            <v>809</v>
          </cell>
          <cell r="AZ15">
            <v>42125</v>
          </cell>
          <cell r="BA15">
            <v>4156</v>
          </cell>
          <cell r="BB15">
            <v>32534</v>
          </cell>
          <cell r="BC15">
            <v>42856</v>
          </cell>
          <cell r="BD15">
            <v>4688</v>
          </cell>
          <cell r="BE15">
            <v>45745</v>
          </cell>
          <cell r="BF15">
            <v>43586</v>
          </cell>
          <cell r="BG15">
            <v>5123</v>
          </cell>
          <cell r="BH15">
            <v>51433</v>
          </cell>
          <cell r="BJ15">
            <v>42125</v>
          </cell>
          <cell r="BK15">
            <v>1690</v>
          </cell>
          <cell r="BL15">
            <v>30208</v>
          </cell>
          <cell r="BM15">
            <v>42856</v>
          </cell>
          <cell r="BN15">
            <v>1983</v>
          </cell>
          <cell r="BO15">
            <v>30348</v>
          </cell>
          <cell r="BP15">
            <v>43586</v>
          </cell>
          <cell r="BQ15">
            <v>2208</v>
          </cell>
          <cell r="BR15">
            <v>31477</v>
          </cell>
          <cell r="BT15">
            <v>42125</v>
          </cell>
          <cell r="BU15">
            <v>64090</v>
          </cell>
          <cell r="BV15">
            <v>0</v>
          </cell>
          <cell r="BW15">
            <v>42856</v>
          </cell>
          <cell r="BX15">
            <v>52655</v>
          </cell>
          <cell r="BY15">
            <v>0</v>
          </cell>
          <cell r="BZ15">
            <v>43586</v>
          </cell>
          <cell r="CA15">
            <v>52759</v>
          </cell>
          <cell r="CB15">
            <v>0</v>
          </cell>
        </row>
        <row r="16">
          <cell r="B16">
            <v>42156</v>
          </cell>
          <cell r="C16">
            <v>257398</v>
          </cell>
          <cell r="D16">
            <v>130551</v>
          </cell>
          <cell r="E16">
            <v>42887</v>
          </cell>
          <cell r="F16">
            <v>364731</v>
          </cell>
          <cell r="G16">
            <v>157554</v>
          </cell>
          <cell r="H16">
            <v>43617</v>
          </cell>
          <cell r="I16">
            <v>433563</v>
          </cell>
          <cell r="J16">
            <v>182315</v>
          </cell>
          <cell r="V16">
            <v>42156</v>
          </cell>
          <cell r="W16">
            <v>30691</v>
          </cell>
          <cell r="X16">
            <v>0</v>
          </cell>
          <cell r="Y16">
            <v>42887</v>
          </cell>
          <cell r="Z16">
            <v>62146</v>
          </cell>
          <cell r="AA16">
            <v>0</v>
          </cell>
          <cell r="AB16">
            <v>43617</v>
          </cell>
          <cell r="AC16">
            <v>68909</v>
          </cell>
          <cell r="AD16">
            <v>0</v>
          </cell>
          <cell r="AF16">
            <v>42156</v>
          </cell>
          <cell r="AG16">
            <v>9881</v>
          </cell>
          <cell r="AH16">
            <v>0</v>
          </cell>
          <cell r="AI16">
            <v>42887</v>
          </cell>
          <cell r="AJ16">
            <v>11353</v>
          </cell>
          <cell r="AK16">
            <v>5059</v>
          </cell>
          <cell r="AL16">
            <v>43617</v>
          </cell>
          <cell r="AM16">
            <v>12524</v>
          </cell>
          <cell r="AN16">
            <v>5691</v>
          </cell>
          <cell r="AP16">
            <v>42156</v>
          </cell>
          <cell r="AQ16">
            <v>3594</v>
          </cell>
          <cell r="AR16">
            <v>956</v>
          </cell>
          <cell r="AS16">
            <v>42887</v>
          </cell>
          <cell r="AT16">
            <v>3845</v>
          </cell>
          <cell r="AU16">
            <v>809</v>
          </cell>
          <cell r="AV16">
            <v>43617</v>
          </cell>
          <cell r="AW16">
            <v>3949</v>
          </cell>
          <cell r="AX16">
            <v>809</v>
          </cell>
          <cell r="AZ16">
            <v>42156</v>
          </cell>
          <cell r="BA16">
            <v>4237</v>
          </cell>
          <cell r="BB16">
            <v>32720</v>
          </cell>
          <cell r="BC16">
            <v>42887</v>
          </cell>
          <cell r="BD16">
            <v>4706</v>
          </cell>
          <cell r="BE16">
            <v>45982</v>
          </cell>
          <cell r="BF16">
            <v>43617</v>
          </cell>
          <cell r="BG16">
            <v>5139</v>
          </cell>
          <cell r="BH16">
            <v>51670</v>
          </cell>
          <cell r="BJ16">
            <v>42156</v>
          </cell>
          <cell r="BK16">
            <v>1700</v>
          </cell>
          <cell r="BL16">
            <v>30479</v>
          </cell>
          <cell r="BM16">
            <v>42887</v>
          </cell>
          <cell r="BN16">
            <v>1994</v>
          </cell>
          <cell r="BO16">
            <v>30395</v>
          </cell>
          <cell r="BP16">
            <v>43617</v>
          </cell>
          <cell r="BQ16">
            <v>2217</v>
          </cell>
          <cell r="BR16">
            <v>31524</v>
          </cell>
          <cell r="BT16">
            <v>42156</v>
          </cell>
          <cell r="BU16">
            <v>63803</v>
          </cell>
          <cell r="BV16">
            <v>0</v>
          </cell>
          <cell r="BW16">
            <v>42887</v>
          </cell>
          <cell r="BX16">
            <v>52668</v>
          </cell>
          <cell r="BY16">
            <v>0</v>
          </cell>
          <cell r="BZ16">
            <v>43617</v>
          </cell>
          <cell r="CA16">
            <v>52759</v>
          </cell>
          <cell r="CB16">
            <v>0</v>
          </cell>
        </row>
        <row r="17">
          <cell r="B17" t="str">
            <v>AVG 14-15</v>
          </cell>
          <cell r="C17">
            <v>255642.28571428571</v>
          </cell>
          <cell r="D17">
            <v>127110.57142857143</v>
          </cell>
          <cell r="E17" t="str">
            <v>AVG 16-17</v>
          </cell>
          <cell r="F17">
            <v>348957</v>
          </cell>
          <cell r="G17">
            <v>151380.5</v>
          </cell>
          <cell r="H17" t="str">
            <v>AVG 18-19</v>
          </cell>
          <cell r="I17">
            <v>417789</v>
          </cell>
          <cell r="J17">
            <v>176760.5</v>
          </cell>
          <cell r="V17" t="str">
            <v>AVG 16-17</v>
          </cell>
          <cell r="W17">
            <v>29275.428571428572</v>
          </cell>
          <cell r="X17">
            <v>0</v>
          </cell>
          <cell r="Y17" t="str">
            <v>AVG 16-17</v>
          </cell>
          <cell r="Z17">
            <v>60596.166666666664</v>
          </cell>
          <cell r="AA17">
            <v>0</v>
          </cell>
          <cell r="AB17" t="str">
            <v>AVG 18-19</v>
          </cell>
          <cell r="AC17">
            <v>67359</v>
          </cell>
          <cell r="AD17">
            <v>0</v>
          </cell>
          <cell r="AF17" t="str">
            <v>AVG 16-17</v>
          </cell>
          <cell r="AG17">
            <v>9667</v>
          </cell>
          <cell r="AH17">
            <v>0</v>
          </cell>
          <cell r="AI17" t="str">
            <v>AVG 16-17</v>
          </cell>
          <cell r="AJ17">
            <v>11078.666666666666</v>
          </cell>
          <cell r="AK17">
            <v>4914.083333333333</v>
          </cell>
          <cell r="AL17" t="str">
            <v>AVG 18-19</v>
          </cell>
          <cell r="AM17">
            <v>12256.5</v>
          </cell>
          <cell r="AN17">
            <v>5548.083333333333</v>
          </cell>
          <cell r="AP17" t="str">
            <v>AVG 16-17</v>
          </cell>
          <cell r="AQ17">
            <v>3494.5714285714284</v>
          </cell>
          <cell r="AR17">
            <v>961.85714285714289</v>
          </cell>
          <cell r="AS17" t="str">
            <v>AVG 16-17</v>
          </cell>
          <cell r="AT17">
            <v>3821.1666666666665</v>
          </cell>
          <cell r="AU17">
            <v>809</v>
          </cell>
          <cell r="AV17" t="str">
            <v>AVG 18-19</v>
          </cell>
          <cell r="AW17">
            <v>3925.1666666666665</v>
          </cell>
          <cell r="AX17">
            <v>809</v>
          </cell>
          <cell r="AZ17" t="str">
            <v>AVG 16-17</v>
          </cell>
          <cell r="BA17">
            <v>4109.4285714285716</v>
          </cell>
          <cell r="BB17">
            <v>31907.142857142859</v>
          </cell>
          <cell r="BC17" t="str">
            <v>AVG 16-17</v>
          </cell>
          <cell r="BD17">
            <v>4606.75</v>
          </cell>
          <cell r="BE17">
            <v>44681.083333333336</v>
          </cell>
          <cell r="BF17" t="str">
            <v>AVG 18-19</v>
          </cell>
          <cell r="BG17">
            <v>5039.666666666667</v>
          </cell>
          <cell r="BH17">
            <v>50366.5</v>
          </cell>
          <cell r="BJ17" t="str">
            <v>AVG 16-17</v>
          </cell>
          <cell r="BK17">
            <v>1711.2857142857142</v>
          </cell>
          <cell r="BL17">
            <v>30126.571428571428</v>
          </cell>
          <cell r="BM17" t="str">
            <v>AVG 16-17</v>
          </cell>
          <cell r="BN17">
            <v>1934.8333333333333</v>
          </cell>
          <cell r="BO17">
            <v>30134.916666666668</v>
          </cell>
          <cell r="BP17" t="str">
            <v>AVG 18-19</v>
          </cell>
          <cell r="BQ17">
            <v>2169</v>
          </cell>
          <cell r="BR17">
            <v>31265.5</v>
          </cell>
          <cell r="BT17" t="str">
            <v>AVG 16-17</v>
          </cell>
          <cell r="BU17">
            <v>63554.428571428572</v>
          </cell>
          <cell r="BV17">
            <v>0</v>
          </cell>
          <cell r="BW17" t="str">
            <v>AVG 16-17</v>
          </cell>
          <cell r="BX17">
            <v>52545.75</v>
          </cell>
          <cell r="BY17">
            <v>0</v>
          </cell>
          <cell r="BZ17" t="str">
            <v>AVG 18-19</v>
          </cell>
          <cell r="CA17">
            <v>52753.916666666664</v>
          </cell>
          <cell r="CB17">
            <v>0</v>
          </cell>
        </row>
        <row r="18">
          <cell r="B18" t="str">
            <v>SSI</v>
          </cell>
          <cell r="C18" t="str">
            <v>MMA</v>
          </cell>
          <cell r="D18" t="str">
            <v>DUAL</v>
          </cell>
          <cell r="E18" t="str">
            <v>SSI</v>
          </cell>
          <cell r="F18" t="str">
            <v>MMA</v>
          </cell>
          <cell r="G18" t="str">
            <v>DUAL</v>
          </cell>
          <cell r="H18" t="str">
            <v>SSI</v>
          </cell>
          <cell r="I18" t="str">
            <v>MMA</v>
          </cell>
          <cell r="J18" t="str">
            <v>DUAL</v>
          </cell>
          <cell r="V18" t="str">
            <v>CHILD WELFARE</v>
          </cell>
          <cell r="W18" t="str">
            <v>MMA</v>
          </cell>
          <cell r="X18" t="str">
            <v>DUAL</v>
          </cell>
          <cell r="Y18" t="str">
            <v>CHILD WELFARE</v>
          </cell>
          <cell r="Z18" t="str">
            <v>MMA</v>
          </cell>
          <cell r="AA18" t="str">
            <v>DUAL</v>
          </cell>
          <cell r="AB18" t="str">
            <v>CHILD WELFARE</v>
          </cell>
          <cell r="AC18" t="str">
            <v>MMA</v>
          </cell>
          <cell r="AD18" t="str">
            <v>DUAL</v>
          </cell>
          <cell r="AF18" t="str">
            <v>HIV/AIDS</v>
          </cell>
          <cell r="AG18" t="str">
            <v>MMA</v>
          </cell>
          <cell r="AH18" t="str">
            <v>DUAL</v>
          </cell>
          <cell r="AI18" t="str">
            <v>HIV/AIDS</v>
          </cell>
          <cell r="AJ18" t="str">
            <v>MMA</v>
          </cell>
          <cell r="AK18" t="str">
            <v>DUAL</v>
          </cell>
          <cell r="AL18" t="str">
            <v>HIV/AIDS</v>
          </cell>
          <cell r="AM18" t="str">
            <v>MMA</v>
          </cell>
          <cell r="AN18" t="str">
            <v>DUAL</v>
          </cell>
          <cell r="AP18" t="str">
            <v>HIV/AIDS SPECIALTY</v>
          </cell>
          <cell r="AQ18" t="str">
            <v>MMA</v>
          </cell>
          <cell r="AR18">
            <v>0</v>
          </cell>
          <cell r="AS18" t="str">
            <v>HIV/AIDS SPECIALTY</v>
          </cell>
          <cell r="AT18" t="str">
            <v>MMA</v>
          </cell>
          <cell r="AU18" t="str">
            <v>DUAL</v>
          </cell>
          <cell r="AV18" t="str">
            <v>HIV/AIDS SPECIALTY</v>
          </cell>
          <cell r="AW18" t="str">
            <v>MMA</v>
          </cell>
          <cell r="AX18" t="str">
            <v>DUAL</v>
          </cell>
          <cell r="AZ18" t="str">
            <v>LTC</v>
          </cell>
          <cell r="BA18" t="str">
            <v>MMA</v>
          </cell>
          <cell r="BB18">
            <v>0</v>
          </cell>
          <cell r="BC18" t="str">
            <v>LTC</v>
          </cell>
          <cell r="BD18" t="str">
            <v>MMA</v>
          </cell>
          <cell r="BE18" t="str">
            <v>DUAL</v>
          </cell>
          <cell r="BF18" t="str">
            <v>LTC</v>
          </cell>
          <cell r="BG18" t="str">
            <v>MMA</v>
          </cell>
          <cell r="BH18" t="str">
            <v>DUAL</v>
          </cell>
          <cell r="BJ18" t="str">
            <v>LTC COMPREHENSIVE</v>
          </cell>
          <cell r="BK18" t="str">
            <v>MMA</v>
          </cell>
          <cell r="BL18">
            <v>0</v>
          </cell>
          <cell r="BM18" t="str">
            <v>LTC COMPREHENSIVE</v>
          </cell>
          <cell r="BN18" t="str">
            <v>MMA</v>
          </cell>
          <cell r="BO18" t="str">
            <v>DUAL</v>
          </cell>
          <cell r="BP18" t="str">
            <v>LTC COMPREHENSIVE</v>
          </cell>
          <cell r="BQ18" t="str">
            <v>MMA</v>
          </cell>
          <cell r="BR18" t="str">
            <v>DUAL</v>
          </cell>
          <cell r="BT18" t="str">
            <v>CMSN</v>
          </cell>
          <cell r="BU18" t="str">
            <v>MMA</v>
          </cell>
          <cell r="BV18" t="str">
            <v>DUAL</v>
          </cell>
          <cell r="BW18" t="str">
            <v>CMSN</v>
          </cell>
          <cell r="BX18" t="str">
            <v>MMA</v>
          </cell>
          <cell r="BY18" t="str">
            <v>DUAL</v>
          </cell>
          <cell r="BZ18" t="str">
            <v>CMSN</v>
          </cell>
          <cell r="CA18" t="str">
            <v>MMA</v>
          </cell>
          <cell r="CB18" t="str">
            <v>DUAL</v>
          </cell>
        </row>
        <row r="19">
          <cell r="B19" t="str">
            <v>Avg Monthly +/-</v>
          </cell>
          <cell r="C19">
            <v>298.90909090909093</v>
          </cell>
          <cell r="D19">
            <v>757.4545454545455</v>
          </cell>
          <cell r="E19" t="str">
            <v>Avg Monthly +/-</v>
          </cell>
          <cell r="F19">
            <v>2868</v>
          </cell>
          <cell r="G19">
            <v>1144.7272727272727</v>
          </cell>
          <cell r="H19" t="str">
            <v>Avg Monthly +/-</v>
          </cell>
          <cell r="I19">
            <v>2868</v>
          </cell>
          <cell r="J19">
            <v>1012.8181818181819</v>
          </cell>
          <cell r="V19" t="str">
            <v>Avg Monthly +/-</v>
          </cell>
          <cell r="W19">
            <v>2790.090909090909</v>
          </cell>
          <cell r="X19">
            <v>0</v>
          </cell>
          <cell r="Y19" t="str">
            <v>Avg Monthly +/-</v>
          </cell>
          <cell r="Z19">
            <v>281.81818181818181</v>
          </cell>
          <cell r="AA19">
            <v>0</v>
          </cell>
          <cell r="AB19" t="str">
            <v>Avg Monthly +/-</v>
          </cell>
          <cell r="AC19">
            <v>281.63636363636363</v>
          </cell>
          <cell r="AD19">
            <v>0</v>
          </cell>
          <cell r="AF19" t="str">
            <v>Avg Monthly +/-</v>
          </cell>
          <cell r="AG19">
            <v>898.27272727272725</v>
          </cell>
          <cell r="AH19">
            <v>0</v>
          </cell>
          <cell r="AI19" t="str">
            <v>Avg Monthly +/-</v>
          </cell>
          <cell r="AJ19">
            <v>50.090909090909093</v>
          </cell>
          <cell r="AK19">
            <v>26.363636363636363</v>
          </cell>
          <cell r="AL19" t="str">
            <v>Avg Monthly +/-</v>
          </cell>
          <cell r="AM19">
            <v>48.636363636363633</v>
          </cell>
          <cell r="AN19">
            <v>26.272727272727273</v>
          </cell>
          <cell r="AP19" t="str">
            <v>Avg Monthly +/-</v>
          </cell>
          <cell r="AQ19">
            <v>326.72727272727275</v>
          </cell>
          <cell r="AR19">
            <v>86.909090909090907</v>
          </cell>
          <cell r="AS19" t="str">
            <v>Avg Monthly +/-</v>
          </cell>
          <cell r="AT19">
            <v>4.3636363636363633</v>
          </cell>
          <cell r="AU19">
            <v>0</v>
          </cell>
          <cell r="AV19" t="str">
            <v>Avg Monthly +/-</v>
          </cell>
          <cell r="AW19">
            <v>4.3636363636363633</v>
          </cell>
          <cell r="AX19">
            <v>0</v>
          </cell>
          <cell r="AZ19" t="str">
            <v>Avg Monthly +/-</v>
          </cell>
          <cell r="BA19">
            <v>385.18181818181819</v>
          </cell>
          <cell r="BB19">
            <v>2974.5454545454545</v>
          </cell>
          <cell r="BC19" t="str">
            <v>Avg Monthly +/-</v>
          </cell>
          <cell r="BD19">
            <v>18</v>
          </cell>
          <cell r="BE19">
            <v>233.18181818181819</v>
          </cell>
          <cell r="BF19" t="str">
            <v>Avg Monthly +/-</v>
          </cell>
          <cell r="BG19">
            <v>18</v>
          </cell>
          <cell r="BH19">
            <v>237</v>
          </cell>
          <cell r="BJ19" t="str">
            <v>Avg Monthly +/-</v>
          </cell>
          <cell r="BK19">
            <v>154.54545454545453</v>
          </cell>
          <cell r="BL19">
            <v>2770.818181818182</v>
          </cell>
          <cell r="BM19" t="str">
            <v>Avg Monthly +/-</v>
          </cell>
          <cell r="BN19">
            <v>10.909090909090908</v>
          </cell>
          <cell r="BO19">
            <v>47.272727272727273</v>
          </cell>
          <cell r="BP19" t="str">
            <v>Avg Monthly +/-</v>
          </cell>
          <cell r="BQ19">
            <v>8.8181818181818183</v>
          </cell>
          <cell r="BR19">
            <v>47</v>
          </cell>
          <cell r="BT19" t="str">
            <v>Avg Monthly +/-</v>
          </cell>
          <cell r="BU19">
            <v>5800.272727272727</v>
          </cell>
          <cell r="BV19">
            <v>0</v>
          </cell>
          <cell r="BW19" t="str">
            <v>Avg Monthly +/-</v>
          </cell>
          <cell r="BX19">
            <v>29.454545454545453</v>
          </cell>
          <cell r="BY19">
            <v>0</v>
          </cell>
          <cell r="BZ19" t="str">
            <v>Avg Monthly +/-</v>
          </cell>
          <cell r="CA19">
            <v>1.1818181818181819</v>
          </cell>
          <cell r="CB19">
            <v>0</v>
          </cell>
        </row>
        <row r="20">
          <cell r="B20" t="str">
            <v>Prior Conference</v>
          </cell>
          <cell r="C20">
            <v>0</v>
          </cell>
          <cell r="D20">
            <v>0</v>
          </cell>
          <cell r="E20" t="str">
            <v>Prior Conference</v>
          </cell>
          <cell r="F20">
            <v>0</v>
          </cell>
          <cell r="G20">
            <v>0</v>
          </cell>
          <cell r="H20" t="str">
            <v>Prior Conference</v>
          </cell>
          <cell r="I20">
            <v>0</v>
          </cell>
          <cell r="J20">
            <v>0</v>
          </cell>
          <cell r="V20" t="str">
            <v>Prior Conference</v>
          </cell>
          <cell r="W20">
            <v>0</v>
          </cell>
          <cell r="X20">
            <v>0</v>
          </cell>
          <cell r="Y20" t="str">
            <v>Prior Conference</v>
          </cell>
          <cell r="Z20">
            <v>0</v>
          </cell>
          <cell r="AA20">
            <v>0</v>
          </cell>
          <cell r="AB20" t="str">
            <v>Prior Conference</v>
          </cell>
          <cell r="AC20">
            <v>0</v>
          </cell>
          <cell r="AD20">
            <v>0</v>
          </cell>
          <cell r="AF20" t="str">
            <v>Prior Conference</v>
          </cell>
          <cell r="AG20">
            <v>0</v>
          </cell>
          <cell r="AH20">
            <v>0</v>
          </cell>
          <cell r="AI20" t="str">
            <v>Prior Conference</v>
          </cell>
          <cell r="AJ20">
            <v>0</v>
          </cell>
          <cell r="AK20">
            <v>0</v>
          </cell>
          <cell r="AL20" t="str">
            <v>Prior Conference</v>
          </cell>
          <cell r="AM20">
            <v>0</v>
          </cell>
          <cell r="AN20">
            <v>0</v>
          </cell>
          <cell r="AP20" t="str">
            <v>Prior Conference</v>
          </cell>
          <cell r="AQ20">
            <v>0</v>
          </cell>
          <cell r="AR20">
            <v>0</v>
          </cell>
          <cell r="AS20" t="str">
            <v>Prior Conference</v>
          </cell>
          <cell r="AT20">
            <v>0</v>
          </cell>
          <cell r="AU20">
            <v>0</v>
          </cell>
          <cell r="AV20" t="str">
            <v>Prior Conference</v>
          </cell>
          <cell r="AW20">
            <v>0</v>
          </cell>
          <cell r="AX20">
            <v>0</v>
          </cell>
          <cell r="AZ20" t="str">
            <v>Prior Conference</v>
          </cell>
          <cell r="BA20">
            <v>0</v>
          </cell>
          <cell r="BB20">
            <v>0</v>
          </cell>
          <cell r="BC20" t="str">
            <v>Prior Conference</v>
          </cell>
          <cell r="BD20">
            <v>0</v>
          </cell>
          <cell r="BE20">
            <v>0</v>
          </cell>
          <cell r="BF20" t="str">
            <v>Prior Conference</v>
          </cell>
          <cell r="BG20">
            <v>0</v>
          </cell>
          <cell r="BH20">
            <v>0</v>
          </cell>
          <cell r="BJ20" t="str">
            <v>Prior Conference</v>
          </cell>
          <cell r="BK20">
            <v>0</v>
          </cell>
          <cell r="BL20">
            <v>0</v>
          </cell>
          <cell r="BM20" t="str">
            <v>Prior Conference</v>
          </cell>
          <cell r="BN20">
            <v>0</v>
          </cell>
          <cell r="BO20">
            <v>0</v>
          </cell>
          <cell r="BP20" t="str">
            <v>Prior Conference</v>
          </cell>
          <cell r="BQ20">
            <v>0</v>
          </cell>
          <cell r="BR20">
            <v>0</v>
          </cell>
          <cell r="BT20" t="str">
            <v>Prior Conference</v>
          </cell>
          <cell r="BU20">
            <v>0</v>
          </cell>
          <cell r="BV20">
            <v>0</v>
          </cell>
          <cell r="BW20" t="str">
            <v>Prior Conference</v>
          </cell>
          <cell r="BX20">
            <v>0</v>
          </cell>
          <cell r="BY20">
            <v>0</v>
          </cell>
          <cell r="BZ20" t="str">
            <v>Prior Conference</v>
          </cell>
          <cell r="CA20">
            <v>0</v>
          </cell>
          <cell r="CB20">
            <v>0</v>
          </cell>
        </row>
        <row r="21">
          <cell r="B21" t="str">
            <v>Growth Rate</v>
          </cell>
          <cell r="C21">
            <v>0</v>
          </cell>
          <cell r="D21">
            <v>0</v>
          </cell>
          <cell r="E21" t="str">
            <v>Growth Rate</v>
          </cell>
          <cell r="F21">
            <v>0.2677394129352601</v>
          </cell>
          <cell r="G21">
            <v>0.10587660898743971</v>
          </cell>
          <cell r="H21" t="str">
            <v>Growth Rate</v>
          </cell>
          <cell r="I21">
            <v>8.9771580158227102E-2</v>
          </cell>
          <cell r="J21">
            <v>7.4978461164212154E-2</v>
          </cell>
          <cell r="V21" t="str">
            <v>Growth Rate</v>
          </cell>
          <cell r="W21">
            <v>0</v>
          </cell>
          <cell r="X21">
            <v>0</v>
          </cell>
          <cell r="Y21" t="str">
            <v>Growth Rate</v>
          </cell>
          <cell r="Z21">
            <v>7.0143577849334421E-2</v>
          </cell>
          <cell r="AA21">
            <v>0</v>
          </cell>
          <cell r="AB21" t="str">
            <v>Growth Rate</v>
          </cell>
          <cell r="AC21">
            <v>5.2855890555130819E-2</v>
          </cell>
          <cell r="AD21">
            <v>0</v>
          </cell>
          <cell r="AF21" t="str">
            <v>Growth Rate</v>
          </cell>
          <cell r="AG21">
            <v>0</v>
          </cell>
          <cell r="AH21">
            <v>0</v>
          </cell>
          <cell r="AI21" t="str">
            <v>Growth Rate</v>
          </cell>
          <cell r="AJ21">
            <v>7.5468187517696017E-2</v>
          </cell>
          <cell r="AK21">
            <v>7.607664233576629E-2</v>
          </cell>
          <cell r="AL21" t="str">
            <v>Growth Rate</v>
          </cell>
          <cell r="AM21">
            <v>5.0107096958446437E-2</v>
          </cell>
          <cell r="AN21">
            <v>6.0649992034411349E-2</v>
          </cell>
          <cell r="AP21" t="str">
            <v>Growth Rate</v>
          </cell>
          <cell r="AQ21">
            <v>0</v>
          </cell>
          <cell r="AR21">
            <v>0</v>
          </cell>
          <cell r="AS21" t="str">
            <v>Growth Rate</v>
          </cell>
          <cell r="AT21">
            <v>3.3539196682143987E-2</v>
          </cell>
          <cell r="AU21">
            <v>-7.4723598932520049E-2</v>
          </cell>
          <cell r="AV21" t="str">
            <v>Growth Rate</v>
          </cell>
          <cell r="AW21">
            <v>1.3425706786006283E-2</v>
          </cell>
          <cell r="AX21">
            <v>0</v>
          </cell>
          <cell r="AZ21" t="str">
            <v>Growth Rate</v>
          </cell>
          <cell r="BA21">
            <v>0</v>
          </cell>
          <cell r="BB21">
            <v>0</v>
          </cell>
          <cell r="BC21" t="str">
            <v>Growth Rate</v>
          </cell>
          <cell r="BD21">
            <v>4.7504452950316516E-2</v>
          </cell>
          <cell r="BE21">
            <v>0.2540885063385882</v>
          </cell>
          <cell r="BF21" t="str">
            <v>Growth Rate</v>
          </cell>
          <cell r="BG21">
            <v>4.4959740125099484E-2</v>
          </cell>
          <cell r="BH21">
            <v>5.9845336419590722E-2</v>
          </cell>
          <cell r="BJ21" t="str">
            <v>Growth Rate</v>
          </cell>
          <cell r="BK21">
            <v>0</v>
          </cell>
          <cell r="BL21">
            <v>0</v>
          </cell>
          <cell r="BM21" t="str">
            <v>Growth Rate</v>
          </cell>
          <cell r="BN21">
            <v>7.4509440947797032E-2</v>
          </cell>
          <cell r="BO21">
            <v>-9.7838944993318584E-3</v>
          </cell>
          <cell r="BP21" t="str">
            <v>Growth Rate</v>
          </cell>
          <cell r="BQ21">
            <v>5.3807846471517068E-2</v>
          </cell>
          <cell r="BR21">
            <v>1.8381494731470535E-2</v>
          </cell>
          <cell r="BT21" t="str">
            <v>Growth Rate</v>
          </cell>
          <cell r="BU21">
            <v>0</v>
          </cell>
          <cell r="BV21">
            <v>0</v>
          </cell>
          <cell r="BW21" t="str">
            <v>Growth Rate</v>
          </cell>
          <cell r="BX21">
            <v>-3.7755802774344184E-2</v>
          </cell>
          <cell r="BY21">
            <v>0</v>
          </cell>
          <cell r="BZ21" t="str">
            <v>Growth Rate</v>
          </cell>
          <cell r="CA21">
            <v>6.702253949033497E-4</v>
          </cell>
          <cell r="CB21">
            <v>0</v>
          </cell>
        </row>
        <row r="22">
          <cell r="B22" t="str">
            <v>Prior Conference</v>
          </cell>
          <cell r="C22">
            <v>0</v>
          </cell>
          <cell r="D22">
            <v>0</v>
          </cell>
          <cell r="E22" t="str">
            <v>Prior Conference</v>
          </cell>
          <cell r="F22">
            <v>0</v>
          </cell>
          <cell r="G22">
            <v>0</v>
          </cell>
          <cell r="H22" t="str">
            <v>Prior Conference</v>
          </cell>
          <cell r="I22">
            <v>0</v>
          </cell>
          <cell r="J22">
            <v>0</v>
          </cell>
          <cell r="V22" t="str">
            <v>Prior Conference</v>
          </cell>
          <cell r="W22">
            <v>0</v>
          </cell>
          <cell r="X22">
            <v>0</v>
          </cell>
          <cell r="Y22" t="str">
            <v>Prior Conference</v>
          </cell>
          <cell r="Z22">
            <v>0</v>
          </cell>
          <cell r="AA22">
            <v>0</v>
          </cell>
          <cell r="AB22" t="str">
            <v>Prior Conference</v>
          </cell>
          <cell r="AC22">
            <v>0</v>
          </cell>
          <cell r="AD22">
            <v>0</v>
          </cell>
          <cell r="AF22" t="str">
            <v>Prior Conference</v>
          </cell>
          <cell r="AG22">
            <v>0</v>
          </cell>
          <cell r="AH22">
            <v>0</v>
          </cell>
          <cell r="AI22" t="str">
            <v>Prior Conference</v>
          </cell>
          <cell r="AJ22">
            <v>0</v>
          </cell>
          <cell r="AK22">
            <v>0</v>
          </cell>
          <cell r="AL22" t="str">
            <v>Prior Conference</v>
          </cell>
          <cell r="AM22">
            <v>0</v>
          </cell>
          <cell r="AN22">
            <v>0</v>
          </cell>
          <cell r="AP22" t="str">
            <v>Prior Conference</v>
          </cell>
          <cell r="AQ22">
            <v>0</v>
          </cell>
          <cell r="AR22">
            <v>0</v>
          </cell>
          <cell r="AS22" t="str">
            <v>Prior Conference</v>
          </cell>
          <cell r="AT22">
            <v>0</v>
          </cell>
          <cell r="AU22">
            <v>0</v>
          </cell>
          <cell r="AV22" t="str">
            <v>Prior Conference</v>
          </cell>
          <cell r="AW22">
            <v>0</v>
          </cell>
          <cell r="AX22">
            <v>0</v>
          </cell>
          <cell r="AZ22" t="str">
            <v>Prior Conference</v>
          </cell>
          <cell r="BA22">
            <v>0</v>
          </cell>
          <cell r="BB22">
            <v>0</v>
          </cell>
          <cell r="BC22" t="str">
            <v>Prior Conference</v>
          </cell>
          <cell r="BD22">
            <v>0</v>
          </cell>
          <cell r="BE22">
            <v>0</v>
          </cell>
          <cell r="BF22" t="str">
            <v>Prior Conference</v>
          </cell>
          <cell r="BG22">
            <v>0</v>
          </cell>
          <cell r="BH22">
            <v>0</v>
          </cell>
          <cell r="BJ22" t="str">
            <v>Prior Conference</v>
          </cell>
          <cell r="BK22">
            <v>0</v>
          </cell>
          <cell r="BL22">
            <v>0</v>
          </cell>
          <cell r="BM22" t="str">
            <v>Prior Conference</v>
          </cell>
          <cell r="BN22">
            <v>0</v>
          </cell>
          <cell r="BO22">
            <v>0</v>
          </cell>
          <cell r="BP22" t="str">
            <v>Prior Conference</v>
          </cell>
          <cell r="BQ22">
            <v>0</v>
          </cell>
          <cell r="BR22">
            <v>0</v>
          </cell>
          <cell r="BT22" t="str">
            <v>Prior Conference</v>
          </cell>
          <cell r="BU22">
            <v>0</v>
          </cell>
          <cell r="BV22">
            <v>0</v>
          </cell>
          <cell r="BW22" t="str">
            <v>Prior Conference</v>
          </cell>
          <cell r="BX22">
            <v>0</v>
          </cell>
          <cell r="BY22">
            <v>0</v>
          </cell>
          <cell r="BZ22" t="str">
            <v>Prior Conference</v>
          </cell>
          <cell r="CA22">
            <v>0</v>
          </cell>
          <cell r="CB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</row>
        <row r="25">
          <cell r="B25" t="str">
            <v>Month/Yr</v>
          </cell>
          <cell r="C25" t="str">
            <v xml:space="preserve"> FISCAL YEAR 2015-16 CASELOAD</v>
          </cell>
          <cell r="D25">
            <v>0</v>
          </cell>
          <cell r="E25" t="str">
            <v>Month/Yr</v>
          </cell>
          <cell r="F25" t="str">
            <v xml:space="preserve"> FISCAL YEAR 2017-18 ESTIMATED CASELOAD</v>
          </cell>
          <cell r="G25">
            <v>0</v>
          </cell>
          <cell r="H25" t="str">
            <v>Month/Yr</v>
          </cell>
          <cell r="I25" t="str">
            <v xml:space="preserve"> FISCAL YEAR 2019-20 ESTIMATED CASELOAD</v>
          </cell>
          <cell r="J25">
            <v>0</v>
          </cell>
          <cell r="V25" t="str">
            <v>Month/Yr</v>
          </cell>
          <cell r="W25" t="str">
            <v xml:space="preserve"> FISCAL YEAR 2015-16 CASELOAD</v>
          </cell>
          <cell r="X25">
            <v>0</v>
          </cell>
          <cell r="Y25" t="str">
            <v>Month/Yr</v>
          </cell>
          <cell r="Z25" t="str">
            <v xml:space="preserve"> FISCAL YEAR 2017-18 ESTIMATED CASELOAD</v>
          </cell>
          <cell r="AA25">
            <v>0</v>
          </cell>
          <cell r="AB25" t="str">
            <v>Month/Yr</v>
          </cell>
          <cell r="AC25" t="str">
            <v xml:space="preserve"> FISCAL YEAR 2019-20 ESTIMATED CASELOAD</v>
          </cell>
          <cell r="AD25">
            <v>0</v>
          </cell>
          <cell r="AF25" t="str">
            <v>Month/Yr</v>
          </cell>
          <cell r="AG25" t="str">
            <v xml:space="preserve"> FISCAL YEAR 2015-16 CASELOAD</v>
          </cell>
          <cell r="AH25">
            <v>0</v>
          </cell>
          <cell r="AI25" t="str">
            <v>Month/Yr</v>
          </cell>
          <cell r="AJ25" t="str">
            <v xml:space="preserve"> FISCAL YEAR 2017-18 ESTIMATED CASELOAD</v>
          </cell>
          <cell r="AK25">
            <v>0</v>
          </cell>
          <cell r="AL25" t="str">
            <v>Month/Yr</v>
          </cell>
          <cell r="AM25" t="str">
            <v xml:space="preserve"> FISCAL YEAR 2019-20 ESTIMATED CASELOAD</v>
          </cell>
          <cell r="AN25">
            <v>0</v>
          </cell>
          <cell r="AP25" t="str">
            <v>Month/Yr</v>
          </cell>
          <cell r="AQ25" t="str">
            <v xml:space="preserve"> FISCAL YEAR 2015-16 CASELOAD</v>
          </cell>
          <cell r="AR25">
            <v>0</v>
          </cell>
          <cell r="AS25" t="str">
            <v>Month/Yr</v>
          </cell>
          <cell r="AT25" t="str">
            <v xml:space="preserve"> FISCAL YEAR 2017-18 ESTIMATED CASELOAD</v>
          </cell>
          <cell r="AU25">
            <v>0</v>
          </cell>
          <cell r="AV25" t="str">
            <v>Month/Yr</v>
          </cell>
          <cell r="AW25" t="str">
            <v xml:space="preserve"> FISCAL YEAR 2019-20 ESTIMATED CASELOAD</v>
          </cell>
          <cell r="AX25">
            <v>0</v>
          </cell>
          <cell r="AZ25" t="str">
            <v>Month/Yr</v>
          </cell>
          <cell r="BA25" t="str">
            <v xml:space="preserve"> FISCAL YEAR 2015-16 CASELOAD</v>
          </cell>
          <cell r="BB25">
            <v>0</v>
          </cell>
          <cell r="BC25" t="str">
            <v>Month/Yr</v>
          </cell>
          <cell r="BD25" t="str">
            <v xml:space="preserve"> FISCAL YEAR 2017-18 ESTIMATED CASELOAD</v>
          </cell>
          <cell r="BE25">
            <v>0</v>
          </cell>
          <cell r="BF25" t="str">
            <v>Month/Yr</v>
          </cell>
          <cell r="BG25" t="str">
            <v xml:space="preserve"> FISCAL YEAR 2019-20 ESTIMATED CASELOAD</v>
          </cell>
          <cell r="BH25">
            <v>0</v>
          </cell>
          <cell r="BJ25" t="str">
            <v>Month/Yr</v>
          </cell>
          <cell r="BK25" t="str">
            <v xml:space="preserve"> FISCAL YEAR 2015-16 CASELOAD</v>
          </cell>
          <cell r="BL25">
            <v>0</v>
          </cell>
          <cell r="BM25" t="str">
            <v>Month/Yr</v>
          </cell>
          <cell r="BN25" t="str">
            <v xml:space="preserve"> FISCAL YEAR 2017-18 ESTIMATED CASELOAD</v>
          </cell>
          <cell r="BO25">
            <v>0</v>
          </cell>
          <cell r="BP25" t="str">
            <v>Month/Yr</v>
          </cell>
          <cell r="BQ25" t="str">
            <v xml:space="preserve"> FISCAL YEAR 2019-20 ESTIMATED CASELOAD</v>
          </cell>
          <cell r="BR25">
            <v>0</v>
          </cell>
          <cell r="BT25" t="str">
            <v>Month/Yr</v>
          </cell>
          <cell r="BU25" t="str">
            <v xml:space="preserve"> FISCAL YEAR 2015-16 CASELOAD</v>
          </cell>
          <cell r="BV25">
            <v>0</v>
          </cell>
          <cell r="BW25" t="str">
            <v>Month/Yr</v>
          </cell>
          <cell r="BX25" t="str">
            <v xml:space="preserve"> FISCAL YEAR 2017-18 ESTIMATED CASELOAD</v>
          </cell>
          <cell r="BY25">
            <v>0</v>
          </cell>
          <cell r="BZ25" t="str">
            <v>Month/Yr</v>
          </cell>
          <cell r="CA25" t="str">
            <v xml:space="preserve"> FISCAL YEAR 2019-20 ESTIMATED CASELOAD</v>
          </cell>
          <cell r="CB25">
            <v>0</v>
          </cell>
        </row>
        <row r="26">
          <cell r="B26">
            <v>0</v>
          </cell>
          <cell r="C26" t="str">
            <v>SUPPLEMENTAL SECURITY INCOME</v>
          </cell>
          <cell r="D26">
            <v>0</v>
          </cell>
          <cell r="E26">
            <v>0</v>
          </cell>
          <cell r="F26" t="str">
            <v>SUPPLEMENTAL SECURITY INCOME</v>
          </cell>
          <cell r="G26">
            <v>0</v>
          </cell>
          <cell r="H26">
            <v>0</v>
          </cell>
          <cell r="I26" t="str">
            <v>SUPPLEMENTAL SECURITY INCOME</v>
          </cell>
          <cell r="J26">
            <v>0</v>
          </cell>
          <cell r="V26">
            <v>0</v>
          </cell>
          <cell r="W26" t="str">
            <v>CHILDREN WELFARE</v>
          </cell>
          <cell r="X26">
            <v>0</v>
          </cell>
          <cell r="Y26">
            <v>0</v>
          </cell>
          <cell r="Z26" t="str">
            <v>CHILDREN WELFARE</v>
          </cell>
          <cell r="AA26">
            <v>0</v>
          </cell>
          <cell r="AB26">
            <v>0</v>
          </cell>
          <cell r="AC26" t="str">
            <v>CHILDREN WELFARE</v>
          </cell>
          <cell r="AD26">
            <v>0</v>
          </cell>
          <cell r="AF26">
            <v>0</v>
          </cell>
          <cell r="AG26" t="str">
            <v>HIV/AIDS</v>
          </cell>
          <cell r="AH26">
            <v>0</v>
          </cell>
          <cell r="AI26">
            <v>0</v>
          </cell>
          <cell r="AJ26" t="str">
            <v>HIV/AIDS</v>
          </cell>
          <cell r="AK26">
            <v>0</v>
          </cell>
          <cell r="AL26">
            <v>0</v>
          </cell>
          <cell r="AM26" t="str">
            <v>HIV/AIDS</v>
          </cell>
          <cell r="AN26">
            <v>0</v>
          </cell>
          <cell r="AP26">
            <v>0</v>
          </cell>
          <cell r="AQ26" t="str">
            <v>HIV/AIDS SPECIALITY</v>
          </cell>
          <cell r="AR26">
            <v>0</v>
          </cell>
          <cell r="AS26">
            <v>0</v>
          </cell>
          <cell r="AT26" t="str">
            <v>HIV/AIDS SPECIALITY</v>
          </cell>
          <cell r="AU26">
            <v>0</v>
          </cell>
          <cell r="AV26">
            <v>0</v>
          </cell>
          <cell r="AW26" t="str">
            <v>HIV/AIDS SPECIALITY</v>
          </cell>
          <cell r="AX26">
            <v>0</v>
          </cell>
          <cell r="AZ26">
            <v>0</v>
          </cell>
          <cell r="BA26" t="str">
            <v>LONG TERM CARE</v>
          </cell>
          <cell r="BB26">
            <v>0</v>
          </cell>
          <cell r="BC26">
            <v>0</v>
          </cell>
          <cell r="BD26" t="str">
            <v>LONG TERM CARE</v>
          </cell>
          <cell r="BE26">
            <v>0</v>
          </cell>
          <cell r="BF26">
            <v>0</v>
          </cell>
          <cell r="BG26" t="str">
            <v>LONG TERM CARE</v>
          </cell>
          <cell r="BH26">
            <v>0</v>
          </cell>
          <cell r="BJ26">
            <v>0</v>
          </cell>
          <cell r="BK26" t="str">
            <v>LONG TERM CARE COMPREHENSIVE</v>
          </cell>
          <cell r="BL26">
            <v>0</v>
          </cell>
          <cell r="BM26">
            <v>0</v>
          </cell>
          <cell r="BN26" t="str">
            <v>LONG TERM CARE COMPREHENSIVE</v>
          </cell>
          <cell r="BO26">
            <v>0</v>
          </cell>
          <cell r="BP26">
            <v>0</v>
          </cell>
          <cell r="BQ26" t="str">
            <v>LONG TERM CARE COMPREHENSIVE</v>
          </cell>
          <cell r="BR26">
            <v>0</v>
          </cell>
          <cell r="BT26">
            <v>0</v>
          </cell>
          <cell r="BU26" t="str">
            <v>CHILDREN MEDICAL SERVICES NETWORK</v>
          </cell>
          <cell r="BV26">
            <v>0</v>
          </cell>
          <cell r="BW26">
            <v>0</v>
          </cell>
          <cell r="BX26" t="str">
            <v>CHILDREN MEDICAL SERVICES NETWORK</v>
          </cell>
          <cell r="BY26">
            <v>0</v>
          </cell>
          <cell r="BZ26">
            <v>0</v>
          </cell>
          <cell r="CA26" t="str">
            <v>CHILDREN MEDICAL SERVICES NETWORK</v>
          </cell>
          <cell r="CB26">
            <v>0</v>
          </cell>
        </row>
        <row r="27">
          <cell r="B27">
            <v>0</v>
          </cell>
          <cell r="C27" t="str">
            <v>MEDICAID</v>
          </cell>
          <cell r="D27" t="str">
            <v>DUAL</v>
          </cell>
          <cell r="E27" t="str">
            <v>Month/Yr</v>
          </cell>
          <cell r="F27" t="str">
            <v>MEDICAID</v>
          </cell>
          <cell r="G27" t="str">
            <v>DUAL</v>
          </cell>
          <cell r="H27" t="str">
            <v>Month/Yr</v>
          </cell>
          <cell r="I27" t="str">
            <v>MEDICAID</v>
          </cell>
          <cell r="J27" t="str">
            <v>DUAL</v>
          </cell>
          <cell r="V27">
            <v>0</v>
          </cell>
          <cell r="W27" t="str">
            <v>MEDICAID</v>
          </cell>
          <cell r="X27" t="str">
            <v>DUAL</v>
          </cell>
          <cell r="Y27" t="str">
            <v>Month/Yr</v>
          </cell>
          <cell r="Z27" t="str">
            <v>MEDICAID</v>
          </cell>
          <cell r="AA27" t="str">
            <v>DUAL</v>
          </cell>
          <cell r="AB27" t="str">
            <v>Month/Yr</v>
          </cell>
          <cell r="AC27" t="str">
            <v>MEDICAID</v>
          </cell>
          <cell r="AD27" t="str">
            <v>DUAL</v>
          </cell>
          <cell r="AF27">
            <v>0</v>
          </cell>
          <cell r="AG27" t="str">
            <v>MEDICAID</v>
          </cell>
          <cell r="AH27" t="str">
            <v>DUAL</v>
          </cell>
          <cell r="AI27" t="str">
            <v>Month/Yr</v>
          </cell>
          <cell r="AJ27" t="str">
            <v>MEDICAID</v>
          </cell>
          <cell r="AK27" t="str">
            <v>DUAL</v>
          </cell>
          <cell r="AL27" t="str">
            <v>Month/Yr</v>
          </cell>
          <cell r="AM27" t="str">
            <v>MEDICAID</v>
          </cell>
          <cell r="AN27" t="str">
            <v>DUAL</v>
          </cell>
          <cell r="AP27">
            <v>0</v>
          </cell>
          <cell r="AQ27" t="str">
            <v>MEDICAID</v>
          </cell>
          <cell r="AR27" t="str">
            <v>DUAL</v>
          </cell>
          <cell r="AS27" t="str">
            <v>Month/Yr</v>
          </cell>
          <cell r="AT27" t="str">
            <v>MEDICAID</v>
          </cell>
          <cell r="AU27" t="str">
            <v>DUAL</v>
          </cell>
          <cell r="AV27" t="str">
            <v>Month/Yr</v>
          </cell>
          <cell r="AW27" t="str">
            <v>MEDICAID</v>
          </cell>
          <cell r="AX27" t="str">
            <v>DUAL</v>
          </cell>
          <cell r="AZ27">
            <v>0</v>
          </cell>
          <cell r="BA27" t="str">
            <v>MEDICAID</v>
          </cell>
          <cell r="BB27" t="str">
            <v>DUAL</v>
          </cell>
          <cell r="BC27" t="str">
            <v>Month/Yr</v>
          </cell>
          <cell r="BD27" t="str">
            <v>MEDICAID</v>
          </cell>
          <cell r="BE27" t="str">
            <v>DUAL</v>
          </cell>
          <cell r="BF27" t="str">
            <v>Month/Yr</v>
          </cell>
          <cell r="BG27" t="str">
            <v>MEDICAID</v>
          </cell>
          <cell r="BH27" t="str">
            <v>DUAL</v>
          </cell>
          <cell r="BJ27">
            <v>0</v>
          </cell>
          <cell r="BK27" t="str">
            <v>MEDICAID</v>
          </cell>
          <cell r="BL27" t="str">
            <v>DUAL</v>
          </cell>
          <cell r="BM27" t="str">
            <v>Month/Yr</v>
          </cell>
          <cell r="BN27" t="str">
            <v>MEDICAID</v>
          </cell>
          <cell r="BO27" t="str">
            <v>DUAL</v>
          </cell>
          <cell r="BP27" t="str">
            <v>Month/Yr</v>
          </cell>
          <cell r="BQ27" t="str">
            <v>MEDICAID</v>
          </cell>
          <cell r="BR27" t="str">
            <v>DUAL</v>
          </cell>
          <cell r="BT27">
            <v>0</v>
          </cell>
          <cell r="BU27" t="str">
            <v>MEDICAID</v>
          </cell>
          <cell r="BV27" t="str">
            <v>DUAL</v>
          </cell>
          <cell r="BW27" t="str">
            <v>Month/Yr</v>
          </cell>
          <cell r="BX27" t="str">
            <v>MEDICAID</v>
          </cell>
          <cell r="BY27" t="str">
            <v>DUAL</v>
          </cell>
          <cell r="BZ27" t="str">
            <v>Month/Yr</v>
          </cell>
          <cell r="CA27" t="str">
            <v>MEDICAID</v>
          </cell>
          <cell r="CB27" t="str">
            <v>DUAL</v>
          </cell>
        </row>
        <row r="28">
          <cell r="B28">
            <v>42186</v>
          </cell>
          <cell r="C28">
            <v>257254</v>
          </cell>
          <cell r="D28">
            <v>131332</v>
          </cell>
          <cell r="E28">
            <v>42917</v>
          </cell>
          <cell r="F28">
            <v>367599</v>
          </cell>
          <cell r="G28">
            <v>158633</v>
          </cell>
          <cell r="H28">
            <v>43647</v>
          </cell>
          <cell r="I28">
            <v>436431</v>
          </cell>
          <cell r="J28">
            <v>183318</v>
          </cell>
          <cell r="V28">
            <v>42186</v>
          </cell>
          <cell r="W28">
            <v>52457</v>
          </cell>
          <cell r="X28">
            <v>0</v>
          </cell>
          <cell r="Y28">
            <v>42917</v>
          </cell>
          <cell r="Z28">
            <v>62428</v>
          </cell>
          <cell r="AA28">
            <v>0</v>
          </cell>
          <cell r="AB28">
            <v>43647</v>
          </cell>
          <cell r="AC28">
            <v>69190</v>
          </cell>
          <cell r="AD28">
            <v>0</v>
          </cell>
          <cell r="AF28">
            <v>42186</v>
          </cell>
          <cell r="AG28">
            <v>9859</v>
          </cell>
          <cell r="AH28">
            <v>4358</v>
          </cell>
          <cell r="AI28">
            <v>42917</v>
          </cell>
          <cell r="AJ28">
            <v>11403</v>
          </cell>
          <cell r="AK28">
            <v>5086</v>
          </cell>
          <cell r="AL28">
            <v>43647</v>
          </cell>
          <cell r="AM28">
            <v>12573</v>
          </cell>
          <cell r="AN28">
            <v>5719</v>
          </cell>
          <cell r="AP28">
            <v>42186</v>
          </cell>
          <cell r="AQ28">
            <v>3583</v>
          </cell>
          <cell r="AR28">
            <v>971</v>
          </cell>
          <cell r="AS28">
            <v>42917</v>
          </cell>
          <cell r="AT28">
            <v>3849</v>
          </cell>
          <cell r="AU28">
            <v>809</v>
          </cell>
          <cell r="AV28">
            <v>43647</v>
          </cell>
          <cell r="AW28">
            <v>3953</v>
          </cell>
          <cell r="AX28">
            <v>809</v>
          </cell>
          <cell r="AZ28">
            <v>42186</v>
          </cell>
          <cell r="BA28">
            <v>4374</v>
          </cell>
          <cell r="BB28">
            <v>34516</v>
          </cell>
          <cell r="BC28">
            <v>42917</v>
          </cell>
          <cell r="BD28">
            <v>4723</v>
          </cell>
          <cell r="BE28">
            <v>46219</v>
          </cell>
          <cell r="BF28">
            <v>43647</v>
          </cell>
          <cell r="BG28">
            <v>5157</v>
          </cell>
          <cell r="BH28">
            <v>51907</v>
          </cell>
          <cell r="BJ28">
            <v>42186</v>
          </cell>
          <cell r="BK28">
            <v>1589</v>
          </cell>
          <cell r="BL28">
            <v>28770</v>
          </cell>
          <cell r="BM28">
            <v>42917</v>
          </cell>
          <cell r="BN28">
            <v>2004</v>
          </cell>
          <cell r="BO28">
            <v>30442</v>
          </cell>
          <cell r="BP28">
            <v>43647</v>
          </cell>
          <cell r="BQ28">
            <v>2225</v>
          </cell>
          <cell r="BR28">
            <v>31571</v>
          </cell>
          <cell r="BT28">
            <v>42186</v>
          </cell>
          <cell r="BU28">
            <v>61504</v>
          </cell>
          <cell r="BV28">
            <v>0</v>
          </cell>
          <cell r="BW28">
            <v>42917</v>
          </cell>
          <cell r="BX28">
            <v>52680</v>
          </cell>
          <cell r="BY28">
            <v>0</v>
          </cell>
          <cell r="BZ28">
            <v>43647</v>
          </cell>
          <cell r="CA28">
            <v>52760</v>
          </cell>
          <cell r="CB28">
            <v>0</v>
          </cell>
        </row>
        <row r="29">
          <cell r="B29">
            <v>42217</v>
          </cell>
          <cell r="C29">
            <v>258649</v>
          </cell>
          <cell r="D29">
            <v>130637</v>
          </cell>
          <cell r="E29">
            <v>42948</v>
          </cell>
          <cell r="F29">
            <v>370467</v>
          </cell>
          <cell r="G29">
            <v>159705</v>
          </cell>
          <cell r="H29">
            <v>43678</v>
          </cell>
          <cell r="I29">
            <v>439299</v>
          </cell>
          <cell r="J29">
            <v>184319</v>
          </cell>
          <cell r="V29">
            <v>42217</v>
          </cell>
          <cell r="W29">
            <v>53366</v>
          </cell>
          <cell r="X29">
            <v>0</v>
          </cell>
          <cell r="Y29">
            <v>42948</v>
          </cell>
          <cell r="Z29">
            <v>62710</v>
          </cell>
          <cell r="AA29">
            <v>0</v>
          </cell>
          <cell r="AB29">
            <v>43678</v>
          </cell>
          <cell r="AC29">
            <v>69472</v>
          </cell>
          <cell r="AD29">
            <v>0</v>
          </cell>
          <cell r="AF29">
            <v>42217</v>
          </cell>
          <cell r="AG29">
            <v>9987</v>
          </cell>
          <cell r="AH29">
            <v>4356</v>
          </cell>
          <cell r="AI29">
            <v>42948</v>
          </cell>
          <cell r="AJ29">
            <v>11451</v>
          </cell>
          <cell r="AK29">
            <v>5113</v>
          </cell>
          <cell r="AL29">
            <v>43678</v>
          </cell>
          <cell r="AM29">
            <v>12621</v>
          </cell>
          <cell r="AN29">
            <v>5745</v>
          </cell>
          <cell r="AP29">
            <v>42217</v>
          </cell>
          <cell r="AQ29">
            <v>3611</v>
          </cell>
          <cell r="AR29">
            <v>973</v>
          </cell>
          <cell r="AS29">
            <v>42948</v>
          </cell>
          <cell r="AT29">
            <v>3854</v>
          </cell>
          <cell r="AU29">
            <v>809</v>
          </cell>
          <cell r="AV29">
            <v>43678</v>
          </cell>
          <cell r="AW29">
            <v>3958</v>
          </cell>
          <cell r="AX29">
            <v>809</v>
          </cell>
          <cell r="AZ29">
            <v>42217</v>
          </cell>
          <cell r="BA29">
            <v>4341</v>
          </cell>
          <cell r="BB29">
            <v>33316</v>
          </cell>
          <cell r="BC29">
            <v>42948</v>
          </cell>
          <cell r="BD29">
            <v>4742</v>
          </cell>
          <cell r="BE29">
            <v>46456</v>
          </cell>
          <cell r="BF29">
            <v>43678</v>
          </cell>
          <cell r="BG29">
            <v>5174</v>
          </cell>
          <cell r="BH29">
            <v>52144</v>
          </cell>
          <cell r="BJ29">
            <v>42217</v>
          </cell>
          <cell r="BK29">
            <v>1773</v>
          </cell>
          <cell r="BL29">
            <v>31005</v>
          </cell>
          <cell r="BM29">
            <v>42948</v>
          </cell>
          <cell r="BN29">
            <v>2014</v>
          </cell>
          <cell r="BO29">
            <v>30489</v>
          </cell>
          <cell r="BP29">
            <v>43678</v>
          </cell>
          <cell r="BQ29">
            <v>2233</v>
          </cell>
          <cell r="BR29">
            <v>31618</v>
          </cell>
          <cell r="BT29">
            <v>42217</v>
          </cell>
          <cell r="BU29">
            <v>60384</v>
          </cell>
          <cell r="BV29">
            <v>0</v>
          </cell>
          <cell r="BW29">
            <v>42948</v>
          </cell>
          <cell r="BX29">
            <v>52691</v>
          </cell>
          <cell r="BY29">
            <v>0</v>
          </cell>
          <cell r="BZ29">
            <v>43678</v>
          </cell>
          <cell r="CA29">
            <v>52760</v>
          </cell>
          <cell r="CB29">
            <v>0</v>
          </cell>
        </row>
        <row r="30">
          <cell r="B30">
            <v>42248</v>
          </cell>
          <cell r="C30">
            <v>260231</v>
          </cell>
          <cell r="D30">
            <v>131448</v>
          </cell>
          <cell r="E30">
            <v>42979</v>
          </cell>
          <cell r="F30">
            <v>373335</v>
          </cell>
          <cell r="G30">
            <v>160771</v>
          </cell>
          <cell r="H30">
            <v>43709</v>
          </cell>
          <cell r="I30">
            <v>442167</v>
          </cell>
          <cell r="J30">
            <v>185321</v>
          </cell>
          <cell r="V30">
            <v>42248</v>
          </cell>
          <cell r="W30">
            <v>55809</v>
          </cell>
          <cell r="X30">
            <v>0</v>
          </cell>
          <cell r="Y30">
            <v>42979</v>
          </cell>
          <cell r="Z30">
            <v>62991</v>
          </cell>
          <cell r="AA30">
            <v>0</v>
          </cell>
          <cell r="AB30">
            <v>43709</v>
          </cell>
          <cell r="AC30">
            <v>69754</v>
          </cell>
          <cell r="AD30">
            <v>0</v>
          </cell>
          <cell r="AF30">
            <v>42248</v>
          </cell>
          <cell r="AG30">
            <v>10051</v>
          </cell>
          <cell r="AH30">
            <v>4352</v>
          </cell>
          <cell r="AI30">
            <v>42979</v>
          </cell>
          <cell r="AJ30">
            <v>11501</v>
          </cell>
          <cell r="AK30">
            <v>5139</v>
          </cell>
          <cell r="AL30">
            <v>43709</v>
          </cell>
          <cell r="AM30">
            <v>12669</v>
          </cell>
          <cell r="AN30">
            <v>5772</v>
          </cell>
          <cell r="AP30">
            <v>42248</v>
          </cell>
          <cell r="AQ30">
            <v>3656</v>
          </cell>
          <cell r="AR30">
            <v>985</v>
          </cell>
          <cell r="AS30">
            <v>42979</v>
          </cell>
          <cell r="AT30">
            <v>3858</v>
          </cell>
          <cell r="AU30">
            <v>809</v>
          </cell>
          <cell r="AV30">
            <v>43709</v>
          </cell>
          <cell r="AW30">
            <v>3962</v>
          </cell>
          <cell r="AX30">
            <v>809</v>
          </cell>
          <cell r="AZ30">
            <v>42248</v>
          </cell>
          <cell r="BA30">
            <v>4295</v>
          </cell>
          <cell r="BB30">
            <v>33130</v>
          </cell>
          <cell r="BC30">
            <v>42979</v>
          </cell>
          <cell r="BD30">
            <v>4760</v>
          </cell>
          <cell r="BE30">
            <v>46693</v>
          </cell>
          <cell r="BF30">
            <v>43709</v>
          </cell>
          <cell r="BG30">
            <v>5192</v>
          </cell>
          <cell r="BH30">
            <v>52381</v>
          </cell>
          <cell r="BJ30">
            <v>42248</v>
          </cell>
          <cell r="BK30">
            <v>1803</v>
          </cell>
          <cell r="BL30">
            <v>31167</v>
          </cell>
          <cell r="BM30">
            <v>42979</v>
          </cell>
          <cell r="BN30">
            <v>2024</v>
          </cell>
          <cell r="BO30">
            <v>30536</v>
          </cell>
          <cell r="BP30">
            <v>43709</v>
          </cell>
          <cell r="BQ30">
            <v>2242</v>
          </cell>
          <cell r="BR30">
            <v>31664</v>
          </cell>
          <cell r="BT30">
            <v>42248</v>
          </cell>
          <cell r="BU30">
            <v>55468</v>
          </cell>
          <cell r="BV30">
            <v>0</v>
          </cell>
          <cell r="BW30">
            <v>42979</v>
          </cell>
          <cell r="BX30">
            <v>52699</v>
          </cell>
          <cell r="BY30">
            <v>0</v>
          </cell>
          <cell r="BZ30">
            <v>43709</v>
          </cell>
          <cell r="CA30">
            <v>52760</v>
          </cell>
          <cell r="CB30">
            <v>0</v>
          </cell>
        </row>
        <row r="31">
          <cell r="B31">
            <v>42278</v>
          </cell>
          <cell r="C31">
            <v>259738</v>
          </cell>
          <cell r="D31">
            <v>132095</v>
          </cell>
          <cell r="E31">
            <v>43009</v>
          </cell>
          <cell r="F31">
            <v>376203</v>
          </cell>
          <cell r="G31">
            <v>161830</v>
          </cell>
          <cell r="H31">
            <v>43739</v>
          </cell>
          <cell r="I31">
            <v>445035</v>
          </cell>
          <cell r="J31">
            <v>186321</v>
          </cell>
          <cell r="V31">
            <v>42278</v>
          </cell>
          <cell r="W31">
            <v>56065</v>
          </cell>
          <cell r="X31">
            <v>0</v>
          </cell>
          <cell r="Y31">
            <v>43009</v>
          </cell>
          <cell r="Z31">
            <v>63273</v>
          </cell>
          <cell r="AA31">
            <v>0</v>
          </cell>
          <cell r="AB31">
            <v>43739</v>
          </cell>
          <cell r="AC31">
            <v>70036</v>
          </cell>
          <cell r="AD31">
            <v>0</v>
          </cell>
          <cell r="AF31">
            <v>42278</v>
          </cell>
          <cell r="AG31">
            <v>10096</v>
          </cell>
          <cell r="AH31">
            <v>4369</v>
          </cell>
          <cell r="AI31">
            <v>43009</v>
          </cell>
          <cell r="AJ31">
            <v>11550</v>
          </cell>
          <cell r="AK31">
            <v>5165</v>
          </cell>
          <cell r="AL31">
            <v>43739</v>
          </cell>
          <cell r="AM31">
            <v>12718</v>
          </cell>
          <cell r="AN31">
            <v>5798</v>
          </cell>
          <cell r="AP31">
            <v>42278</v>
          </cell>
          <cell r="AQ31">
            <v>3659</v>
          </cell>
          <cell r="AR31">
            <v>981</v>
          </cell>
          <cell r="AS31">
            <v>43009</v>
          </cell>
          <cell r="AT31">
            <v>3862</v>
          </cell>
          <cell r="AU31">
            <v>809</v>
          </cell>
          <cell r="AV31">
            <v>43739</v>
          </cell>
          <cell r="AW31">
            <v>3966</v>
          </cell>
          <cell r="AX31">
            <v>809</v>
          </cell>
          <cell r="AZ31">
            <v>42278</v>
          </cell>
          <cell r="BA31">
            <v>4327</v>
          </cell>
          <cell r="BB31">
            <v>33112</v>
          </cell>
          <cell r="BC31">
            <v>43009</v>
          </cell>
          <cell r="BD31">
            <v>4777</v>
          </cell>
          <cell r="BE31">
            <v>46930</v>
          </cell>
          <cell r="BF31">
            <v>43739</v>
          </cell>
          <cell r="BG31">
            <v>5210</v>
          </cell>
          <cell r="BH31">
            <v>52618</v>
          </cell>
          <cell r="BJ31">
            <v>42278</v>
          </cell>
          <cell r="BK31">
            <v>1815</v>
          </cell>
          <cell r="BL31">
            <v>31315</v>
          </cell>
          <cell r="BM31">
            <v>43009</v>
          </cell>
          <cell r="BN31">
            <v>2034</v>
          </cell>
          <cell r="BO31">
            <v>30583</v>
          </cell>
          <cell r="BP31">
            <v>43739</v>
          </cell>
          <cell r="BQ31">
            <v>2250</v>
          </cell>
          <cell r="BR31">
            <v>31711</v>
          </cell>
          <cell r="BT31">
            <v>42278</v>
          </cell>
          <cell r="BU31">
            <v>53853</v>
          </cell>
          <cell r="BV31">
            <v>0</v>
          </cell>
          <cell r="BW31">
            <v>43009</v>
          </cell>
          <cell r="BX31">
            <v>52707</v>
          </cell>
          <cell r="BY31">
            <v>0</v>
          </cell>
          <cell r="BZ31">
            <v>43739</v>
          </cell>
          <cell r="CA31">
            <v>52761</v>
          </cell>
          <cell r="CB31">
            <v>0</v>
          </cell>
        </row>
        <row r="32">
          <cell r="B32">
            <v>42309</v>
          </cell>
          <cell r="C32">
            <v>261823</v>
          </cell>
          <cell r="D32">
            <v>133579</v>
          </cell>
          <cell r="E32">
            <v>43040</v>
          </cell>
          <cell r="F32">
            <v>379071</v>
          </cell>
          <cell r="G32">
            <v>162885</v>
          </cell>
          <cell r="H32">
            <v>43770</v>
          </cell>
          <cell r="I32">
            <v>447903</v>
          </cell>
          <cell r="J32">
            <v>187320</v>
          </cell>
          <cell r="V32">
            <v>42309</v>
          </cell>
          <cell r="W32">
            <v>56724</v>
          </cell>
          <cell r="X32">
            <v>0</v>
          </cell>
          <cell r="Y32">
            <v>43040</v>
          </cell>
          <cell r="Z32">
            <v>63555</v>
          </cell>
          <cell r="AA32">
            <v>0</v>
          </cell>
          <cell r="AB32">
            <v>43770</v>
          </cell>
          <cell r="AC32">
            <v>70316</v>
          </cell>
          <cell r="AD32">
            <v>0</v>
          </cell>
          <cell r="AF32">
            <v>42309</v>
          </cell>
          <cell r="AG32">
            <v>10142</v>
          </cell>
          <cell r="AH32">
            <v>4428</v>
          </cell>
          <cell r="AI32">
            <v>43040</v>
          </cell>
          <cell r="AJ32">
            <v>11599</v>
          </cell>
          <cell r="AK32">
            <v>5191</v>
          </cell>
          <cell r="AL32">
            <v>43770</v>
          </cell>
          <cell r="AM32">
            <v>12767</v>
          </cell>
          <cell r="AN32">
            <v>5826</v>
          </cell>
          <cell r="AP32">
            <v>42309</v>
          </cell>
          <cell r="AQ32">
            <v>3660</v>
          </cell>
          <cell r="AR32">
            <v>972</v>
          </cell>
          <cell r="AS32">
            <v>43040</v>
          </cell>
          <cell r="AT32">
            <v>3867</v>
          </cell>
          <cell r="AU32">
            <v>809</v>
          </cell>
          <cell r="AV32">
            <v>43770</v>
          </cell>
          <cell r="AW32">
            <v>3971</v>
          </cell>
          <cell r="AX32">
            <v>809</v>
          </cell>
          <cell r="AZ32">
            <v>42309</v>
          </cell>
          <cell r="BA32">
            <v>4366</v>
          </cell>
          <cell r="BB32">
            <v>33521</v>
          </cell>
          <cell r="BC32">
            <v>43040</v>
          </cell>
          <cell r="BD32">
            <v>4795</v>
          </cell>
          <cell r="BE32">
            <v>47167</v>
          </cell>
          <cell r="BF32">
            <v>43770</v>
          </cell>
          <cell r="BG32">
            <v>5229</v>
          </cell>
          <cell r="BH32">
            <v>52855</v>
          </cell>
          <cell r="BJ32">
            <v>42309</v>
          </cell>
          <cell r="BK32">
            <v>1818</v>
          </cell>
          <cell r="BL32">
            <v>31435</v>
          </cell>
          <cell r="BM32">
            <v>43040</v>
          </cell>
          <cell r="BN32">
            <v>2044</v>
          </cell>
          <cell r="BO32">
            <v>30631</v>
          </cell>
          <cell r="BP32">
            <v>43770</v>
          </cell>
          <cell r="BQ32">
            <v>2258</v>
          </cell>
          <cell r="BR32">
            <v>31758</v>
          </cell>
          <cell r="BT32">
            <v>42309</v>
          </cell>
          <cell r="BU32">
            <v>53638</v>
          </cell>
          <cell r="BV32">
            <v>0</v>
          </cell>
          <cell r="BW32">
            <v>43040</v>
          </cell>
          <cell r="BX32">
            <v>52714</v>
          </cell>
          <cell r="BY32">
            <v>0</v>
          </cell>
          <cell r="BZ32">
            <v>43770</v>
          </cell>
          <cell r="CA32">
            <v>52761</v>
          </cell>
          <cell r="CB32">
            <v>0</v>
          </cell>
        </row>
        <row r="33">
          <cell r="B33">
            <v>42339</v>
          </cell>
          <cell r="C33">
            <v>261639</v>
          </cell>
          <cell r="D33">
            <v>134599</v>
          </cell>
          <cell r="E33">
            <v>43070</v>
          </cell>
          <cell r="F33">
            <v>381939</v>
          </cell>
          <cell r="G33">
            <v>163934</v>
          </cell>
          <cell r="H33">
            <v>43800</v>
          </cell>
          <cell r="I33">
            <v>450771</v>
          </cell>
          <cell r="J33">
            <v>188318</v>
          </cell>
          <cell r="V33">
            <v>42339</v>
          </cell>
          <cell r="W33">
            <v>57994</v>
          </cell>
          <cell r="X33">
            <v>0</v>
          </cell>
          <cell r="Y33">
            <v>43070</v>
          </cell>
          <cell r="Z33">
            <v>63836</v>
          </cell>
          <cell r="AA33">
            <v>0</v>
          </cell>
          <cell r="AB33">
            <v>43800</v>
          </cell>
          <cell r="AC33">
            <v>70600</v>
          </cell>
          <cell r="AD33">
            <v>0</v>
          </cell>
          <cell r="AF33">
            <v>42339</v>
          </cell>
          <cell r="AG33">
            <v>10091</v>
          </cell>
          <cell r="AH33">
            <v>4609</v>
          </cell>
          <cell r="AI33">
            <v>43070</v>
          </cell>
          <cell r="AJ33">
            <v>11647</v>
          </cell>
          <cell r="AK33">
            <v>5218</v>
          </cell>
          <cell r="AL33">
            <v>43800</v>
          </cell>
          <cell r="AM33">
            <v>12816</v>
          </cell>
          <cell r="AN33">
            <v>5852</v>
          </cell>
          <cell r="AP33">
            <v>42339</v>
          </cell>
          <cell r="AQ33">
            <v>3678</v>
          </cell>
          <cell r="AR33">
            <v>816</v>
          </cell>
          <cell r="AS33">
            <v>43070</v>
          </cell>
          <cell r="AT33">
            <v>3871</v>
          </cell>
          <cell r="AU33">
            <v>809</v>
          </cell>
          <cell r="AV33">
            <v>43800</v>
          </cell>
          <cell r="AW33">
            <v>3975</v>
          </cell>
          <cell r="AX33">
            <v>809</v>
          </cell>
          <cell r="AZ33">
            <v>42339</v>
          </cell>
          <cell r="BA33">
            <v>4414</v>
          </cell>
          <cell r="BB33">
            <v>33562</v>
          </cell>
          <cell r="BC33">
            <v>43070</v>
          </cell>
          <cell r="BD33">
            <v>4813</v>
          </cell>
          <cell r="BE33">
            <v>47404</v>
          </cell>
          <cell r="BF33">
            <v>43800</v>
          </cell>
          <cell r="BG33">
            <v>5246</v>
          </cell>
          <cell r="BH33">
            <v>53092</v>
          </cell>
          <cell r="BJ33">
            <v>42339</v>
          </cell>
          <cell r="BK33">
            <v>1805</v>
          </cell>
          <cell r="BL33">
            <v>31555</v>
          </cell>
          <cell r="BM33">
            <v>43070</v>
          </cell>
          <cell r="BN33">
            <v>2054</v>
          </cell>
          <cell r="BO33">
            <v>30678</v>
          </cell>
          <cell r="BP33">
            <v>43800</v>
          </cell>
          <cell r="BQ33">
            <v>2266</v>
          </cell>
          <cell r="BR33">
            <v>31805</v>
          </cell>
          <cell r="BT33">
            <v>42339</v>
          </cell>
          <cell r="BU33">
            <v>53695</v>
          </cell>
          <cell r="BV33">
            <v>0</v>
          </cell>
          <cell r="BW33">
            <v>43070</v>
          </cell>
          <cell r="BX33">
            <v>52720</v>
          </cell>
          <cell r="BY33">
            <v>0</v>
          </cell>
          <cell r="BZ33">
            <v>43800</v>
          </cell>
          <cell r="CA33">
            <v>52761</v>
          </cell>
          <cell r="CB33">
            <v>0</v>
          </cell>
        </row>
        <row r="34">
          <cell r="B34">
            <v>42370</v>
          </cell>
          <cell r="C34">
            <v>263766</v>
          </cell>
          <cell r="D34">
            <v>137018</v>
          </cell>
          <cell r="E34">
            <v>43101</v>
          </cell>
          <cell r="F34">
            <v>384807</v>
          </cell>
          <cell r="G34">
            <v>164980</v>
          </cell>
          <cell r="H34">
            <v>43831</v>
          </cell>
          <cell r="I34">
            <v>453639</v>
          </cell>
          <cell r="J34">
            <v>189314</v>
          </cell>
          <cell r="V34">
            <v>42370</v>
          </cell>
          <cell r="W34">
            <v>55232</v>
          </cell>
          <cell r="X34">
            <v>0</v>
          </cell>
          <cell r="Y34">
            <v>43101</v>
          </cell>
          <cell r="Z34">
            <v>64118</v>
          </cell>
          <cell r="AA34">
            <v>0</v>
          </cell>
          <cell r="AB34">
            <v>43831</v>
          </cell>
          <cell r="AC34">
            <v>70882</v>
          </cell>
          <cell r="AD34">
            <v>0</v>
          </cell>
          <cell r="AF34">
            <v>42370</v>
          </cell>
          <cell r="AG34">
            <v>10286</v>
          </cell>
          <cell r="AH34">
            <v>4676</v>
          </cell>
          <cell r="AI34">
            <v>43101</v>
          </cell>
          <cell r="AJ34">
            <v>11696</v>
          </cell>
          <cell r="AK34">
            <v>5245</v>
          </cell>
          <cell r="AL34">
            <v>43831</v>
          </cell>
          <cell r="AM34">
            <v>12864</v>
          </cell>
          <cell r="AN34">
            <v>5879</v>
          </cell>
          <cell r="AP34">
            <v>42370</v>
          </cell>
          <cell r="AQ34">
            <v>3659</v>
          </cell>
          <cell r="AR34">
            <v>786</v>
          </cell>
          <cell r="AS34">
            <v>43101</v>
          </cell>
          <cell r="AT34">
            <v>3875</v>
          </cell>
          <cell r="AU34">
            <v>809</v>
          </cell>
          <cell r="AV34">
            <v>43831</v>
          </cell>
          <cell r="AW34">
            <v>3979</v>
          </cell>
          <cell r="AX34">
            <v>809</v>
          </cell>
          <cell r="AZ34">
            <v>42370</v>
          </cell>
          <cell r="BA34">
            <v>4378</v>
          </cell>
          <cell r="BB34">
            <v>33416</v>
          </cell>
          <cell r="BC34">
            <v>43101</v>
          </cell>
          <cell r="BD34">
            <v>4833</v>
          </cell>
          <cell r="BE34">
            <v>47641</v>
          </cell>
          <cell r="BF34">
            <v>43831</v>
          </cell>
          <cell r="BG34">
            <v>5266</v>
          </cell>
          <cell r="BH34">
            <v>53329</v>
          </cell>
          <cell r="BJ34">
            <v>42370</v>
          </cell>
          <cell r="BK34">
            <v>1819</v>
          </cell>
          <cell r="BL34">
            <v>31524</v>
          </cell>
          <cell r="BM34">
            <v>43101</v>
          </cell>
          <cell r="BN34">
            <v>2064</v>
          </cell>
          <cell r="BO34">
            <v>30725</v>
          </cell>
          <cell r="BP34">
            <v>43831</v>
          </cell>
          <cell r="BQ34">
            <v>2274</v>
          </cell>
          <cell r="BR34">
            <v>31852</v>
          </cell>
          <cell r="BT34">
            <v>42370</v>
          </cell>
          <cell r="BU34">
            <v>53479</v>
          </cell>
          <cell r="BV34">
            <v>0</v>
          </cell>
          <cell r="BW34">
            <v>43101</v>
          </cell>
          <cell r="BX34">
            <v>52725</v>
          </cell>
          <cell r="BY34">
            <v>0</v>
          </cell>
          <cell r="BZ34">
            <v>43831</v>
          </cell>
          <cell r="CA34">
            <v>52762</v>
          </cell>
          <cell r="CB34">
            <v>0</v>
          </cell>
        </row>
        <row r="35">
          <cell r="B35">
            <v>42401</v>
          </cell>
          <cell r="C35">
            <v>268075</v>
          </cell>
          <cell r="D35">
            <v>140682</v>
          </cell>
          <cell r="E35">
            <v>43132</v>
          </cell>
          <cell r="F35">
            <v>387675</v>
          </cell>
          <cell r="G35">
            <v>166020</v>
          </cell>
          <cell r="H35">
            <v>43862</v>
          </cell>
          <cell r="I35">
            <v>456507</v>
          </cell>
          <cell r="J35">
            <v>190310</v>
          </cell>
          <cell r="V35">
            <v>42401</v>
          </cell>
          <cell r="W35">
            <v>58265</v>
          </cell>
          <cell r="X35">
            <v>0</v>
          </cell>
          <cell r="Y35">
            <v>43132</v>
          </cell>
          <cell r="Z35">
            <v>64400</v>
          </cell>
          <cell r="AA35">
            <v>0</v>
          </cell>
          <cell r="AB35">
            <v>43862</v>
          </cell>
          <cell r="AC35">
            <v>71162</v>
          </cell>
          <cell r="AD35">
            <v>0</v>
          </cell>
          <cell r="AF35">
            <v>42401</v>
          </cell>
          <cell r="AG35">
            <v>10462</v>
          </cell>
          <cell r="AH35">
            <v>4713</v>
          </cell>
          <cell r="AI35">
            <v>43132</v>
          </cell>
          <cell r="AJ35">
            <v>11745</v>
          </cell>
          <cell r="AK35">
            <v>5271</v>
          </cell>
          <cell r="AL35">
            <v>43862</v>
          </cell>
          <cell r="AM35">
            <v>12912</v>
          </cell>
          <cell r="AN35">
            <v>5904</v>
          </cell>
          <cell r="AP35">
            <v>42401</v>
          </cell>
          <cell r="AQ35">
            <v>3748</v>
          </cell>
          <cell r="AR35">
            <v>786</v>
          </cell>
          <cell r="AS35">
            <v>43132</v>
          </cell>
          <cell r="AT35">
            <v>3880</v>
          </cell>
          <cell r="AU35">
            <v>809</v>
          </cell>
          <cell r="AV35">
            <v>43862</v>
          </cell>
          <cell r="AW35">
            <v>3984</v>
          </cell>
          <cell r="AX35">
            <v>809</v>
          </cell>
          <cell r="AZ35">
            <v>42401</v>
          </cell>
          <cell r="BA35">
            <v>4439</v>
          </cell>
          <cell r="BB35">
            <v>35661</v>
          </cell>
          <cell r="BC35">
            <v>43132</v>
          </cell>
          <cell r="BD35">
            <v>4852</v>
          </cell>
          <cell r="BE35">
            <v>47878</v>
          </cell>
          <cell r="BF35">
            <v>43862</v>
          </cell>
          <cell r="BG35">
            <v>5284</v>
          </cell>
          <cell r="BH35">
            <v>53566</v>
          </cell>
          <cell r="BJ35">
            <v>42401</v>
          </cell>
          <cell r="BK35">
            <v>1794</v>
          </cell>
          <cell r="BL35">
            <v>29365</v>
          </cell>
          <cell r="BM35">
            <v>43132</v>
          </cell>
          <cell r="BN35">
            <v>2073</v>
          </cell>
          <cell r="BO35">
            <v>30772</v>
          </cell>
          <cell r="BP35">
            <v>43862</v>
          </cell>
          <cell r="BQ35">
            <v>2282</v>
          </cell>
          <cell r="BR35">
            <v>31899</v>
          </cell>
          <cell r="BT35">
            <v>42401</v>
          </cell>
          <cell r="BU35">
            <v>53538</v>
          </cell>
          <cell r="BV35">
            <v>0</v>
          </cell>
          <cell r="BW35">
            <v>43132</v>
          </cell>
          <cell r="BX35">
            <v>52730</v>
          </cell>
          <cell r="BY35">
            <v>0</v>
          </cell>
          <cell r="BZ35">
            <v>43862</v>
          </cell>
          <cell r="CA35">
            <v>52762</v>
          </cell>
          <cell r="CB35">
            <v>0</v>
          </cell>
        </row>
        <row r="36">
          <cell r="B36">
            <v>42430</v>
          </cell>
          <cell r="C36">
            <v>269481</v>
          </cell>
          <cell r="D36">
            <v>142611</v>
          </cell>
          <cell r="E36">
            <v>43160</v>
          </cell>
          <cell r="F36">
            <v>390543</v>
          </cell>
          <cell r="G36">
            <v>167058</v>
          </cell>
          <cell r="H36">
            <v>43891</v>
          </cell>
          <cell r="I36">
            <v>459375</v>
          </cell>
          <cell r="J36">
            <v>191305</v>
          </cell>
          <cell r="V36">
            <v>42430</v>
          </cell>
          <cell r="W36">
            <v>58089</v>
          </cell>
          <cell r="X36">
            <v>0</v>
          </cell>
          <cell r="Y36">
            <v>43160</v>
          </cell>
          <cell r="Z36">
            <v>64681</v>
          </cell>
          <cell r="AA36">
            <v>0</v>
          </cell>
          <cell r="AB36">
            <v>43891</v>
          </cell>
          <cell r="AC36">
            <v>71445</v>
          </cell>
          <cell r="AD36">
            <v>0</v>
          </cell>
          <cell r="AF36">
            <v>42430</v>
          </cell>
          <cell r="AG36">
            <v>10597</v>
          </cell>
          <cell r="AH36">
            <v>4753</v>
          </cell>
          <cell r="AI36">
            <v>43160</v>
          </cell>
          <cell r="AJ36">
            <v>11794</v>
          </cell>
          <cell r="AK36">
            <v>5295</v>
          </cell>
          <cell r="AL36">
            <v>43891</v>
          </cell>
          <cell r="AM36">
            <v>12961</v>
          </cell>
          <cell r="AN36">
            <v>5933</v>
          </cell>
          <cell r="AP36">
            <v>42430</v>
          </cell>
          <cell r="AQ36">
            <v>3775</v>
          </cell>
          <cell r="AR36">
            <v>798</v>
          </cell>
          <cell r="AS36">
            <v>43160</v>
          </cell>
          <cell r="AT36">
            <v>3884</v>
          </cell>
          <cell r="AU36">
            <v>809</v>
          </cell>
          <cell r="AV36">
            <v>43891</v>
          </cell>
          <cell r="AW36">
            <v>3988</v>
          </cell>
          <cell r="AX36">
            <v>809</v>
          </cell>
          <cell r="AZ36">
            <v>42430</v>
          </cell>
          <cell r="BA36">
            <v>4456</v>
          </cell>
          <cell r="BB36">
            <v>35752</v>
          </cell>
          <cell r="BC36">
            <v>43160</v>
          </cell>
          <cell r="BD36">
            <v>4868</v>
          </cell>
          <cell r="BE36">
            <v>48115</v>
          </cell>
          <cell r="BF36">
            <v>43891</v>
          </cell>
          <cell r="BG36">
            <v>5300</v>
          </cell>
          <cell r="BH36">
            <v>53803</v>
          </cell>
          <cell r="BJ36">
            <v>42430</v>
          </cell>
          <cell r="BK36">
            <v>1802</v>
          </cell>
          <cell r="BL36">
            <v>29628</v>
          </cell>
          <cell r="BM36">
            <v>43160</v>
          </cell>
          <cell r="BN36">
            <v>2083</v>
          </cell>
          <cell r="BO36">
            <v>30819</v>
          </cell>
          <cell r="BP36">
            <v>43891</v>
          </cell>
          <cell r="BQ36">
            <v>2290</v>
          </cell>
          <cell r="BR36">
            <v>31945</v>
          </cell>
          <cell r="BT36">
            <v>42430</v>
          </cell>
          <cell r="BU36">
            <v>53595</v>
          </cell>
          <cell r="BV36">
            <v>0</v>
          </cell>
          <cell r="BW36">
            <v>43160</v>
          </cell>
          <cell r="BX36">
            <v>52734</v>
          </cell>
          <cell r="BY36">
            <v>0</v>
          </cell>
          <cell r="BZ36">
            <v>43891</v>
          </cell>
          <cell r="CA36">
            <v>52762</v>
          </cell>
          <cell r="CB36">
            <v>0</v>
          </cell>
        </row>
        <row r="37">
          <cell r="B37">
            <v>42461</v>
          </cell>
          <cell r="C37">
            <v>284693</v>
          </cell>
          <cell r="D37">
            <v>142181</v>
          </cell>
          <cell r="E37">
            <v>43191</v>
          </cell>
          <cell r="F37">
            <v>393411</v>
          </cell>
          <cell r="G37">
            <v>168092</v>
          </cell>
          <cell r="H37">
            <v>43922</v>
          </cell>
          <cell r="I37">
            <v>462243</v>
          </cell>
          <cell r="J37">
            <v>192299</v>
          </cell>
          <cell r="V37">
            <v>42461</v>
          </cell>
          <cell r="W37">
            <v>58110</v>
          </cell>
          <cell r="X37">
            <v>0</v>
          </cell>
          <cell r="Y37">
            <v>43191</v>
          </cell>
          <cell r="Z37">
            <v>64965</v>
          </cell>
          <cell r="AA37">
            <v>0</v>
          </cell>
          <cell r="AB37">
            <v>43922</v>
          </cell>
          <cell r="AC37">
            <v>71727</v>
          </cell>
          <cell r="AD37">
            <v>0</v>
          </cell>
          <cell r="AF37">
            <v>42461</v>
          </cell>
          <cell r="AG37">
            <v>10612</v>
          </cell>
          <cell r="AH37">
            <v>4761</v>
          </cell>
          <cell r="AI37">
            <v>43191</v>
          </cell>
          <cell r="AJ37">
            <v>11843</v>
          </cell>
          <cell r="AK37">
            <v>5323</v>
          </cell>
          <cell r="AL37">
            <v>43922</v>
          </cell>
          <cell r="AM37">
            <v>13009</v>
          </cell>
          <cell r="AN37">
            <v>5959</v>
          </cell>
          <cell r="AP37">
            <v>42461</v>
          </cell>
          <cell r="AQ37">
            <v>3771</v>
          </cell>
          <cell r="AR37">
            <v>805</v>
          </cell>
          <cell r="AS37">
            <v>43191</v>
          </cell>
          <cell r="AT37">
            <v>3888</v>
          </cell>
          <cell r="AU37">
            <v>809</v>
          </cell>
          <cell r="AV37">
            <v>43922</v>
          </cell>
          <cell r="AW37">
            <v>3992</v>
          </cell>
          <cell r="AX37">
            <v>809</v>
          </cell>
          <cell r="AZ37">
            <v>42461</v>
          </cell>
          <cell r="BA37">
            <v>4457</v>
          </cell>
          <cell r="BB37">
            <v>35338</v>
          </cell>
          <cell r="BC37">
            <v>43191</v>
          </cell>
          <cell r="BD37">
            <v>4886</v>
          </cell>
          <cell r="BE37">
            <v>48352</v>
          </cell>
          <cell r="BF37">
            <v>43922</v>
          </cell>
          <cell r="BG37">
            <v>5319</v>
          </cell>
          <cell r="BH37">
            <v>54040</v>
          </cell>
          <cell r="BJ37">
            <v>42461</v>
          </cell>
          <cell r="BK37">
            <v>1881</v>
          </cell>
          <cell r="BL37">
            <v>29969</v>
          </cell>
          <cell r="BM37">
            <v>43191</v>
          </cell>
          <cell r="BN37">
            <v>2092</v>
          </cell>
          <cell r="BO37">
            <v>30866</v>
          </cell>
          <cell r="BP37">
            <v>43922</v>
          </cell>
          <cell r="BQ37">
            <v>2297</v>
          </cell>
          <cell r="BR37">
            <v>31992</v>
          </cell>
          <cell r="BT37">
            <v>42461</v>
          </cell>
          <cell r="BU37">
            <v>51824</v>
          </cell>
          <cell r="BV37">
            <v>0</v>
          </cell>
          <cell r="BW37">
            <v>43191</v>
          </cell>
          <cell r="BX37">
            <v>52738</v>
          </cell>
          <cell r="BY37">
            <v>0</v>
          </cell>
          <cell r="BZ37">
            <v>43922</v>
          </cell>
          <cell r="CA37">
            <v>52762</v>
          </cell>
          <cell r="CB37">
            <v>0</v>
          </cell>
        </row>
        <row r="38">
          <cell r="B38">
            <v>42491</v>
          </cell>
          <cell r="C38">
            <v>327447</v>
          </cell>
          <cell r="D38">
            <v>142749</v>
          </cell>
          <cell r="E38">
            <v>43221</v>
          </cell>
          <cell r="F38">
            <v>396279</v>
          </cell>
          <cell r="G38">
            <v>169122</v>
          </cell>
          <cell r="H38">
            <v>43952</v>
          </cell>
          <cell r="I38">
            <v>465111</v>
          </cell>
          <cell r="J38">
            <v>193292</v>
          </cell>
          <cell r="V38">
            <v>42491</v>
          </cell>
          <cell r="W38">
            <v>58617</v>
          </cell>
          <cell r="X38">
            <v>0</v>
          </cell>
          <cell r="Y38">
            <v>43221</v>
          </cell>
          <cell r="Z38">
            <v>65245</v>
          </cell>
          <cell r="AA38">
            <v>0</v>
          </cell>
          <cell r="AB38">
            <v>43952</v>
          </cell>
          <cell r="AC38">
            <v>72008</v>
          </cell>
          <cell r="AD38">
            <v>0</v>
          </cell>
          <cell r="AF38">
            <v>42491</v>
          </cell>
          <cell r="AG38">
            <v>10687</v>
          </cell>
          <cell r="AH38">
            <v>4683</v>
          </cell>
          <cell r="AI38">
            <v>43221</v>
          </cell>
          <cell r="AJ38">
            <v>11891</v>
          </cell>
          <cell r="AK38">
            <v>5348</v>
          </cell>
          <cell r="AL38">
            <v>43952</v>
          </cell>
          <cell r="AM38">
            <v>13058</v>
          </cell>
          <cell r="AN38">
            <v>5985</v>
          </cell>
          <cell r="AP38">
            <v>42491</v>
          </cell>
          <cell r="AQ38">
            <v>3774</v>
          </cell>
          <cell r="AR38">
            <v>810</v>
          </cell>
          <cell r="AS38">
            <v>43221</v>
          </cell>
          <cell r="AT38">
            <v>3893</v>
          </cell>
          <cell r="AU38">
            <v>809</v>
          </cell>
          <cell r="AV38">
            <v>43952</v>
          </cell>
          <cell r="AW38">
            <v>3997</v>
          </cell>
          <cell r="AX38">
            <v>809</v>
          </cell>
          <cell r="AZ38">
            <v>42491</v>
          </cell>
          <cell r="BA38">
            <v>4438</v>
          </cell>
          <cell r="BB38">
            <v>43188</v>
          </cell>
          <cell r="BC38">
            <v>43221</v>
          </cell>
          <cell r="BD38">
            <v>4904</v>
          </cell>
          <cell r="BE38">
            <v>48589</v>
          </cell>
          <cell r="BF38">
            <v>43952</v>
          </cell>
          <cell r="BG38">
            <v>5336</v>
          </cell>
          <cell r="BH38">
            <v>54277</v>
          </cell>
          <cell r="BJ38">
            <v>42491</v>
          </cell>
          <cell r="BK38">
            <v>1847</v>
          </cell>
          <cell r="BL38">
            <v>29632</v>
          </cell>
          <cell r="BM38">
            <v>43221</v>
          </cell>
          <cell r="BN38">
            <v>2102</v>
          </cell>
          <cell r="BO38">
            <v>30913</v>
          </cell>
          <cell r="BP38">
            <v>43952</v>
          </cell>
          <cell r="BQ38">
            <v>2305</v>
          </cell>
          <cell r="BR38">
            <v>32039</v>
          </cell>
          <cell r="BT38">
            <v>42491</v>
          </cell>
          <cell r="BU38">
            <v>51978</v>
          </cell>
          <cell r="BV38">
            <v>0</v>
          </cell>
          <cell r="BW38">
            <v>43221</v>
          </cell>
          <cell r="BX38">
            <v>52741</v>
          </cell>
          <cell r="BY38">
            <v>0</v>
          </cell>
          <cell r="BZ38">
            <v>43952</v>
          </cell>
          <cell r="CA38">
            <v>52762</v>
          </cell>
          <cell r="CB38">
            <v>0</v>
          </cell>
        </row>
        <row r="39">
          <cell r="B39">
            <v>42522</v>
          </cell>
          <cell r="C39">
            <v>330315</v>
          </cell>
          <cell r="D39">
            <v>143717</v>
          </cell>
          <cell r="E39">
            <v>43252</v>
          </cell>
          <cell r="F39">
            <v>399147</v>
          </cell>
          <cell r="G39">
            <v>170150</v>
          </cell>
          <cell r="H39">
            <v>43983</v>
          </cell>
          <cell r="I39">
            <v>467979</v>
          </cell>
          <cell r="J39">
            <v>194285</v>
          </cell>
          <cell r="V39">
            <v>42522</v>
          </cell>
          <cell r="W39">
            <v>58764</v>
          </cell>
          <cell r="X39">
            <v>0</v>
          </cell>
          <cell r="Y39">
            <v>43252</v>
          </cell>
          <cell r="Z39">
            <v>65527</v>
          </cell>
          <cell r="AA39">
            <v>0</v>
          </cell>
          <cell r="AB39">
            <v>43983</v>
          </cell>
          <cell r="AC39">
            <v>72290</v>
          </cell>
          <cell r="AD39">
            <v>0</v>
          </cell>
          <cell r="AF39">
            <v>42522</v>
          </cell>
          <cell r="AG39">
            <v>10745</v>
          </cell>
          <cell r="AH39">
            <v>4742</v>
          </cell>
          <cell r="AI39">
            <v>43252</v>
          </cell>
          <cell r="AJ39">
            <v>11940</v>
          </cell>
          <cell r="AK39">
            <v>5376</v>
          </cell>
          <cell r="AL39">
            <v>43983</v>
          </cell>
          <cell r="AM39">
            <v>13106</v>
          </cell>
          <cell r="AN39">
            <v>6011</v>
          </cell>
          <cell r="AP39">
            <v>42522</v>
          </cell>
          <cell r="AQ39">
            <v>3792</v>
          </cell>
          <cell r="AR39">
            <v>809</v>
          </cell>
          <cell r="AS39">
            <v>43252</v>
          </cell>
          <cell r="AT39">
            <v>3897</v>
          </cell>
          <cell r="AU39">
            <v>809</v>
          </cell>
          <cell r="AV39">
            <v>43983</v>
          </cell>
          <cell r="AW39">
            <v>4001</v>
          </cell>
          <cell r="AX39">
            <v>809</v>
          </cell>
          <cell r="AZ39">
            <v>42522</v>
          </cell>
          <cell r="BA39">
            <v>4489</v>
          </cell>
          <cell r="BB39">
            <v>43028</v>
          </cell>
          <cell r="BC39">
            <v>43252</v>
          </cell>
          <cell r="BD39">
            <v>4921</v>
          </cell>
          <cell r="BE39">
            <v>48826</v>
          </cell>
          <cell r="BF39">
            <v>43983</v>
          </cell>
          <cell r="BG39">
            <v>5355</v>
          </cell>
          <cell r="BH39">
            <v>54514</v>
          </cell>
          <cell r="BJ39">
            <v>42522</v>
          </cell>
          <cell r="BK39">
            <v>1862</v>
          </cell>
          <cell r="BL39">
            <v>29827</v>
          </cell>
          <cell r="BM39">
            <v>43252</v>
          </cell>
          <cell r="BN39">
            <v>2111</v>
          </cell>
          <cell r="BO39">
            <v>30960</v>
          </cell>
          <cell r="BP39">
            <v>43983</v>
          </cell>
          <cell r="BQ39">
            <v>2313</v>
          </cell>
          <cell r="BR39">
            <v>32086</v>
          </cell>
          <cell r="BT39">
            <v>42522</v>
          </cell>
          <cell r="BU39">
            <v>52334</v>
          </cell>
          <cell r="BV39">
            <v>0</v>
          </cell>
          <cell r="BW39">
            <v>43252</v>
          </cell>
          <cell r="BX39">
            <v>52744</v>
          </cell>
          <cell r="BY39">
            <v>0</v>
          </cell>
          <cell r="BZ39">
            <v>43983</v>
          </cell>
          <cell r="CA39">
            <v>52762</v>
          </cell>
          <cell r="CB39">
            <v>0</v>
          </cell>
        </row>
        <row r="40">
          <cell r="B40" t="str">
            <v>AVG  15-16</v>
          </cell>
          <cell r="C40">
            <v>275259.25</v>
          </cell>
          <cell r="D40">
            <v>136887.33333333334</v>
          </cell>
          <cell r="E40" t="str">
            <v>AVG 17-18</v>
          </cell>
          <cell r="F40">
            <v>383373</v>
          </cell>
          <cell r="G40">
            <v>164431.66666666666</v>
          </cell>
          <cell r="H40" t="str">
            <v>AVG 19-20</v>
          </cell>
          <cell r="I40">
            <v>452205</v>
          </cell>
          <cell r="J40">
            <v>188810.16666666666</v>
          </cell>
          <cell r="V40" t="str">
            <v>AVG  15-16</v>
          </cell>
          <cell r="W40">
            <v>56624.333333333336</v>
          </cell>
          <cell r="X40">
            <v>0</v>
          </cell>
          <cell r="Y40" t="str">
            <v>AVG 17-18</v>
          </cell>
          <cell r="Z40">
            <v>63977.416666666664</v>
          </cell>
          <cell r="AA40">
            <v>0</v>
          </cell>
          <cell r="AB40" t="str">
            <v>AVG 19-20</v>
          </cell>
          <cell r="AC40">
            <v>70740.166666666672</v>
          </cell>
          <cell r="AD40">
            <v>0</v>
          </cell>
          <cell r="AF40" t="str">
            <v>AVG  15-16</v>
          </cell>
          <cell r="AG40">
            <v>10301.25</v>
          </cell>
          <cell r="AH40">
            <v>4566.666666666667</v>
          </cell>
          <cell r="AI40" t="str">
            <v>AVG 17-18</v>
          </cell>
          <cell r="AJ40">
            <v>11671.666666666666</v>
          </cell>
          <cell r="AK40">
            <v>5230.833333333333</v>
          </cell>
          <cell r="AL40" t="str">
            <v>AVG 19-20</v>
          </cell>
          <cell r="AM40">
            <v>12839.5</v>
          </cell>
          <cell r="AN40">
            <v>5865.25</v>
          </cell>
          <cell r="AP40" t="str">
            <v>AVG  15-16</v>
          </cell>
          <cell r="AQ40">
            <v>3697.1666666666665</v>
          </cell>
          <cell r="AR40">
            <v>874.33333333333337</v>
          </cell>
          <cell r="AS40" t="str">
            <v>AVG 17-18</v>
          </cell>
          <cell r="AT40">
            <v>3873.1666666666665</v>
          </cell>
          <cell r="AU40">
            <v>809</v>
          </cell>
          <cell r="AV40" t="str">
            <v>AVG 19-20</v>
          </cell>
          <cell r="AW40">
            <v>3977.1666666666665</v>
          </cell>
          <cell r="AX40">
            <v>809</v>
          </cell>
          <cell r="AZ40" t="str">
            <v>AVG  15-16</v>
          </cell>
          <cell r="BA40">
            <v>4397.833333333333</v>
          </cell>
          <cell r="BB40">
            <v>35628.333333333336</v>
          </cell>
          <cell r="BC40" t="str">
            <v>AVG 17-18</v>
          </cell>
          <cell r="BD40">
            <v>4822.833333333333</v>
          </cell>
          <cell r="BE40">
            <v>47522.5</v>
          </cell>
          <cell r="BF40" t="str">
            <v>AVG 19-20</v>
          </cell>
          <cell r="BG40">
            <v>5255.666666666667</v>
          </cell>
          <cell r="BH40">
            <v>53210.5</v>
          </cell>
          <cell r="BJ40" t="str">
            <v>AVG  15-16</v>
          </cell>
          <cell r="BK40">
            <v>1800.6666666666667</v>
          </cell>
          <cell r="BL40">
            <v>30432.666666666668</v>
          </cell>
          <cell r="BM40" t="str">
            <v>AVG 17-18</v>
          </cell>
          <cell r="BN40">
            <v>2058.25</v>
          </cell>
          <cell r="BO40">
            <v>30701.166666666668</v>
          </cell>
          <cell r="BP40" t="str">
            <v>AVG 19-20</v>
          </cell>
          <cell r="BQ40">
            <v>2269.5833333333335</v>
          </cell>
          <cell r="BR40">
            <v>31828.333333333332</v>
          </cell>
          <cell r="BT40" t="str">
            <v>AVG  15-16</v>
          </cell>
          <cell r="BU40">
            <v>54607.5</v>
          </cell>
          <cell r="BV40">
            <v>0</v>
          </cell>
          <cell r="BW40" t="str">
            <v>AVG 17-18</v>
          </cell>
          <cell r="BX40">
            <v>52718.583333333336</v>
          </cell>
          <cell r="BY40">
            <v>0</v>
          </cell>
          <cell r="BZ40" t="str">
            <v>AVG 19-20</v>
          </cell>
          <cell r="CA40">
            <v>52761.25</v>
          </cell>
          <cell r="CB40">
            <v>0</v>
          </cell>
        </row>
        <row r="41">
          <cell r="B41" t="str">
            <v>SSI</v>
          </cell>
          <cell r="C41" t="str">
            <v>MMA</v>
          </cell>
          <cell r="D41" t="str">
            <v>DUAL</v>
          </cell>
          <cell r="E41" t="str">
            <v>SSI</v>
          </cell>
          <cell r="F41" t="str">
            <v>MMA</v>
          </cell>
          <cell r="G41" t="str">
            <v>DUAL</v>
          </cell>
          <cell r="H41" t="str">
            <v>SSI</v>
          </cell>
          <cell r="I41" t="str">
            <v>MMA</v>
          </cell>
          <cell r="J41" t="str">
            <v>DUAL</v>
          </cell>
          <cell r="V41" t="str">
            <v>CHILD WELFARE</v>
          </cell>
          <cell r="W41" t="str">
            <v>MMA</v>
          </cell>
          <cell r="X41" t="str">
            <v>DUAL</v>
          </cell>
          <cell r="Y41" t="str">
            <v>CHILD WELFARE</v>
          </cell>
          <cell r="Z41" t="str">
            <v>MMA</v>
          </cell>
          <cell r="AA41" t="str">
            <v>DUAL</v>
          </cell>
          <cell r="AB41" t="str">
            <v>CHILD WELFARE</v>
          </cell>
          <cell r="AC41" t="str">
            <v>MMA</v>
          </cell>
          <cell r="AD41" t="str">
            <v>DUAL</v>
          </cell>
          <cell r="AF41" t="str">
            <v>HIV/AIDS</v>
          </cell>
          <cell r="AG41" t="str">
            <v>MMA</v>
          </cell>
          <cell r="AH41" t="str">
            <v>DUAL</v>
          </cell>
          <cell r="AI41" t="str">
            <v>HIV/AIDS</v>
          </cell>
          <cell r="AJ41" t="str">
            <v>MMA</v>
          </cell>
          <cell r="AK41" t="str">
            <v>DUAL</v>
          </cell>
          <cell r="AL41" t="str">
            <v>HIV/AIDS</v>
          </cell>
          <cell r="AM41" t="str">
            <v>MMA</v>
          </cell>
          <cell r="AN41" t="str">
            <v>DUAL</v>
          </cell>
          <cell r="AP41" t="str">
            <v>HIV/AIDS SPECIALTY</v>
          </cell>
          <cell r="AQ41" t="str">
            <v>MMA</v>
          </cell>
          <cell r="AR41">
            <v>0</v>
          </cell>
          <cell r="AS41" t="str">
            <v>HIV/AIDS SPECIALTY</v>
          </cell>
          <cell r="AT41" t="str">
            <v>MMA</v>
          </cell>
          <cell r="AU41">
            <v>0</v>
          </cell>
          <cell r="AV41" t="str">
            <v>HIV/AIDS SPECIALTY</v>
          </cell>
          <cell r="AW41" t="str">
            <v>MMA</v>
          </cell>
          <cell r="AX41">
            <v>0</v>
          </cell>
          <cell r="AZ41" t="str">
            <v>LTC</v>
          </cell>
          <cell r="BA41" t="str">
            <v>MMA</v>
          </cell>
          <cell r="BB41">
            <v>0</v>
          </cell>
          <cell r="BC41" t="str">
            <v>LTC</v>
          </cell>
          <cell r="BD41" t="str">
            <v>MMA</v>
          </cell>
          <cell r="BE41">
            <v>0</v>
          </cell>
          <cell r="BF41" t="str">
            <v>LTC</v>
          </cell>
          <cell r="BG41" t="str">
            <v>MMA</v>
          </cell>
          <cell r="BH41">
            <v>0</v>
          </cell>
          <cell r="BJ41" t="str">
            <v>LTC COMPREHENSIVE</v>
          </cell>
          <cell r="BK41" t="str">
            <v>MMA</v>
          </cell>
          <cell r="BL41">
            <v>0</v>
          </cell>
          <cell r="BM41" t="str">
            <v>LTC COMPREHENSIVE</v>
          </cell>
          <cell r="BN41" t="str">
            <v>MMA</v>
          </cell>
          <cell r="BO41">
            <v>0</v>
          </cell>
          <cell r="BP41" t="str">
            <v>LTC COMPREHENSIVE</v>
          </cell>
          <cell r="BQ41" t="str">
            <v>MMA</v>
          </cell>
          <cell r="BR41">
            <v>0</v>
          </cell>
          <cell r="BT41" t="str">
            <v>CMSN</v>
          </cell>
          <cell r="BU41" t="str">
            <v>MMA</v>
          </cell>
          <cell r="BV41" t="str">
            <v>DUAL</v>
          </cell>
          <cell r="BW41" t="str">
            <v>CMSN</v>
          </cell>
          <cell r="BX41" t="str">
            <v>MMA</v>
          </cell>
          <cell r="BY41" t="str">
            <v>DUAL</v>
          </cell>
          <cell r="BZ41" t="str">
            <v>CMSN</v>
          </cell>
          <cell r="CA41" t="str">
            <v>MMA</v>
          </cell>
          <cell r="CB41" t="str">
            <v>DUAL</v>
          </cell>
        </row>
        <row r="42">
          <cell r="B42" t="str">
            <v>Avg Monthly +/-</v>
          </cell>
          <cell r="C42">
            <v>6641.909090909091</v>
          </cell>
          <cell r="D42">
            <v>1125.909090909091</v>
          </cell>
          <cell r="E42" t="str">
            <v>Avg Monthly +/-</v>
          </cell>
          <cell r="F42">
            <v>2868</v>
          </cell>
          <cell r="G42">
            <v>1047</v>
          </cell>
          <cell r="H42" t="str">
            <v>Avg Monthly +/-</v>
          </cell>
          <cell r="I42">
            <v>2868</v>
          </cell>
          <cell r="J42">
            <v>997</v>
          </cell>
          <cell r="V42" t="str">
            <v>Avg Monthly +/-</v>
          </cell>
          <cell r="W42">
            <v>573.36363636363637</v>
          </cell>
          <cell r="X42">
            <v>0</v>
          </cell>
          <cell r="Y42" t="str">
            <v>Avg Monthly +/-</v>
          </cell>
          <cell r="Z42">
            <v>281.72727272727275</v>
          </cell>
          <cell r="AA42">
            <v>0</v>
          </cell>
          <cell r="AB42" t="str">
            <v>Avg Monthly +/-</v>
          </cell>
          <cell r="AC42">
            <v>281.81818181818181</v>
          </cell>
          <cell r="AD42">
            <v>0</v>
          </cell>
          <cell r="AF42" t="str">
            <v>Avg Monthly +/-</v>
          </cell>
          <cell r="AG42">
            <v>80.545454545454547</v>
          </cell>
          <cell r="AH42">
            <v>34.909090909090907</v>
          </cell>
          <cell r="AI42" t="str">
            <v>Avg Monthly +/-</v>
          </cell>
          <cell r="AJ42">
            <v>48.81818181818182</v>
          </cell>
          <cell r="AK42">
            <v>26.363636363636363</v>
          </cell>
          <cell r="AL42" t="str">
            <v>Avg Monthly +/-</v>
          </cell>
          <cell r="AM42">
            <v>48.454545454545453</v>
          </cell>
          <cell r="AN42">
            <v>26.545454545454547</v>
          </cell>
          <cell r="AP42" t="str">
            <v>Avg Monthly +/-</v>
          </cell>
          <cell r="AQ42">
            <v>19</v>
          </cell>
          <cell r="AR42">
            <v>-14.727272727272727</v>
          </cell>
          <cell r="AS42" t="str">
            <v>Avg Monthly +/-</v>
          </cell>
          <cell r="AT42">
            <v>4.3636363636363633</v>
          </cell>
          <cell r="AU42">
            <v>0</v>
          </cell>
          <cell r="AV42" t="str">
            <v>Avg Monthly +/-</v>
          </cell>
          <cell r="AW42">
            <v>4.3636363636363633</v>
          </cell>
          <cell r="AX42">
            <v>0</v>
          </cell>
          <cell r="AZ42" t="str">
            <v>Avg Monthly +/-</v>
          </cell>
          <cell r="BA42">
            <v>10.454545454545455</v>
          </cell>
          <cell r="BB42">
            <v>773.81818181818187</v>
          </cell>
          <cell r="BC42" t="str">
            <v>Avg Monthly +/-</v>
          </cell>
          <cell r="BD42">
            <v>18</v>
          </cell>
          <cell r="BE42">
            <v>237</v>
          </cell>
          <cell r="BF42" t="str">
            <v>Avg Monthly +/-</v>
          </cell>
          <cell r="BG42">
            <v>18</v>
          </cell>
          <cell r="BH42">
            <v>237</v>
          </cell>
          <cell r="BJ42" t="str">
            <v>Avg Monthly +/-</v>
          </cell>
          <cell r="BK42">
            <v>24.818181818181817</v>
          </cell>
          <cell r="BL42">
            <v>96.090909090909093</v>
          </cell>
          <cell r="BM42" t="str">
            <v>Avg Monthly +/-</v>
          </cell>
          <cell r="BN42">
            <v>9.7272727272727266</v>
          </cell>
          <cell r="BO42">
            <v>47.090909090909093</v>
          </cell>
          <cell r="BP42" t="str">
            <v>Avg Monthly +/-</v>
          </cell>
          <cell r="BQ42">
            <v>8</v>
          </cell>
          <cell r="BR42">
            <v>46.81818181818182</v>
          </cell>
          <cell r="BT42" t="str">
            <v>Avg Monthly +/-</v>
          </cell>
          <cell r="BU42">
            <v>-833.63636363636363</v>
          </cell>
          <cell r="BV42">
            <v>0</v>
          </cell>
          <cell r="BW42" t="str">
            <v>Avg Monthly +/-</v>
          </cell>
          <cell r="BX42">
            <v>5.8181818181818183</v>
          </cell>
          <cell r="BY42">
            <v>0</v>
          </cell>
          <cell r="BZ42" t="str">
            <v>Avg Monthly +/-</v>
          </cell>
          <cell r="CA42">
            <v>0.18181818181818182</v>
          </cell>
          <cell r="CB42">
            <v>0</v>
          </cell>
        </row>
        <row r="43">
          <cell r="B43" t="str">
            <v>Prior Conference</v>
          </cell>
          <cell r="C43">
            <v>0</v>
          </cell>
          <cell r="D43">
            <v>0</v>
          </cell>
          <cell r="E43" t="str">
            <v>Prior Conference</v>
          </cell>
          <cell r="F43">
            <v>0</v>
          </cell>
          <cell r="G43">
            <v>0</v>
          </cell>
          <cell r="H43" t="str">
            <v>Prior Conference</v>
          </cell>
          <cell r="I43">
            <v>0</v>
          </cell>
          <cell r="J43">
            <v>0</v>
          </cell>
          <cell r="V43" t="str">
            <v>Prior Conference</v>
          </cell>
          <cell r="W43">
            <v>0</v>
          </cell>
          <cell r="X43">
            <v>0</v>
          </cell>
          <cell r="Y43" t="str">
            <v>Prior Conference</v>
          </cell>
          <cell r="Z43">
            <v>0</v>
          </cell>
          <cell r="AA43">
            <v>0</v>
          </cell>
          <cell r="AB43" t="str">
            <v>Prior Conference</v>
          </cell>
          <cell r="AC43">
            <v>0</v>
          </cell>
          <cell r="AD43">
            <v>0</v>
          </cell>
          <cell r="AF43" t="str">
            <v>Prior Conference</v>
          </cell>
          <cell r="AG43">
            <v>0</v>
          </cell>
          <cell r="AH43">
            <v>0</v>
          </cell>
          <cell r="AI43" t="str">
            <v>Prior Conference</v>
          </cell>
          <cell r="AJ43">
            <v>0</v>
          </cell>
          <cell r="AK43">
            <v>0</v>
          </cell>
          <cell r="AL43" t="str">
            <v>Prior Conference</v>
          </cell>
          <cell r="AM43">
            <v>0</v>
          </cell>
          <cell r="AN43">
            <v>0</v>
          </cell>
          <cell r="AP43" t="str">
            <v>Prior Conference</v>
          </cell>
          <cell r="AQ43">
            <v>0</v>
          </cell>
          <cell r="AR43">
            <v>0</v>
          </cell>
          <cell r="AS43" t="str">
            <v>Prior Conference</v>
          </cell>
          <cell r="AT43">
            <v>0</v>
          </cell>
          <cell r="AU43">
            <v>0</v>
          </cell>
          <cell r="AV43" t="str">
            <v>Prior Conference</v>
          </cell>
          <cell r="AW43">
            <v>0</v>
          </cell>
          <cell r="AX43">
            <v>0</v>
          </cell>
          <cell r="AZ43" t="str">
            <v>Prior Conference</v>
          </cell>
          <cell r="BA43">
            <v>0</v>
          </cell>
          <cell r="BB43">
            <v>0</v>
          </cell>
          <cell r="BC43" t="str">
            <v>Prior Conference</v>
          </cell>
          <cell r="BD43">
            <v>0</v>
          </cell>
          <cell r="BE43">
            <v>0</v>
          </cell>
          <cell r="BF43" t="str">
            <v>Prior Conference</v>
          </cell>
          <cell r="BG43">
            <v>0</v>
          </cell>
          <cell r="BH43">
            <v>0</v>
          </cell>
          <cell r="BJ43" t="str">
            <v>Prior Conference</v>
          </cell>
          <cell r="BK43">
            <v>0</v>
          </cell>
          <cell r="BL43">
            <v>0</v>
          </cell>
          <cell r="BM43" t="str">
            <v>Prior Conference</v>
          </cell>
          <cell r="BN43">
            <v>0</v>
          </cell>
          <cell r="BO43">
            <v>0</v>
          </cell>
          <cell r="BP43" t="str">
            <v>Prior Conference</v>
          </cell>
          <cell r="BQ43">
            <v>0</v>
          </cell>
          <cell r="BR43">
            <v>0</v>
          </cell>
          <cell r="BT43" t="str">
            <v>Prior Conference</v>
          </cell>
          <cell r="BU43">
            <v>0</v>
          </cell>
          <cell r="BV43">
            <v>0</v>
          </cell>
          <cell r="BW43" t="str">
            <v>Prior Conference</v>
          </cell>
          <cell r="BX43">
            <v>0</v>
          </cell>
          <cell r="BY43">
            <v>0</v>
          </cell>
          <cell r="BZ43" t="str">
            <v>Prior Conference</v>
          </cell>
          <cell r="CA43">
            <v>0</v>
          </cell>
          <cell r="CB43">
            <v>0</v>
          </cell>
        </row>
        <row r="44">
          <cell r="B44" t="str">
            <v>Growth Rate</v>
          </cell>
          <cell r="C44">
            <v>7.6735991586457886E-2</v>
          </cell>
          <cell r="D44">
            <v>7.6915411479019785E-2</v>
          </cell>
          <cell r="E44" t="str">
            <v>Growth Rate</v>
          </cell>
          <cell r="F44">
            <v>9.8625332060970267E-2</v>
          </cell>
          <cell r="G44">
            <v>8.6214318664997514E-2</v>
          </cell>
          <cell r="H44" t="str">
            <v>Growth Rate</v>
          </cell>
          <cell r="I44">
            <v>8.2376510630964433E-2</v>
          </cell>
          <cell r="J44">
            <v>6.8169453394093457E-2</v>
          </cell>
          <cell r="V44" t="str">
            <v>Growth Rate</v>
          </cell>
          <cell r="W44">
            <v>0.93419314751197169</v>
          </cell>
          <cell r="X44">
            <v>0</v>
          </cell>
          <cell r="Y44" t="str">
            <v>Growth Rate</v>
          </cell>
          <cell r="Z44">
            <v>5.5799734306625562E-2</v>
          </cell>
          <cell r="AA44">
            <v>0</v>
          </cell>
          <cell r="AB44" t="str">
            <v>Growth Rate</v>
          </cell>
          <cell r="AC44">
            <v>5.0196212334902117E-2</v>
          </cell>
          <cell r="AD44">
            <v>0</v>
          </cell>
          <cell r="AF44" t="str">
            <v>Growth Rate</v>
          </cell>
          <cell r="AG44">
            <v>6.5609806558394532E-2</v>
          </cell>
          <cell r="AH44">
            <v>0</v>
          </cell>
          <cell r="AI44" t="str">
            <v>Growth Rate</v>
          </cell>
          <cell r="AJ44">
            <v>5.3526296786616925E-2</v>
          </cell>
          <cell r="AK44">
            <v>6.4457596364191364E-2</v>
          </cell>
          <cell r="AL44" t="str">
            <v>Growth Rate</v>
          </cell>
          <cell r="AM44">
            <v>4.756659731571003E-2</v>
          </cell>
          <cell r="AN44">
            <v>5.7166889466332277E-2</v>
          </cell>
          <cell r="AP44" t="str">
            <v>Growth Rate</v>
          </cell>
          <cell r="AQ44">
            <v>5.7974273022102306E-2</v>
          </cell>
          <cell r="AR44">
            <v>-9.099460369325213E-2</v>
          </cell>
          <cell r="AS44" t="str">
            <v>Growth Rate</v>
          </cell>
          <cell r="AT44">
            <v>1.3608409299079688E-2</v>
          </cell>
          <cell r="AU44">
            <v>0</v>
          </cell>
          <cell r="AV44" t="str">
            <v>Growth Rate</v>
          </cell>
          <cell r="AW44">
            <v>1.3247845102118806E-2</v>
          </cell>
          <cell r="AX44">
            <v>0</v>
          </cell>
          <cell r="AZ44" t="str">
            <v>Growth Rate</v>
          </cell>
          <cell r="BA44">
            <v>7.0181232473521871E-2</v>
          </cell>
          <cell r="BB44">
            <v>0.11662562495336171</v>
          </cell>
          <cell r="BC44" t="str">
            <v>Growth Rate</v>
          </cell>
          <cell r="BD44">
            <v>4.6905808505634784E-2</v>
          </cell>
          <cell r="BE44">
            <v>6.3593280526994034E-2</v>
          </cell>
          <cell r="BF44" t="str">
            <v>Growth Rate</v>
          </cell>
          <cell r="BG44">
            <v>4.2859977511740192E-2</v>
          </cell>
          <cell r="BH44">
            <v>5.6466103461626282E-2</v>
          </cell>
          <cell r="BJ44" t="str">
            <v>Growth Rate</v>
          </cell>
          <cell r="BK44">
            <v>5.2230291899713469E-2</v>
          </cell>
          <cell r="BL44">
            <v>1.0160307780823205E-2</v>
          </cell>
          <cell r="BM44" t="str">
            <v>Growth Rate</v>
          </cell>
          <cell r="BN44">
            <v>6.3786717202170773E-2</v>
          </cell>
          <cell r="BO44">
            <v>1.8790494968461281E-2</v>
          </cell>
          <cell r="BP44" t="str">
            <v>Growth Rate</v>
          </cell>
          <cell r="BQ44">
            <v>4.6373136622099347E-2</v>
          </cell>
          <cell r="BR44">
            <v>1.8001737804715489E-2</v>
          </cell>
          <cell r="BT44" t="str">
            <v>Growth Rate</v>
          </cell>
          <cell r="BU44">
            <v>-0.14077584792337727</v>
          </cell>
          <cell r="BV44">
            <v>0</v>
          </cell>
          <cell r="BW44" t="str">
            <v>Growth Rate</v>
          </cell>
          <cell r="BX44">
            <v>3.2891971916536688E-3</v>
          </cell>
          <cell r="BY44">
            <v>0</v>
          </cell>
          <cell r="BZ44" t="str">
            <v>Growth Rate</v>
          </cell>
          <cell r="CA44">
            <v>1.3901021567123628E-4</v>
          </cell>
          <cell r="CB44">
            <v>0</v>
          </cell>
        </row>
        <row r="45">
          <cell r="B45" t="str">
            <v>Prior Conference</v>
          </cell>
          <cell r="C45">
            <v>0</v>
          </cell>
          <cell r="D45">
            <v>0</v>
          </cell>
          <cell r="E45" t="str">
            <v>Prior Conference</v>
          </cell>
          <cell r="F45">
            <v>0</v>
          </cell>
          <cell r="G45">
            <v>0</v>
          </cell>
          <cell r="H45" t="str">
            <v>Prior Conference</v>
          </cell>
          <cell r="I45">
            <v>0</v>
          </cell>
          <cell r="J45">
            <v>0</v>
          </cell>
          <cell r="V45" t="str">
            <v>Prior Conference</v>
          </cell>
          <cell r="W45">
            <v>0</v>
          </cell>
          <cell r="X45">
            <v>0</v>
          </cell>
          <cell r="Y45" t="str">
            <v>Prior Conference</v>
          </cell>
          <cell r="Z45">
            <v>0</v>
          </cell>
          <cell r="AA45">
            <v>0</v>
          </cell>
          <cell r="AB45" t="str">
            <v>Prior Conference</v>
          </cell>
          <cell r="AC45">
            <v>0</v>
          </cell>
          <cell r="AD45">
            <v>0</v>
          </cell>
          <cell r="AF45" t="str">
            <v>Prior Conference</v>
          </cell>
          <cell r="AG45">
            <v>0</v>
          </cell>
          <cell r="AH45">
            <v>0</v>
          </cell>
          <cell r="AI45" t="str">
            <v>Prior Conference</v>
          </cell>
          <cell r="AJ45">
            <v>0</v>
          </cell>
          <cell r="AK45">
            <v>0</v>
          </cell>
          <cell r="AL45" t="str">
            <v>Prior Conference</v>
          </cell>
          <cell r="AM45">
            <v>0</v>
          </cell>
          <cell r="AN45">
            <v>0</v>
          </cell>
          <cell r="AP45" t="str">
            <v>Prior Conference</v>
          </cell>
          <cell r="AQ45">
            <v>0</v>
          </cell>
          <cell r="AR45">
            <v>0</v>
          </cell>
          <cell r="AS45" t="str">
            <v>Prior Conference</v>
          </cell>
          <cell r="AT45">
            <v>0</v>
          </cell>
          <cell r="AU45">
            <v>0</v>
          </cell>
          <cell r="AV45" t="str">
            <v>Prior Conference</v>
          </cell>
          <cell r="AW45">
            <v>0</v>
          </cell>
          <cell r="AX45">
            <v>0</v>
          </cell>
          <cell r="AZ45" t="str">
            <v>Prior Conference</v>
          </cell>
          <cell r="BA45">
            <v>0</v>
          </cell>
          <cell r="BB45">
            <v>0</v>
          </cell>
          <cell r="BC45" t="str">
            <v>Prior Conference</v>
          </cell>
          <cell r="BD45">
            <v>0</v>
          </cell>
          <cell r="BE45">
            <v>0</v>
          </cell>
          <cell r="BF45" t="str">
            <v>Prior Conference</v>
          </cell>
          <cell r="BG45">
            <v>0</v>
          </cell>
          <cell r="BH45">
            <v>0</v>
          </cell>
          <cell r="BJ45" t="str">
            <v>Prior Conference</v>
          </cell>
          <cell r="BK45">
            <v>0</v>
          </cell>
          <cell r="BL45">
            <v>0</v>
          </cell>
          <cell r="BM45" t="str">
            <v>Prior Conference</v>
          </cell>
          <cell r="BN45">
            <v>0</v>
          </cell>
          <cell r="BO45">
            <v>0</v>
          </cell>
          <cell r="BP45" t="str">
            <v>Prior Conference</v>
          </cell>
          <cell r="BQ45">
            <v>0</v>
          </cell>
          <cell r="BR45">
            <v>0</v>
          </cell>
          <cell r="BT45" t="str">
            <v>Prior Conference</v>
          </cell>
          <cell r="BU45">
            <v>0</v>
          </cell>
          <cell r="BV45">
            <v>0</v>
          </cell>
          <cell r="BW45" t="str">
            <v>Prior Conference</v>
          </cell>
          <cell r="BX45">
            <v>0</v>
          </cell>
          <cell r="BY45">
            <v>0</v>
          </cell>
          <cell r="BZ45" t="str">
            <v>Prior Conference</v>
          </cell>
          <cell r="CA45">
            <v>0</v>
          </cell>
          <cell r="CB45">
            <v>0</v>
          </cell>
        </row>
      </sheetData>
      <sheetData sheetId="4">
        <row r="1">
          <cell r="B1" t="str">
            <v>FEE FOR SERVICE ELIGBILITIES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R1">
            <v>1</v>
          </cell>
          <cell r="S1">
            <v>2</v>
          </cell>
          <cell r="T1">
            <v>3</v>
          </cell>
          <cell r="U1">
            <v>4</v>
          </cell>
          <cell r="V1">
            <v>5</v>
          </cell>
          <cell r="W1">
            <v>6</v>
          </cell>
          <cell r="Z1">
            <v>1</v>
          </cell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H1">
            <v>1</v>
          </cell>
          <cell r="AI1">
            <v>2</v>
          </cell>
          <cell r="AJ1">
            <v>3</v>
          </cell>
          <cell r="AK1">
            <v>4</v>
          </cell>
          <cell r="AL1">
            <v>5</v>
          </cell>
          <cell r="AM1">
            <v>6</v>
          </cell>
          <cell r="AP1">
            <v>1</v>
          </cell>
          <cell r="AQ1">
            <v>2</v>
          </cell>
          <cell r="AR1">
            <v>3</v>
          </cell>
          <cell r="AS1">
            <v>4</v>
          </cell>
          <cell r="AT1">
            <v>5</v>
          </cell>
          <cell r="AU1">
            <v>6</v>
          </cell>
          <cell r="AX1">
            <v>1</v>
          </cell>
          <cell r="AY1">
            <v>2</v>
          </cell>
          <cell r="AZ1">
            <v>3</v>
          </cell>
          <cell r="BA1">
            <v>4</v>
          </cell>
          <cell r="BB1">
            <v>5</v>
          </cell>
          <cell r="BC1">
            <v>6</v>
          </cell>
        </row>
        <row r="2">
          <cell r="B2" t="str">
            <v xml:space="preserve"> FISCAL YEAR 2014-15 CASELOAD</v>
          </cell>
          <cell r="C2">
            <v>0</v>
          </cell>
          <cell r="D2" t="str">
            <v xml:space="preserve"> FISCAL YEAR 2016-17 ESTIMATED CASELOAD</v>
          </cell>
          <cell r="E2">
            <v>0</v>
          </cell>
          <cell r="F2" t="str">
            <v xml:space="preserve"> FISCAL YEAR 2018-19 ESTIMATED CASELOAD</v>
          </cell>
          <cell r="G2">
            <v>0</v>
          </cell>
          <cell r="J2" t="str">
            <v xml:space="preserve"> FISCAL YEAR 2014-15 CASELOAD</v>
          </cell>
          <cell r="K2">
            <v>0</v>
          </cell>
          <cell r="L2" t="str">
            <v xml:space="preserve"> FISCAL YEAR 2016-17 ESTIMATED CASELOAD</v>
          </cell>
          <cell r="M2">
            <v>0</v>
          </cell>
          <cell r="N2" t="str">
            <v xml:space="preserve"> FISCAL YEAR 2018-19 ESTIMATED CASELOAD</v>
          </cell>
          <cell r="O2">
            <v>0</v>
          </cell>
          <cell r="R2" t="str">
            <v xml:space="preserve"> FISCAL YEAR 2014-15 CASELOAD</v>
          </cell>
          <cell r="S2">
            <v>0</v>
          </cell>
          <cell r="T2" t="str">
            <v xml:space="preserve"> FISCAL YEAR 2016-17 ESTIMATED CASELOAD</v>
          </cell>
          <cell r="U2">
            <v>0</v>
          </cell>
          <cell r="V2" t="str">
            <v xml:space="preserve"> FISCAL YEAR 2018-19 ESTIMATED CASELOAD</v>
          </cell>
          <cell r="W2">
            <v>0</v>
          </cell>
          <cell r="Z2" t="str">
            <v xml:space="preserve"> FISCAL YEAR 2014-15 CASELOAD</v>
          </cell>
          <cell r="AA2">
            <v>0</v>
          </cell>
          <cell r="AB2" t="str">
            <v xml:space="preserve"> FISCAL YEAR 2016-17 ESTIMATED CASELOAD</v>
          </cell>
          <cell r="AC2">
            <v>0</v>
          </cell>
          <cell r="AD2" t="str">
            <v xml:space="preserve"> FISCAL YEAR 2018-19 ESTIMATED CASELOAD</v>
          </cell>
          <cell r="AE2">
            <v>0</v>
          </cell>
          <cell r="AH2" t="str">
            <v xml:space="preserve"> FISCAL YEAR 2014-15 CASELOAD</v>
          </cell>
          <cell r="AI2">
            <v>0</v>
          </cell>
          <cell r="AJ2" t="str">
            <v xml:space="preserve"> FISCAL YEAR 2016-17 ESTIMATED CASELOAD</v>
          </cell>
          <cell r="AK2">
            <v>0</v>
          </cell>
          <cell r="AL2" t="str">
            <v xml:space="preserve"> FISCAL YEAR 2018-19 ESTIMATED CASELOAD</v>
          </cell>
          <cell r="AM2">
            <v>0</v>
          </cell>
          <cell r="AP2" t="str">
            <v xml:space="preserve"> FISCAL YEAR 2014-15 CASELOAD</v>
          </cell>
          <cell r="AQ2">
            <v>0</v>
          </cell>
          <cell r="AR2" t="str">
            <v xml:space="preserve"> FISCAL YEAR 2016-17 ESTIMATED CASELOAD</v>
          </cell>
          <cell r="AS2">
            <v>0</v>
          </cell>
          <cell r="AT2" t="str">
            <v xml:space="preserve"> FISCAL YEAR 2018-19 ESTIMATED CASELOAD</v>
          </cell>
          <cell r="AU2">
            <v>0</v>
          </cell>
          <cell r="AX2" t="str">
            <v xml:space="preserve"> FISCAL YEAR 2014-15 CASELOAD</v>
          </cell>
          <cell r="AY2">
            <v>0</v>
          </cell>
          <cell r="AZ2" t="str">
            <v xml:space="preserve"> FISCAL YEAR 2016-17 ESTIMATED CASELOAD</v>
          </cell>
          <cell r="BA2">
            <v>0</v>
          </cell>
          <cell r="BB2" t="str">
            <v xml:space="preserve"> FISCAL YEAR 2018-19 ESTIMATED CASELOAD</v>
          </cell>
          <cell r="BC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</row>
        <row r="4">
          <cell r="B4" t="str">
            <v>Month/Yr</v>
          </cell>
          <cell r="C4" t="str">
            <v>OTHER FFS</v>
          </cell>
          <cell r="D4" t="str">
            <v>Month/Yr</v>
          </cell>
          <cell r="E4" t="str">
            <v>OTHER FFS</v>
          </cell>
          <cell r="F4" t="str">
            <v>Month/Yr</v>
          </cell>
          <cell r="G4" t="str">
            <v>OTHER FFS</v>
          </cell>
          <cell r="J4" t="str">
            <v>Month/Yr</v>
          </cell>
          <cell r="K4" t="str">
            <v>MEDICALLY NEEDY</v>
          </cell>
          <cell r="L4" t="str">
            <v>Month/Yr</v>
          </cell>
          <cell r="M4" t="str">
            <v>MEDICALLY NEEDY</v>
          </cell>
          <cell r="N4" t="str">
            <v>Month/Yr</v>
          </cell>
          <cell r="O4" t="str">
            <v>MEDICALLY NEEDY</v>
          </cell>
          <cell r="R4" t="str">
            <v>Month/Yr</v>
          </cell>
          <cell r="S4" t="str">
            <v>QUALIFIED BENEFICIARIES</v>
          </cell>
          <cell r="T4" t="str">
            <v>Month/Yr</v>
          </cell>
          <cell r="U4" t="str">
            <v>QUALIFIED BENEFICIARIES</v>
          </cell>
          <cell r="V4" t="str">
            <v>Month/Yr</v>
          </cell>
          <cell r="W4" t="str">
            <v>QUALIFIED BENEFICIARIES</v>
          </cell>
          <cell r="Z4" t="str">
            <v>Month/Yr</v>
          </cell>
          <cell r="AA4" t="str">
            <v>XXI CHILDREN (Under One)</v>
          </cell>
          <cell r="AB4" t="str">
            <v>Month/Yr</v>
          </cell>
          <cell r="AC4" t="str">
            <v>XXI CHILDREN (Under One)</v>
          </cell>
          <cell r="AD4" t="str">
            <v>Month/Yr</v>
          </cell>
          <cell r="AE4" t="str">
            <v>XXI CHILDREN (Under One)</v>
          </cell>
          <cell r="AH4" t="str">
            <v>Month/Yr</v>
          </cell>
          <cell r="AI4" t="str">
            <v>XXI CHILDREN (6-18)</v>
          </cell>
          <cell r="AJ4" t="str">
            <v>Month/Yr</v>
          </cell>
          <cell r="AK4" t="str">
            <v>XXI CHILDREN (6-18)</v>
          </cell>
          <cell r="AL4" t="str">
            <v>Month/Yr</v>
          </cell>
          <cell r="AM4" t="str">
            <v>XXI CHILDREN (6-18)</v>
          </cell>
          <cell r="AP4" t="str">
            <v>Month/Yr</v>
          </cell>
          <cell r="AQ4" t="str">
            <v>GENERAL ASSISTANCE</v>
          </cell>
          <cell r="AR4" t="str">
            <v>Month/Yr</v>
          </cell>
          <cell r="AS4" t="str">
            <v>GENERAL ASSISTANCE</v>
          </cell>
          <cell r="AT4" t="str">
            <v>Month/Yr</v>
          </cell>
          <cell r="AU4" t="str">
            <v>GENERAL ASSISTANCE</v>
          </cell>
          <cell r="AX4" t="str">
            <v>Month/Yr</v>
          </cell>
          <cell r="AY4" t="str">
            <v>FAMILY PLANNING</v>
          </cell>
          <cell r="AZ4" t="str">
            <v>Month/Yr</v>
          </cell>
          <cell r="BA4" t="str">
            <v>FAMILY PLANNING</v>
          </cell>
          <cell r="BB4" t="str">
            <v>Month/Yr</v>
          </cell>
          <cell r="BC4" t="str">
            <v>FAMILY PLANNING</v>
          </cell>
        </row>
        <row r="5">
          <cell r="B5">
            <v>0</v>
          </cell>
          <cell r="C5">
            <v>0</v>
          </cell>
          <cell r="D5">
            <v>42552</v>
          </cell>
          <cell r="E5">
            <v>233919</v>
          </cell>
          <cell r="F5">
            <v>43282</v>
          </cell>
          <cell r="G5">
            <v>220498</v>
          </cell>
          <cell r="J5">
            <v>0</v>
          </cell>
          <cell r="K5">
            <v>0</v>
          </cell>
          <cell r="L5">
            <v>42552</v>
          </cell>
          <cell r="M5">
            <v>28381</v>
          </cell>
          <cell r="N5">
            <v>43282</v>
          </cell>
          <cell r="O5">
            <v>28450</v>
          </cell>
          <cell r="R5">
            <v>0</v>
          </cell>
          <cell r="S5">
            <v>0</v>
          </cell>
          <cell r="T5">
            <v>42552</v>
          </cell>
          <cell r="U5">
            <v>411667</v>
          </cell>
          <cell r="V5">
            <v>43282</v>
          </cell>
          <cell r="W5">
            <v>437937</v>
          </cell>
          <cell r="Z5">
            <v>0</v>
          </cell>
          <cell r="AA5">
            <v>0</v>
          </cell>
          <cell r="AB5">
            <v>42552</v>
          </cell>
          <cell r="AC5">
            <v>14</v>
          </cell>
          <cell r="AD5">
            <v>43282</v>
          </cell>
          <cell r="AE5">
            <v>14</v>
          </cell>
          <cell r="AH5">
            <v>0</v>
          </cell>
          <cell r="AI5">
            <v>0</v>
          </cell>
          <cell r="AJ5">
            <v>42552</v>
          </cell>
          <cell r="AK5">
            <v>5011</v>
          </cell>
          <cell r="AL5">
            <v>43282</v>
          </cell>
          <cell r="AM5">
            <v>5011</v>
          </cell>
          <cell r="AP5">
            <v>0</v>
          </cell>
          <cell r="AQ5">
            <v>0</v>
          </cell>
          <cell r="AR5">
            <v>42552</v>
          </cell>
          <cell r="AS5">
            <v>10096</v>
          </cell>
          <cell r="AT5">
            <v>43282</v>
          </cell>
          <cell r="AU5">
            <v>13666</v>
          </cell>
          <cell r="AX5">
            <v>0</v>
          </cell>
          <cell r="AY5">
            <v>0</v>
          </cell>
          <cell r="AZ5">
            <v>42552</v>
          </cell>
          <cell r="BA5">
            <v>67554</v>
          </cell>
          <cell r="BB5">
            <v>43282</v>
          </cell>
          <cell r="BC5">
            <v>67554</v>
          </cell>
        </row>
        <row r="6">
          <cell r="B6">
            <v>41852</v>
          </cell>
          <cell r="C6">
            <v>513684</v>
          </cell>
          <cell r="D6">
            <v>42583</v>
          </cell>
          <cell r="E6">
            <v>233264</v>
          </cell>
          <cell r="F6">
            <v>43313</v>
          </cell>
          <cell r="G6">
            <v>220138</v>
          </cell>
          <cell r="J6">
            <v>41852</v>
          </cell>
          <cell r="K6">
            <v>34257</v>
          </cell>
          <cell r="L6">
            <v>42583</v>
          </cell>
          <cell r="M6">
            <v>28453</v>
          </cell>
          <cell r="N6">
            <v>43313</v>
          </cell>
          <cell r="O6">
            <v>28450</v>
          </cell>
          <cell r="R6">
            <v>41852</v>
          </cell>
          <cell r="S6">
            <v>385644</v>
          </cell>
          <cell r="T6">
            <v>42583</v>
          </cell>
          <cell r="U6">
            <v>412762</v>
          </cell>
          <cell r="V6">
            <v>43313</v>
          </cell>
          <cell r="W6">
            <v>439032</v>
          </cell>
          <cell r="Z6">
            <v>41852</v>
          </cell>
          <cell r="AA6">
            <v>206</v>
          </cell>
          <cell r="AB6">
            <v>42583</v>
          </cell>
          <cell r="AC6">
            <v>14</v>
          </cell>
          <cell r="AD6">
            <v>43313</v>
          </cell>
          <cell r="AE6">
            <v>14</v>
          </cell>
          <cell r="AH6">
            <v>41852</v>
          </cell>
          <cell r="AI6">
            <v>24878</v>
          </cell>
          <cell r="AJ6">
            <v>42583</v>
          </cell>
          <cell r="AK6">
            <v>5011</v>
          </cell>
          <cell r="AL6">
            <v>43313</v>
          </cell>
          <cell r="AM6">
            <v>5011</v>
          </cell>
          <cell r="AP6">
            <v>41852</v>
          </cell>
          <cell r="AQ6">
            <v>6048</v>
          </cell>
          <cell r="AR6">
            <v>42583</v>
          </cell>
          <cell r="AS6">
            <v>10291</v>
          </cell>
          <cell r="AT6">
            <v>43313</v>
          </cell>
          <cell r="AU6">
            <v>13769</v>
          </cell>
          <cell r="AX6">
            <v>41852</v>
          </cell>
          <cell r="AY6">
            <v>58697</v>
          </cell>
          <cell r="AZ6">
            <v>42583</v>
          </cell>
          <cell r="BA6">
            <v>67554</v>
          </cell>
          <cell r="BB6">
            <v>43313</v>
          </cell>
          <cell r="BC6">
            <v>67554</v>
          </cell>
        </row>
        <row r="7">
          <cell r="B7">
            <v>41883</v>
          </cell>
          <cell r="C7">
            <v>484024</v>
          </cell>
          <cell r="D7">
            <v>42614</v>
          </cell>
          <cell r="E7">
            <v>232611</v>
          </cell>
          <cell r="F7">
            <v>43344</v>
          </cell>
          <cell r="G7">
            <v>219777</v>
          </cell>
          <cell r="J7">
            <v>41883</v>
          </cell>
          <cell r="K7">
            <v>33260</v>
          </cell>
          <cell r="L7">
            <v>42614</v>
          </cell>
          <cell r="M7">
            <v>28450</v>
          </cell>
          <cell r="N7">
            <v>43344</v>
          </cell>
          <cell r="O7">
            <v>28450</v>
          </cell>
          <cell r="R7">
            <v>41883</v>
          </cell>
          <cell r="S7">
            <v>386667</v>
          </cell>
          <cell r="T7">
            <v>42614</v>
          </cell>
          <cell r="U7">
            <v>413856</v>
          </cell>
          <cell r="V7">
            <v>43344</v>
          </cell>
          <cell r="W7">
            <v>440127</v>
          </cell>
          <cell r="Z7">
            <v>41883</v>
          </cell>
          <cell r="AA7">
            <v>194</v>
          </cell>
          <cell r="AB7">
            <v>42614</v>
          </cell>
          <cell r="AC7">
            <v>14</v>
          </cell>
          <cell r="AD7">
            <v>43344</v>
          </cell>
          <cell r="AE7">
            <v>14</v>
          </cell>
          <cell r="AH7">
            <v>41883</v>
          </cell>
          <cell r="AI7">
            <v>19627</v>
          </cell>
          <cell r="AJ7">
            <v>42614</v>
          </cell>
          <cell r="AK7">
            <v>5011</v>
          </cell>
          <cell r="AL7">
            <v>43344</v>
          </cell>
          <cell r="AM7">
            <v>5011</v>
          </cell>
          <cell r="AP7">
            <v>41883</v>
          </cell>
          <cell r="AQ7">
            <v>5973</v>
          </cell>
          <cell r="AR7">
            <v>42614</v>
          </cell>
          <cell r="AS7">
            <v>10486</v>
          </cell>
          <cell r="AT7">
            <v>43344</v>
          </cell>
          <cell r="AU7">
            <v>13871</v>
          </cell>
          <cell r="AX7">
            <v>41883</v>
          </cell>
          <cell r="AY7">
            <v>58147</v>
          </cell>
          <cell r="AZ7">
            <v>42614</v>
          </cell>
          <cell r="BA7">
            <v>67554</v>
          </cell>
          <cell r="BB7">
            <v>43344</v>
          </cell>
          <cell r="BC7">
            <v>67554</v>
          </cell>
        </row>
        <row r="8">
          <cell r="B8">
            <v>41913</v>
          </cell>
          <cell r="C8">
            <v>462306</v>
          </cell>
          <cell r="D8">
            <v>42644</v>
          </cell>
          <cell r="E8">
            <v>231960</v>
          </cell>
          <cell r="F8">
            <v>43374</v>
          </cell>
          <cell r="G8">
            <v>219418</v>
          </cell>
          <cell r="J8">
            <v>41913</v>
          </cell>
          <cell r="K8">
            <v>32831</v>
          </cell>
          <cell r="L8">
            <v>42644</v>
          </cell>
          <cell r="M8">
            <v>28450</v>
          </cell>
          <cell r="N8">
            <v>43374</v>
          </cell>
          <cell r="O8">
            <v>28450</v>
          </cell>
          <cell r="R8">
            <v>41913</v>
          </cell>
          <cell r="S8">
            <v>386764</v>
          </cell>
          <cell r="T8">
            <v>42644</v>
          </cell>
          <cell r="U8">
            <v>414951</v>
          </cell>
          <cell r="V8">
            <v>43374</v>
          </cell>
          <cell r="W8">
            <v>441221</v>
          </cell>
          <cell r="Z8">
            <v>41913</v>
          </cell>
          <cell r="AA8">
            <v>201</v>
          </cell>
          <cell r="AB8">
            <v>42644</v>
          </cell>
          <cell r="AC8">
            <v>14</v>
          </cell>
          <cell r="AD8">
            <v>43374</v>
          </cell>
          <cell r="AE8">
            <v>14</v>
          </cell>
          <cell r="AH8">
            <v>41913</v>
          </cell>
          <cell r="AI8">
            <v>16382</v>
          </cell>
          <cell r="AJ8">
            <v>42644</v>
          </cell>
          <cell r="AK8">
            <v>5011</v>
          </cell>
          <cell r="AL8">
            <v>43374</v>
          </cell>
          <cell r="AM8">
            <v>5011</v>
          </cell>
          <cell r="AP8">
            <v>41913</v>
          </cell>
          <cell r="AQ8">
            <v>6264</v>
          </cell>
          <cell r="AR8">
            <v>42644</v>
          </cell>
          <cell r="AS8">
            <v>10681</v>
          </cell>
          <cell r="AT8">
            <v>43374</v>
          </cell>
          <cell r="AU8">
            <v>13974</v>
          </cell>
          <cell r="AX8">
            <v>41913</v>
          </cell>
          <cell r="AY8">
            <v>58770</v>
          </cell>
          <cell r="AZ8">
            <v>42644</v>
          </cell>
          <cell r="BA8">
            <v>67554</v>
          </cell>
          <cell r="BB8">
            <v>43374</v>
          </cell>
          <cell r="BC8">
            <v>67554</v>
          </cell>
        </row>
        <row r="9">
          <cell r="B9">
            <v>41944</v>
          </cell>
          <cell r="C9">
            <v>457437</v>
          </cell>
          <cell r="D9">
            <v>42675</v>
          </cell>
          <cell r="E9">
            <v>231309</v>
          </cell>
          <cell r="F9">
            <v>43405</v>
          </cell>
          <cell r="G9">
            <v>219060</v>
          </cell>
          <cell r="J9">
            <v>41944</v>
          </cell>
          <cell r="K9">
            <v>31424</v>
          </cell>
          <cell r="L9">
            <v>42675</v>
          </cell>
          <cell r="M9">
            <v>28450</v>
          </cell>
          <cell r="N9">
            <v>43405</v>
          </cell>
          <cell r="O9">
            <v>28450</v>
          </cell>
          <cell r="R9">
            <v>41944</v>
          </cell>
          <cell r="S9">
            <v>387695</v>
          </cell>
          <cell r="T9">
            <v>42675</v>
          </cell>
          <cell r="U9">
            <v>416046</v>
          </cell>
          <cell r="V9">
            <v>43405</v>
          </cell>
          <cell r="W9">
            <v>442316</v>
          </cell>
          <cell r="Z9">
            <v>41944</v>
          </cell>
          <cell r="AA9">
            <v>194</v>
          </cell>
          <cell r="AB9">
            <v>42675</v>
          </cell>
          <cell r="AC9">
            <v>14</v>
          </cell>
          <cell r="AD9">
            <v>43405</v>
          </cell>
          <cell r="AE9">
            <v>14</v>
          </cell>
          <cell r="AH9">
            <v>41944</v>
          </cell>
          <cell r="AI9">
            <v>16730</v>
          </cell>
          <cell r="AJ9">
            <v>42675</v>
          </cell>
          <cell r="AK9">
            <v>5011</v>
          </cell>
          <cell r="AL9">
            <v>43405</v>
          </cell>
          <cell r="AM9">
            <v>5011</v>
          </cell>
          <cell r="AP9">
            <v>41944</v>
          </cell>
          <cell r="AQ9">
            <v>6562</v>
          </cell>
          <cell r="AR9">
            <v>42675</v>
          </cell>
          <cell r="AS9">
            <v>10876</v>
          </cell>
          <cell r="AT9">
            <v>43405</v>
          </cell>
          <cell r="AU9">
            <v>14076</v>
          </cell>
          <cell r="AX9">
            <v>41944</v>
          </cell>
          <cell r="AY9">
            <v>59338</v>
          </cell>
          <cell r="AZ9">
            <v>42675</v>
          </cell>
          <cell r="BA9">
            <v>67554</v>
          </cell>
          <cell r="BB9">
            <v>43405</v>
          </cell>
          <cell r="BC9">
            <v>67554</v>
          </cell>
        </row>
        <row r="10">
          <cell r="B10">
            <v>41974</v>
          </cell>
          <cell r="C10">
            <v>431660</v>
          </cell>
          <cell r="D10">
            <v>42705</v>
          </cell>
          <cell r="E10">
            <v>230661</v>
          </cell>
          <cell r="F10">
            <v>43435</v>
          </cell>
          <cell r="G10">
            <v>218703</v>
          </cell>
          <cell r="J10">
            <v>41974</v>
          </cell>
          <cell r="K10">
            <v>29534</v>
          </cell>
          <cell r="L10">
            <v>42705</v>
          </cell>
          <cell r="M10">
            <v>28450</v>
          </cell>
          <cell r="N10">
            <v>43435</v>
          </cell>
          <cell r="O10">
            <v>28450</v>
          </cell>
          <cell r="R10">
            <v>41974</v>
          </cell>
          <cell r="S10">
            <v>388753</v>
          </cell>
          <cell r="T10">
            <v>42705</v>
          </cell>
          <cell r="U10">
            <v>417140</v>
          </cell>
          <cell r="V10">
            <v>43435</v>
          </cell>
          <cell r="W10">
            <v>443410</v>
          </cell>
          <cell r="Z10">
            <v>41974</v>
          </cell>
          <cell r="AA10">
            <v>169</v>
          </cell>
          <cell r="AB10">
            <v>42705</v>
          </cell>
          <cell r="AC10">
            <v>14</v>
          </cell>
          <cell r="AD10">
            <v>43435</v>
          </cell>
          <cell r="AE10">
            <v>14</v>
          </cell>
          <cell r="AH10">
            <v>41974</v>
          </cell>
          <cell r="AI10">
            <v>16387</v>
          </cell>
          <cell r="AJ10">
            <v>42705</v>
          </cell>
          <cell r="AK10">
            <v>5011</v>
          </cell>
          <cell r="AL10">
            <v>43435</v>
          </cell>
          <cell r="AM10">
            <v>5011</v>
          </cell>
          <cell r="AP10">
            <v>41974</v>
          </cell>
          <cell r="AQ10">
            <v>6751</v>
          </cell>
          <cell r="AR10">
            <v>42705</v>
          </cell>
          <cell r="AS10">
            <v>11071</v>
          </cell>
          <cell r="AT10">
            <v>43435</v>
          </cell>
          <cell r="AU10">
            <v>14179</v>
          </cell>
          <cell r="AX10">
            <v>41974</v>
          </cell>
          <cell r="AY10">
            <v>59561</v>
          </cell>
          <cell r="AZ10">
            <v>42705</v>
          </cell>
          <cell r="BA10">
            <v>67554</v>
          </cell>
          <cell r="BB10">
            <v>43435</v>
          </cell>
          <cell r="BC10">
            <v>67554</v>
          </cell>
        </row>
        <row r="11">
          <cell r="B11">
            <v>42005</v>
          </cell>
          <cell r="C11">
            <v>411045</v>
          </cell>
          <cell r="D11">
            <v>42736</v>
          </cell>
          <cell r="E11">
            <v>230013</v>
          </cell>
          <cell r="F11">
            <v>43466</v>
          </cell>
          <cell r="G11">
            <v>218346</v>
          </cell>
          <cell r="J11">
            <v>42005</v>
          </cell>
          <cell r="K11">
            <v>30683</v>
          </cell>
          <cell r="L11">
            <v>42736</v>
          </cell>
          <cell r="M11">
            <v>28450</v>
          </cell>
          <cell r="N11">
            <v>43466</v>
          </cell>
          <cell r="O11">
            <v>28450</v>
          </cell>
          <cell r="R11">
            <v>42005</v>
          </cell>
          <cell r="S11">
            <v>391498</v>
          </cell>
          <cell r="T11">
            <v>42736</v>
          </cell>
          <cell r="U11">
            <v>418235</v>
          </cell>
          <cell r="V11">
            <v>43466</v>
          </cell>
          <cell r="W11">
            <v>444505</v>
          </cell>
          <cell r="Z11">
            <v>42005</v>
          </cell>
          <cell r="AA11">
            <v>188</v>
          </cell>
          <cell r="AB11">
            <v>42736</v>
          </cell>
          <cell r="AC11">
            <v>14</v>
          </cell>
          <cell r="AD11">
            <v>43466</v>
          </cell>
          <cell r="AE11">
            <v>14</v>
          </cell>
          <cell r="AH11">
            <v>42005</v>
          </cell>
          <cell r="AI11">
            <v>14553</v>
          </cell>
          <cell r="AJ11">
            <v>42736</v>
          </cell>
          <cell r="AK11">
            <v>5011</v>
          </cell>
          <cell r="AL11">
            <v>43466</v>
          </cell>
          <cell r="AM11">
            <v>5011</v>
          </cell>
          <cell r="AP11">
            <v>42005</v>
          </cell>
          <cell r="AQ11">
            <v>6977</v>
          </cell>
          <cell r="AR11">
            <v>42736</v>
          </cell>
          <cell r="AS11">
            <v>11266</v>
          </cell>
          <cell r="AT11">
            <v>43466</v>
          </cell>
          <cell r="AU11">
            <v>14281</v>
          </cell>
          <cell r="AX11">
            <v>42005</v>
          </cell>
          <cell r="AY11">
            <v>58184</v>
          </cell>
          <cell r="AZ11">
            <v>42736</v>
          </cell>
          <cell r="BA11">
            <v>67554</v>
          </cell>
          <cell r="BB11">
            <v>43466</v>
          </cell>
          <cell r="BC11">
            <v>67554</v>
          </cell>
        </row>
        <row r="12">
          <cell r="B12">
            <v>42036</v>
          </cell>
          <cell r="C12">
            <v>402062</v>
          </cell>
          <cell r="D12">
            <v>42767</v>
          </cell>
          <cell r="E12">
            <v>229397</v>
          </cell>
          <cell r="F12">
            <v>43497</v>
          </cell>
          <cell r="G12">
            <v>217991</v>
          </cell>
          <cell r="J12">
            <v>42036</v>
          </cell>
          <cell r="K12">
            <v>27992</v>
          </cell>
          <cell r="L12">
            <v>42767</v>
          </cell>
          <cell r="M12">
            <v>28450</v>
          </cell>
          <cell r="N12">
            <v>43497</v>
          </cell>
          <cell r="O12">
            <v>28450</v>
          </cell>
          <cell r="R12">
            <v>42036</v>
          </cell>
          <cell r="S12">
            <v>393838</v>
          </cell>
          <cell r="T12">
            <v>42767</v>
          </cell>
          <cell r="U12">
            <v>419329</v>
          </cell>
          <cell r="V12">
            <v>43497</v>
          </cell>
          <cell r="W12">
            <v>445600</v>
          </cell>
          <cell r="Z12">
            <v>42036</v>
          </cell>
          <cell r="AA12">
            <v>187</v>
          </cell>
          <cell r="AB12">
            <v>42767</v>
          </cell>
          <cell r="AC12">
            <v>14</v>
          </cell>
          <cell r="AD12">
            <v>43497</v>
          </cell>
          <cell r="AE12">
            <v>14</v>
          </cell>
          <cell r="AH12">
            <v>42036</v>
          </cell>
          <cell r="AI12">
            <v>13461</v>
          </cell>
          <cell r="AJ12">
            <v>42767</v>
          </cell>
          <cell r="AK12">
            <v>5011</v>
          </cell>
          <cell r="AL12">
            <v>43497</v>
          </cell>
          <cell r="AM12">
            <v>5011</v>
          </cell>
          <cell r="AP12">
            <v>42036</v>
          </cell>
          <cell r="AQ12">
            <v>6664</v>
          </cell>
          <cell r="AR12">
            <v>42767</v>
          </cell>
          <cell r="AS12">
            <v>11461</v>
          </cell>
          <cell r="AT12">
            <v>43497</v>
          </cell>
          <cell r="AU12">
            <v>14384</v>
          </cell>
          <cell r="AX12">
            <v>42036</v>
          </cell>
          <cell r="AY12">
            <v>58815</v>
          </cell>
          <cell r="AZ12">
            <v>42767</v>
          </cell>
          <cell r="BA12">
            <v>67554</v>
          </cell>
          <cell r="BB12">
            <v>43497</v>
          </cell>
          <cell r="BC12">
            <v>67554</v>
          </cell>
        </row>
        <row r="13">
          <cell r="B13">
            <v>42064</v>
          </cell>
          <cell r="C13">
            <v>400086</v>
          </cell>
          <cell r="D13">
            <v>42795</v>
          </cell>
          <cell r="E13">
            <v>228784</v>
          </cell>
          <cell r="F13">
            <v>43525</v>
          </cell>
          <cell r="G13">
            <v>217635</v>
          </cell>
          <cell r="J13">
            <v>42064</v>
          </cell>
          <cell r="K13">
            <v>32285</v>
          </cell>
          <cell r="L13">
            <v>42795</v>
          </cell>
          <cell r="M13">
            <v>28450</v>
          </cell>
          <cell r="N13">
            <v>43525</v>
          </cell>
          <cell r="O13">
            <v>28450</v>
          </cell>
          <cell r="R13">
            <v>42064</v>
          </cell>
          <cell r="S13">
            <v>396595</v>
          </cell>
          <cell r="T13">
            <v>42795</v>
          </cell>
          <cell r="U13">
            <v>420424</v>
          </cell>
          <cell r="V13">
            <v>43525</v>
          </cell>
          <cell r="W13">
            <v>446694</v>
          </cell>
          <cell r="Z13">
            <v>42064</v>
          </cell>
          <cell r="AA13">
            <v>192</v>
          </cell>
          <cell r="AB13">
            <v>42795</v>
          </cell>
          <cell r="AC13">
            <v>14</v>
          </cell>
          <cell r="AD13">
            <v>43525</v>
          </cell>
          <cell r="AE13">
            <v>14</v>
          </cell>
          <cell r="AH13">
            <v>42064</v>
          </cell>
          <cell r="AI13">
            <v>12513</v>
          </cell>
          <cell r="AJ13">
            <v>42795</v>
          </cell>
          <cell r="AK13">
            <v>5011</v>
          </cell>
          <cell r="AL13">
            <v>43525</v>
          </cell>
          <cell r="AM13">
            <v>5011</v>
          </cell>
          <cell r="AP13">
            <v>42064</v>
          </cell>
          <cell r="AQ13">
            <v>6829</v>
          </cell>
          <cell r="AR13">
            <v>42795</v>
          </cell>
          <cell r="AS13">
            <v>11656</v>
          </cell>
          <cell r="AT13">
            <v>43525</v>
          </cell>
          <cell r="AU13">
            <v>14486</v>
          </cell>
          <cell r="AX13">
            <v>42064</v>
          </cell>
          <cell r="AY13">
            <v>59717</v>
          </cell>
          <cell r="AZ13">
            <v>42795</v>
          </cell>
          <cell r="BA13">
            <v>67554</v>
          </cell>
          <cell r="BB13">
            <v>43525</v>
          </cell>
          <cell r="BC13">
            <v>67554</v>
          </cell>
        </row>
        <row r="14">
          <cell r="B14">
            <v>42095</v>
          </cell>
          <cell r="C14">
            <v>393149</v>
          </cell>
          <cell r="D14">
            <v>42826</v>
          </cell>
          <cell r="E14">
            <v>228169</v>
          </cell>
          <cell r="F14">
            <v>43556</v>
          </cell>
          <cell r="G14">
            <v>217283</v>
          </cell>
          <cell r="J14">
            <v>42095</v>
          </cell>
          <cell r="K14">
            <v>31277</v>
          </cell>
          <cell r="L14">
            <v>42826</v>
          </cell>
          <cell r="M14">
            <v>28450</v>
          </cell>
          <cell r="N14">
            <v>43556</v>
          </cell>
          <cell r="O14">
            <v>28450</v>
          </cell>
          <cell r="R14">
            <v>42095</v>
          </cell>
          <cell r="S14">
            <v>397177</v>
          </cell>
          <cell r="T14">
            <v>42826</v>
          </cell>
          <cell r="U14">
            <v>421518</v>
          </cell>
          <cell r="V14">
            <v>43556</v>
          </cell>
          <cell r="W14">
            <v>447789</v>
          </cell>
          <cell r="Z14">
            <v>42095</v>
          </cell>
          <cell r="AA14">
            <v>193</v>
          </cell>
          <cell r="AB14">
            <v>42826</v>
          </cell>
          <cell r="AC14">
            <v>14</v>
          </cell>
          <cell r="AD14">
            <v>43556</v>
          </cell>
          <cell r="AE14">
            <v>14</v>
          </cell>
          <cell r="AH14">
            <v>42095</v>
          </cell>
          <cell r="AI14">
            <v>11627</v>
          </cell>
          <cell r="AJ14">
            <v>42826</v>
          </cell>
          <cell r="AK14">
            <v>5011</v>
          </cell>
          <cell r="AL14">
            <v>43556</v>
          </cell>
          <cell r="AM14">
            <v>5011</v>
          </cell>
          <cell r="AP14">
            <v>42095</v>
          </cell>
          <cell r="AQ14">
            <v>6464</v>
          </cell>
          <cell r="AR14">
            <v>42826</v>
          </cell>
          <cell r="AS14">
            <v>11851</v>
          </cell>
          <cell r="AT14">
            <v>43556</v>
          </cell>
          <cell r="AU14">
            <v>14589</v>
          </cell>
          <cell r="AX14">
            <v>42095</v>
          </cell>
          <cell r="AY14">
            <v>61481</v>
          </cell>
          <cell r="AZ14">
            <v>42826</v>
          </cell>
          <cell r="BA14">
            <v>67554</v>
          </cell>
          <cell r="BB14">
            <v>43556</v>
          </cell>
          <cell r="BC14">
            <v>67554</v>
          </cell>
        </row>
        <row r="15">
          <cell r="B15">
            <v>42125</v>
          </cell>
          <cell r="C15">
            <v>394427</v>
          </cell>
          <cell r="D15">
            <v>42856</v>
          </cell>
          <cell r="E15">
            <v>227556</v>
          </cell>
          <cell r="F15">
            <v>43586</v>
          </cell>
          <cell r="G15">
            <v>216930</v>
          </cell>
          <cell r="J15">
            <v>42125</v>
          </cell>
          <cell r="K15">
            <v>31592</v>
          </cell>
          <cell r="L15">
            <v>42856</v>
          </cell>
          <cell r="M15">
            <v>28450</v>
          </cell>
          <cell r="N15">
            <v>43586</v>
          </cell>
          <cell r="O15">
            <v>28450</v>
          </cell>
          <cell r="R15">
            <v>42125</v>
          </cell>
          <cell r="S15">
            <v>397961</v>
          </cell>
          <cell r="T15">
            <v>42856</v>
          </cell>
          <cell r="U15">
            <v>422613</v>
          </cell>
          <cell r="V15">
            <v>43586</v>
          </cell>
          <cell r="W15">
            <v>448883</v>
          </cell>
          <cell r="Z15">
            <v>42125</v>
          </cell>
          <cell r="AA15">
            <v>178</v>
          </cell>
          <cell r="AB15">
            <v>42856</v>
          </cell>
          <cell r="AC15">
            <v>14</v>
          </cell>
          <cell r="AD15">
            <v>43586</v>
          </cell>
          <cell r="AE15">
            <v>14</v>
          </cell>
          <cell r="AH15">
            <v>42125</v>
          </cell>
          <cell r="AI15">
            <v>11222</v>
          </cell>
          <cell r="AJ15">
            <v>42856</v>
          </cell>
          <cell r="AK15">
            <v>5011</v>
          </cell>
          <cell r="AL15">
            <v>43586</v>
          </cell>
          <cell r="AM15">
            <v>5011</v>
          </cell>
          <cell r="AP15">
            <v>42125</v>
          </cell>
          <cell r="AQ15">
            <v>6535</v>
          </cell>
          <cell r="AR15">
            <v>42856</v>
          </cell>
          <cell r="AS15">
            <v>12046</v>
          </cell>
          <cell r="AT15">
            <v>43586</v>
          </cell>
          <cell r="AU15">
            <v>14691</v>
          </cell>
          <cell r="AX15">
            <v>42125</v>
          </cell>
          <cell r="AY15">
            <v>62897</v>
          </cell>
          <cell r="AZ15">
            <v>42856</v>
          </cell>
          <cell r="BA15">
            <v>67554</v>
          </cell>
          <cell r="BB15">
            <v>43586</v>
          </cell>
          <cell r="BC15">
            <v>67554</v>
          </cell>
        </row>
        <row r="16">
          <cell r="B16">
            <v>42156</v>
          </cell>
          <cell r="C16">
            <v>386332</v>
          </cell>
          <cell r="D16">
            <v>42887</v>
          </cell>
          <cell r="E16">
            <v>226945</v>
          </cell>
          <cell r="F16">
            <v>43617</v>
          </cell>
          <cell r="G16">
            <v>216577</v>
          </cell>
          <cell r="J16">
            <v>42156</v>
          </cell>
          <cell r="K16">
            <v>28401</v>
          </cell>
          <cell r="L16">
            <v>42887</v>
          </cell>
          <cell r="M16">
            <v>28450</v>
          </cell>
          <cell r="N16">
            <v>43617</v>
          </cell>
          <cell r="O16">
            <v>28450</v>
          </cell>
          <cell r="R16">
            <v>42156</v>
          </cell>
          <cell r="S16">
            <v>398282</v>
          </cell>
          <cell r="T16">
            <v>42887</v>
          </cell>
          <cell r="U16">
            <v>423708</v>
          </cell>
          <cell r="V16">
            <v>43617</v>
          </cell>
          <cell r="W16">
            <v>449978</v>
          </cell>
          <cell r="Z16">
            <v>42156</v>
          </cell>
          <cell r="AA16">
            <v>138</v>
          </cell>
          <cell r="AB16">
            <v>42887</v>
          </cell>
          <cell r="AC16">
            <v>14</v>
          </cell>
          <cell r="AD16">
            <v>43617</v>
          </cell>
          <cell r="AE16">
            <v>14</v>
          </cell>
          <cell r="AH16">
            <v>42156</v>
          </cell>
          <cell r="AI16">
            <v>12156</v>
          </cell>
          <cell r="AJ16">
            <v>42887</v>
          </cell>
          <cell r="AK16">
            <v>5011</v>
          </cell>
          <cell r="AL16">
            <v>43617</v>
          </cell>
          <cell r="AM16">
            <v>5011</v>
          </cell>
          <cell r="AP16">
            <v>42156</v>
          </cell>
          <cell r="AQ16">
            <v>6663</v>
          </cell>
          <cell r="AR16">
            <v>42887</v>
          </cell>
          <cell r="AS16">
            <v>12241</v>
          </cell>
          <cell r="AT16">
            <v>43617</v>
          </cell>
          <cell r="AU16">
            <v>14794</v>
          </cell>
          <cell r="AX16">
            <v>42156</v>
          </cell>
          <cell r="AY16">
            <v>62868</v>
          </cell>
          <cell r="AZ16">
            <v>42887</v>
          </cell>
          <cell r="BA16">
            <v>67554</v>
          </cell>
          <cell r="BB16">
            <v>43617</v>
          </cell>
          <cell r="BC16">
            <v>67554</v>
          </cell>
        </row>
        <row r="17">
          <cell r="B17" t="str">
            <v>AVG 14-15</v>
          </cell>
          <cell r="C17">
            <v>430564.72727272729</v>
          </cell>
          <cell r="D17" t="str">
            <v>AVG 16-17</v>
          </cell>
          <cell r="E17">
            <v>230382.33333333334</v>
          </cell>
          <cell r="F17" t="str">
            <v>AVG 18-19</v>
          </cell>
          <cell r="G17">
            <v>218529.66666666666</v>
          </cell>
          <cell r="J17" t="str">
            <v>AVG 14-15</v>
          </cell>
          <cell r="K17">
            <v>31230.545454545456</v>
          </cell>
          <cell r="L17" t="str">
            <v>AVG 16-17</v>
          </cell>
          <cell r="M17">
            <v>28444.5</v>
          </cell>
          <cell r="N17" t="str">
            <v>AVG 18-19</v>
          </cell>
          <cell r="O17">
            <v>28450</v>
          </cell>
          <cell r="R17" t="str">
            <v>AVG 14-15</v>
          </cell>
          <cell r="S17">
            <v>391897.63636363635</v>
          </cell>
          <cell r="T17" t="str">
            <v>AVG 16-17</v>
          </cell>
          <cell r="U17">
            <v>417687.41666666669</v>
          </cell>
          <cell r="V17" t="str">
            <v>AVG 18-19</v>
          </cell>
          <cell r="W17">
            <v>443957.66666666669</v>
          </cell>
          <cell r="Z17" t="str">
            <v>AVG 14-15</v>
          </cell>
          <cell r="AA17">
            <v>185.45454545454547</v>
          </cell>
          <cell r="AB17" t="str">
            <v>AVG 16-17</v>
          </cell>
          <cell r="AC17">
            <v>14</v>
          </cell>
          <cell r="AD17" t="str">
            <v>AVG 18-19</v>
          </cell>
          <cell r="AE17">
            <v>14</v>
          </cell>
          <cell r="AH17" t="str">
            <v>AVG 14-15</v>
          </cell>
          <cell r="AI17">
            <v>15412.363636363636</v>
          </cell>
          <cell r="AJ17" t="str">
            <v>AVG 16-17</v>
          </cell>
          <cell r="AK17">
            <v>5011</v>
          </cell>
          <cell r="AL17" t="str">
            <v>AVG 18-19</v>
          </cell>
          <cell r="AM17">
            <v>5011</v>
          </cell>
          <cell r="AP17" t="str">
            <v>AVG 14-15</v>
          </cell>
          <cell r="AQ17">
            <v>6520.909090909091</v>
          </cell>
          <cell r="AR17" t="str">
            <v>AVG 16-17</v>
          </cell>
          <cell r="AS17">
            <v>11168.5</v>
          </cell>
          <cell r="AT17" t="str">
            <v>AVG 18-19</v>
          </cell>
          <cell r="AU17">
            <v>14230</v>
          </cell>
          <cell r="AX17" t="str">
            <v>AVG 14-15</v>
          </cell>
          <cell r="AY17">
            <v>59861.36363636364</v>
          </cell>
          <cell r="AZ17" t="str">
            <v>AVG 16-17</v>
          </cell>
          <cell r="BA17">
            <v>67554</v>
          </cell>
          <cell r="BB17" t="str">
            <v>AVG 18-19</v>
          </cell>
          <cell r="BC17">
            <v>67554</v>
          </cell>
        </row>
        <row r="18">
          <cell r="B18" t="str">
            <v>OTHER FFS</v>
          </cell>
          <cell r="C18" t="str">
            <v>FFS</v>
          </cell>
          <cell r="D18" t="str">
            <v>OTHER FFS</v>
          </cell>
          <cell r="E18" t="str">
            <v>FFS</v>
          </cell>
          <cell r="F18" t="str">
            <v>OTHER FFS</v>
          </cell>
          <cell r="G18" t="str">
            <v>FFS</v>
          </cell>
          <cell r="J18" t="str">
            <v>MED NEEDY</v>
          </cell>
          <cell r="K18" t="str">
            <v>FFS</v>
          </cell>
          <cell r="L18" t="str">
            <v>MED NEEDY</v>
          </cell>
          <cell r="M18" t="str">
            <v>FFS</v>
          </cell>
          <cell r="N18" t="str">
            <v>MED NEEDY</v>
          </cell>
          <cell r="O18" t="str">
            <v>FFS</v>
          </cell>
          <cell r="R18" t="str">
            <v>QMB/SLMB/QI</v>
          </cell>
          <cell r="S18" t="str">
            <v>FFS</v>
          </cell>
          <cell r="T18" t="str">
            <v>QMB/SLMB/QI</v>
          </cell>
          <cell r="U18" t="str">
            <v>FFS</v>
          </cell>
          <cell r="V18" t="str">
            <v>QMB/SLMB/QI</v>
          </cell>
          <cell r="W18" t="str">
            <v>FFS</v>
          </cell>
          <cell r="Z18" t="str">
            <v>XXI Children (Under 1)</v>
          </cell>
          <cell r="AA18" t="str">
            <v>FFS</v>
          </cell>
          <cell r="AB18" t="str">
            <v>XXI Children (Under 1)</v>
          </cell>
          <cell r="AC18" t="str">
            <v>FFS</v>
          </cell>
          <cell r="AD18" t="str">
            <v>XXI Children (Under 1)</v>
          </cell>
          <cell r="AE18" t="str">
            <v>FFS</v>
          </cell>
          <cell r="AH18" t="str">
            <v>XXI Children (6-18)</v>
          </cell>
          <cell r="AI18" t="str">
            <v>FFS</v>
          </cell>
          <cell r="AJ18" t="str">
            <v>XXI Children (6-18)</v>
          </cell>
          <cell r="AK18" t="str">
            <v>FFS</v>
          </cell>
          <cell r="AL18" t="str">
            <v>XXI Children (6-18)</v>
          </cell>
          <cell r="AM18" t="str">
            <v>FFS</v>
          </cell>
          <cell r="AP18" t="str">
            <v>GEN. ASST</v>
          </cell>
          <cell r="AQ18" t="str">
            <v>FFS</v>
          </cell>
          <cell r="AR18" t="str">
            <v>GEN. ASST</v>
          </cell>
          <cell r="AS18" t="str">
            <v>FFS</v>
          </cell>
          <cell r="AT18" t="str">
            <v>GEN. ASST</v>
          </cell>
          <cell r="AU18" t="str">
            <v>FFS</v>
          </cell>
          <cell r="AX18" t="str">
            <v>FP Waiver</v>
          </cell>
          <cell r="AY18" t="str">
            <v>FFS</v>
          </cell>
          <cell r="AZ18" t="str">
            <v>FP Waiver</v>
          </cell>
          <cell r="BA18" t="str">
            <v>FFS</v>
          </cell>
          <cell r="BB18" t="str">
            <v>FP Waiver</v>
          </cell>
          <cell r="BC18" t="str">
            <v>FFS</v>
          </cell>
        </row>
        <row r="19">
          <cell r="B19" t="str">
            <v>Avg Monthly +/-</v>
          </cell>
          <cell r="C19">
            <v>-12735.2</v>
          </cell>
          <cell r="D19" t="str">
            <v>Avg Monthly +/-</v>
          </cell>
          <cell r="E19">
            <v>-697.4</v>
          </cell>
          <cell r="F19" t="str">
            <v>Avg Monthly +/-</v>
          </cell>
          <cell r="G19">
            <v>-392.1</v>
          </cell>
          <cell r="J19" t="str">
            <v>Avg Monthly +/-</v>
          </cell>
          <cell r="K19">
            <v>-585.6</v>
          </cell>
          <cell r="L19" t="str">
            <v>Avg Monthly +/-</v>
          </cell>
          <cell r="M19">
            <v>6.9</v>
          </cell>
          <cell r="N19" t="str">
            <v>Avg Monthly +/-</v>
          </cell>
          <cell r="O19">
            <v>0</v>
          </cell>
          <cell r="R19" t="str">
            <v>Avg Monthly +/-</v>
          </cell>
          <cell r="S19">
            <v>1263.8</v>
          </cell>
          <cell r="T19" t="str">
            <v>Avg Monthly +/-</v>
          </cell>
          <cell r="U19">
            <v>1204.0999999999999</v>
          </cell>
          <cell r="V19" t="str">
            <v>Avg Monthly +/-</v>
          </cell>
          <cell r="W19">
            <v>1204.0999999999999</v>
          </cell>
          <cell r="Z19" t="str">
            <v>Avg Monthly +/-</v>
          </cell>
          <cell r="AA19">
            <v>-6.8</v>
          </cell>
          <cell r="AB19" t="str">
            <v>Avg Monthly +/-</v>
          </cell>
          <cell r="AC19">
            <v>0</v>
          </cell>
          <cell r="AD19" t="str">
            <v>Avg Monthly +/-</v>
          </cell>
          <cell r="AE19">
            <v>0</v>
          </cell>
          <cell r="AH19" t="str">
            <v>Avg Monthly +/-</v>
          </cell>
          <cell r="AI19">
            <v>-1272.2</v>
          </cell>
          <cell r="AJ19" t="str">
            <v>Avg Monthly +/-</v>
          </cell>
          <cell r="AK19">
            <v>0</v>
          </cell>
          <cell r="AL19" t="str">
            <v>Avg Monthly +/-</v>
          </cell>
          <cell r="AM19">
            <v>0</v>
          </cell>
          <cell r="AP19" t="str">
            <v>Avg Monthly +/-</v>
          </cell>
          <cell r="AQ19">
            <v>61.5</v>
          </cell>
          <cell r="AR19" t="str">
            <v>Avg Monthly +/-</v>
          </cell>
          <cell r="AS19">
            <v>214.5</v>
          </cell>
          <cell r="AT19" t="str">
            <v>Avg Monthly +/-</v>
          </cell>
          <cell r="AU19">
            <v>112.8</v>
          </cell>
          <cell r="AX19" t="str">
            <v>Avg Monthly +/-</v>
          </cell>
          <cell r="AY19">
            <v>417.1</v>
          </cell>
          <cell r="AZ19" t="str">
            <v>Avg Monthly +/-</v>
          </cell>
          <cell r="BA19">
            <v>0</v>
          </cell>
          <cell r="BB19" t="str">
            <v>Avg Monthly +/-</v>
          </cell>
          <cell r="BC19">
            <v>0</v>
          </cell>
        </row>
        <row r="20">
          <cell r="B20" t="str">
            <v>Prior Conference</v>
          </cell>
          <cell r="C20">
            <v>0</v>
          </cell>
          <cell r="D20" t="str">
            <v>Prior Conference</v>
          </cell>
          <cell r="E20">
            <v>0</v>
          </cell>
          <cell r="F20" t="str">
            <v>Prior Conference</v>
          </cell>
          <cell r="G20">
            <v>0</v>
          </cell>
          <cell r="J20" t="str">
            <v>Prior Conference</v>
          </cell>
          <cell r="K20">
            <v>0</v>
          </cell>
          <cell r="L20" t="str">
            <v>Prior Conference</v>
          </cell>
          <cell r="M20">
            <v>0</v>
          </cell>
          <cell r="N20" t="str">
            <v>Prior Conference</v>
          </cell>
          <cell r="O20">
            <v>0</v>
          </cell>
          <cell r="R20" t="str">
            <v>Prior Conference</v>
          </cell>
          <cell r="S20">
            <v>0</v>
          </cell>
          <cell r="T20" t="str">
            <v>Prior Conference</v>
          </cell>
          <cell r="U20">
            <v>0</v>
          </cell>
          <cell r="V20" t="str">
            <v>Prior Conference</v>
          </cell>
          <cell r="W20">
            <v>0</v>
          </cell>
          <cell r="Z20" t="str">
            <v>Prior Conference</v>
          </cell>
          <cell r="AA20">
            <v>0</v>
          </cell>
          <cell r="AB20" t="str">
            <v>Prior Conference</v>
          </cell>
          <cell r="AC20">
            <v>0</v>
          </cell>
          <cell r="AD20" t="str">
            <v>Prior Conference</v>
          </cell>
          <cell r="AE20">
            <v>0</v>
          </cell>
          <cell r="AH20" t="str">
            <v>Prior Conference</v>
          </cell>
          <cell r="AI20">
            <v>0</v>
          </cell>
          <cell r="AJ20" t="str">
            <v>Prior Conference</v>
          </cell>
          <cell r="AK20">
            <v>0</v>
          </cell>
          <cell r="AL20" t="str">
            <v>Prior Conference</v>
          </cell>
          <cell r="AM20">
            <v>0</v>
          </cell>
          <cell r="AP20" t="str">
            <v>Prior Conference</v>
          </cell>
          <cell r="AQ20">
            <v>0</v>
          </cell>
          <cell r="AR20" t="str">
            <v>Prior Conference</v>
          </cell>
          <cell r="AS20">
            <v>0</v>
          </cell>
          <cell r="AT20" t="str">
            <v>Prior Conference</v>
          </cell>
          <cell r="AU20">
            <v>0</v>
          </cell>
          <cell r="AX20" t="str">
            <v>Prior Conference</v>
          </cell>
          <cell r="AY20">
            <v>0</v>
          </cell>
          <cell r="AZ20" t="str">
            <v>Prior Conference</v>
          </cell>
          <cell r="BA20">
            <v>0</v>
          </cell>
          <cell r="BB20" t="str">
            <v>Prior Conference</v>
          </cell>
          <cell r="BC20">
            <v>0</v>
          </cell>
        </row>
        <row r="21">
          <cell r="B21" t="str">
            <v>Growth Rate</v>
          </cell>
          <cell r="C21">
            <v>0</v>
          </cell>
          <cell r="D21" t="str">
            <v>Growth Rate</v>
          </cell>
          <cell r="E21">
            <v>-0.3009917787922422</v>
          </cell>
          <cell r="F21" t="str">
            <v>Growth Rate</v>
          </cell>
          <cell r="G21">
            <v>-2.1339150263012138E-2</v>
          </cell>
          <cell r="J21" t="str">
            <v>Growth Rate</v>
          </cell>
          <cell r="K21">
            <v>0</v>
          </cell>
          <cell r="L21" t="str">
            <v>Growth Rate</v>
          </cell>
          <cell r="M21">
            <v>1.5367316341829085E-2</v>
          </cell>
          <cell r="N21" t="str">
            <v>Growth Rate</v>
          </cell>
          <cell r="O21">
            <v>0</v>
          </cell>
          <cell r="R21" t="str">
            <v>Growth Rate</v>
          </cell>
          <cell r="S21">
            <v>0</v>
          </cell>
          <cell r="T21" t="str">
            <v>Growth Rate</v>
          </cell>
          <cell r="U21">
            <v>3.2312111846655354E-2</v>
          </cell>
          <cell r="V21" t="str">
            <v>Growth Rate</v>
          </cell>
          <cell r="W21">
            <v>3.0488580950778305E-2</v>
          </cell>
          <cell r="Z21" t="str">
            <v>Growth Rate</v>
          </cell>
          <cell r="AA21">
            <v>0</v>
          </cell>
          <cell r="AB21" t="str">
            <v>Growth Rate</v>
          </cell>
          <cell r="AC21">
            <v>-0.86296900489396411</v>
          </cell>
          <cell r="AD21" t="str">
            <v>Growth Rate</v>
          </cell>
          <cell r="AE21">
            <v>0</v>
          </cell>
          <cell r="AH21" t="str">
            <v>Growth Rate</v>
          </cell>
          <cell r="AI21">
            <v>0</v>
          </cell>
          <cell r="AJ21" t="str">
            <v>Growth Rate</v>
          </cell>
          <cell r="AK21">
            <v>-0.44597694795323256</v>
          </cell>
          <cell r="AL21" t="str">
            <v>Growth Rate</v>
          </cell>
          <cell r="AM21">
            <v>0</v>
          </cell>
          <cell r="AP21" t="str">
            <v>Growth Rate</v>
          </cell>
          <cell r="AQ21">
            <v>0</v>
          </cell>
          <cell r="AR21" t="str">
            <v>Growth Rate</v>
          </cell>
          <cell r="AS21">
            <v>0.2423017741606571</v>
          </cell>
          <cell r="AT21" t="str">
            <v>Growth Rate</v>
          </cell>
          <cell r="AU21">
            <v>9.4615384615384615E-2</v>
          </cell>
          <cell r="AX21" t="str">
            <v>Growth Rate</v>
          </cell>
          <cell r="AY21">
            <v>0</v>
          </cell>
          <cell r="AZ21" t="str">
            <v>Growth Rate</v>
          </cell>
          <cell r="BA21">
            <v>2.603020952255581E-2</v>
          </cell>
          <cell r="BB21" t="str">
            <v>Growth Rate</v>
          </cell>
          <cell r="BC21">
            <v>0</v>
          </cell>
        </row>
        <row r="22">
          <cell r="B22" t="str">
            <v>Prior Conference</v>
          </cell>
          <cell r="C22">
            <v>0</v>
          </cell>
          <cell r="D22" t="str">
            <v>Prior Conference</v>
          </cell>
          <cell r="E22">
            <v>0</v>
          </cell>
          <cell r="F22" t="str">
            <v>Prior Conference</v>
          </cell>
          <cell r="G22">
            <v>0</v>
          </cell>
          <cell r="J22" t="str">
            <v>Prior Conference</v>
          </cell>
          <cell r="K22">
            <v>0</v>
          </cell>
          <cell r="L22" t="str">
            <v>Prior Conference</v>
          </cell>
          <cell r="M22">
            <v>0</v>
          </cell>
          <cell r="N22" t="str">
            <v>Prior Conference</v>
          </cell>
          <cell r="O22">
            <v>0</v>
          </cell>
          <cell r="R22" t="str">
            <v>Prior Conference</v>
          </cell>
          <cell r="S22">
            <v>0</v>
          </cell>
          <cell r="T22" t="str">
            <v>Prior Conference</v>
          </cell>
          <cell r="U22">
            <v>0</v>
          </cell>
          <cell r="V22" t="str">
            <v>Prior Conference</v>
          </cell>
          <cell r="W22">
            <v>0</v>
          </cell>
          <cell r="Z22" t="str">
            <v>Prior Conference</v>
          </cell>
          <cell r="AA22">
            <v>0</v>
          </cell>
          <cell r="AB22" t="str">
            <v>Prior Conference</v>
          </cell>
          <cell r="AC22">
            <v>0</v>
          </cell>
          <cell r="AD22" t="str">
            <v>Prior Conference</v>
          </cell>
          <cell r="AE22">
            <v>0</v>
          </cell>
          <cell r="AH22" t="str">
            <v>Prior Conference</v>
          </cell>
          <cell r="AI22">
            <v>0</v>
          </cell>
          <cell r="AJ22" t="str">
            <v>Prior Conference</v>
          </cell>
          <cell r="AK22">
            <v>0</v>
          </cell>
          <cell r="AL22" t="str">
            <v>Prior Conference</v>
          </cell>
          <cell r="AM22">
            <v>0</v>
          </cell>
          <cell r="AP22" t="str">
            <v>Prior Conference</v>
          </cell>
          <cell r="AQ22">
            <v>0</v>
          </cell>
          <cell r="AR22" t="str">
            <v>Prior Conference</v>
          </cell>
          <cell r="AS22">
            <v>0</v>
          </cell>
          <cell r="AT22" t="str">
            <v>Prior Conference</v>
          </cell>
          <cell r="AU22">
            <v>0</v>
          </cell>
          <cell r="AX22" t="str">
            <v>Prior Conference</v>
          </cell>
          <cell r="AY22">
            <v>0</v>
          </cell>
          <cell r="AZ22" t="str">
            <v>Prior Conference</v>
          </cell>
          <cell r="BA22">
            <v>0</v>
          </cell>
          <cell r="BB22" t="str">
            <v>Prior Conference</v>
          </cell>
          <cell r="BC22">
            <v>0</v>
          </cell>
        </row>
        <row r="25">
          <cell r="B25" t="str">
            <v xml:space="preserve"> FISCAL YEAR 2015-16 CASELOAD</v>
          </cell>
          <cell r="C25">
            <v>0</v>
          </cell>
          <cell r="D25" t="str">
            <v xml:space="preserve"> FISCAL YEAR 2017-18 ESTIMATED CASELOAD</v>
          </cell>
          <cell r="E25">
            <v>0</v>
          </cell>
          <cell r="F25" t="str">
            <v xml:space="preserve"> FISCAL YEAR 2019-20 ESTIMATED CASELOAD</v>
          </cell>
          <cell r="G25">
            <v>0</v>
          </cell>
          <cell r="J25" t="str">
            <v xml:space="preserve"> FISCAL YEAR 2015-16 CASELOAD</v>
          </cell>
          <cell r="K25">
            <v>0</v>
          </cell>
          <cell r="L25" t="str">
            <v xml:space="preserve"> FISCAL YEAR 2017-18 ESTIMATED CASELOAD</v>
          </cell>
          <cell r="M25">
            <v>0</v>
          </cell>
          <cell r="N25" t="str">
            <v xml:space="preserve"> FISCAL YEAR 2019-20 ESTIMATED CASELOAD</v>
          </cell>
          <cell r="O25">
            <v>0</v>
          </cell>
          <cell r="R25" t="str">
            <v xml:space="preserve"> FISCAL YEAR 2015-16 CASELOAD</v>
          </cell>
          <cell r="S25">
            <v>0</v>
          </cell>
          <cell r="T25" t="str">
            <v xml:space="preserve"> FISCAL YEAR 2017-18 ESTIMATED CASELOAD</v>
          </cell>
          <cell r="U25">
            <v>0</v>
          </cell>
          <cell r="V25" t="str">
            <v xml:space="preserve"> FISCAL YEAR 2019-20 ESTIMATED CASELOAD</v>
          </cell>
          <cell r="W25">
            <v>0</v>
          </cell>
          <cell r="Z25" t="str">
            <v xml:space="preserve"> FISCAL YEAR 2015-16 CASELOAD</v>
          </cell>
          <cell r="AA25">
            <v>0</v>
          </cell>
          <cell r="AB25" t="str">
            <v xml:space="preserve"> FISCAL YEAR 2017-18 ESTIMATED CASELOAD</v>
          </cell>
          <cell r="AC25">
            <v>0</v>
          </cell>
          <cell r="AD25" t="str">
            <v xml:space="preserve"> FISCAL YEAR 2019-20 ESTIMATED CASELOAD</v>
          </cell>
          <cell r="AE25">
            <v>0</v>
          </cell>
          <cell r="AH25" t="str">
            <v xml:space="preserve"> FISCAL YEAR 2015-16 CASELOAD</v>
          </cell>
          <cell r="AI25">
            <v>0</v>
          </cell>
          <cell r="AJ25" t="str">
            <v xml:space="preserve"> FISCAL YEAR 2017-18 ESTIMATED CASELOAD</v>
          </cell>
          <cell r="AK25">
            <v>0</v>
          </cell>
          <cell r="AL25" t="str">
            <v xml:space="preserve"> FISCAL YEAR 2019-20 ESTIMATED CASELOAD</v>
          </cell>
          <cell r="AM25">
            <v>0</v>
          </cell>
          <cell r="AP25" t="str">
            <v xml:space="preserve"> FISCAL YEAR 2015-16 CASELOAD</v>
          </cell>
          <cell r="AQ25">
            <v>0</v>
          </cell>
          <cell r="AR25" t="str">
            <v xml:space="preserve"> FISCAL YEAR 2017-18 ESTIMATED CASELOAD</v>
          </cell>
          <cell r="AS25">
            <v>0</v>
          </cell>
          <cell r="AT25" t="str">
            <v xml:space="preserve"> FISCAL YEAR 2019-20 ESTIMATED CASELOAD</v>
          </cell>
          <cell r="AU25">
            <v>0</v>
          </cell>
          <cell r="AX25" t="str">
            <v xml:space="preserve"> FISCAL YEAR 2015-16 CASELOAD</v>
          </cell>
          <cell r="AY25">
            <v>0</v>
          </cell>
          <cell r="AZ25" t="str">
            <v xml:space="preserve"> FISCAL YEAR 2017-18 ESTIMATED CASELOAD</v>
          </cell>
          <cell r="BA25">
            <v>0</v>
          </cell>
          <cell r="BB25" t="str">
            <v xml:space="preserve"> FISCAL YEAR 2019-20 ESTIMATED CASELOAD</v>
          </cell>
          <cell r="BC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</row>
        <row r="27">
          <cell r="B27" t="str">
            <v>Month/Yr</v>
          </cell>
          <cell r="C27" t="str">
            <v>OTHER FFS</v>
          </cell>
          <cell r="D27" t="str">
            <v>Month/Yr</v>
          </cell>
          <cell r="E27" t="str">
            <v>OTHER FFS</v>
          </cell>
          <cell r="F27" t="str">
            <v>Month/Yr</v>
          </cell>
          <cell r="G27" t="str">
            <v>OTHER FFS</v>
          </cell>
          <cell r="J27" t="str">
            <v>Month/Yr</v>
          </cell>
          <cell r="K27" t="str">
            <v>MEDICALLY NEEDY</v>
          </cell>
          <cell r="L27" t="str">
            <v>Month/Yr</v>
          </cell>
          <cell r="M27" t="str">
            <v>MEDICALLY NEEDY</v>
          </cell>
          <cell r="N27" t="str">
            <v>Month/Yr</v>
          </cell>
          <cell r="O27" t="str">
            <v>MEDICALLY NEEDY</v>
          </cell>
          <cell r="R27" t="str">
            <v>Month/Yr</v>
          </cell>
          <cell r="S27" t="str">
            <v>QUALIFIED BENEFICIARIES</v>
          </cell>
          <cell r="T27" t="str">
            <v>Month/Yr</v>
          </cell>
          <cell r="U27" t="str">
            <v>QUALIFIED BENEFICIARIES</v>
          </cell>
          <cell r="V27" t="str">
            <v>Month/Yr</v>
          </cell>
          <cell r="W27" t="str">
            <v>QUALIFIED BENEFICIARIES</v>
          </cell>
          <cell r="Z27" t="str">
            <v>Month/Yr</v>
          </cell>
          <cell r="AA27" t="str">
            <v>XXI CHILDREN (Under One)</v>
          </cell>
          <cell r="AB27" t="str">
            <v>Month/Yr</v>
          </cell>
          <cell r="AC27" t="str">
            <v>XXI CHILDREN (Under One)</v>
          </cell>
          <cell r="AD27" t="str">
            <v>Month/Yr</v>
          </cell>
          <cell r="AE27" t="str">
            <v>XXI CHILDREN (Under One)</v>
          </cell>
          <cell r="AH27" t="str">
            <v>Month/Yr</v>
          </cell>
          <cell r="AI27" t="str">
            <v>XXI CHILDREN (6-18)</v>
          </cell>
          <cell r="AJ27" t="str">
            <v>Month/Yr</v>
          </cell>
          <cell r="AK27" t="str">
            <v>XXI CHILDREN (6-18)</v>
          </cell>
          <cell r="AL27" t="str">
            <v>Month/Yr</v>
          </cell>
          <cell r="AM27" t="str">
            <v>XXI CHILDREN (6-18)</v>
          </cell>
          <cell r="AP27" t="str">
            <v>Month/Yr</v>
          </cell>
          <cell r="AQ27" t="str">
            <v>GENERAL ASSISTANCE</v>
          </cell>
          <cell r="AR27" t="str">
            <v>Month/Yr</v>
          </cell>
          <cell r="AS27" t="str">
            <v>GENERAL ASSISTANCE</v>
          </cell>
          <cell r="AT27" t="str">
            <v>Month/Yr</v>
          </cell>
          <cell r="AU27" t="str">
            <v>GENERAL ASSISTANCE</v>
          </cell>
          <cell r="AX27" t="str">
            <v>Month/Yr</v>
          </cell>
          <cell r="AY27" t="str">
            <v>FAMILY PLANNING</v>
          </cell>
          <cell r="AZ27" t="str">
            <v>Month/Yr</v>
          </cell>
          <cell r="BA27" t="str">
            <v>FAMILY PLANNING</v>
          </cell>
          <cell r="BB27" t="str">
            <v>Month/Yr</v>
          </cell>
          <cell r="BC27" t="str">
            <v>FAMILY PLANNING</v>
          </cell>
        </row>
        <row r="28">
          <cell r="B28">
            <v>42186</v>
          </cell>
          <cell r="C28">
            <v>410243</v>
          </cell>
          <cell r="D28">
            <v>42917</v>
          </cell>
          <cell r="E28">
            <v>226334</v>
          </cell>
          <cell r="F28">
            <v>43647</v>
          </cell>
          <cell r="G28">
            <v>216226</v>
          </cell>
          <cell r="J28">
            <v>42186</v>
          </cell>
          <cell r="K28">
            <v>26211</v>
          </cell>
          <cell r="L28">
            <v>42917</v>
          </cell>
          <cell r="M28">
            <v>28450</v>
          </cell>
          <cell r="N28">
            <v>43647</v>
          </cell>
          <cell r="O28">
            <v>28450</v>
          </cell>
          <cell r="R28">
            <v>42186</v>
          </cell>
          <cell r="S28">
            <v>399188</v>
          </cell>
          <cell r="T28">
            <v>42917</v>
          </cell>
          <cell r="U28">
            <v>424802</v>
          </cell>
          <cell r="V28">
            <v>43647</v>
          </cell>
          <cell r="W28">
            <v>451073</v>
          </cell>
          <cell r="Z28">
            <v>42186</v>
          </cell>
          <cell r="AA28">
            <v>148</v>
          </cell>
          <cell r="AB28">
            <v>42917</v>
          </cell>
          <cell r="AC28">
            <v>14</v>
          </cell>
          <cell r="AD28">
            <v>43647</v>
          </cell>
          <cell r="AE28">
            <v>14</v>
          </cell>
          <cell r="AH28">
            <v>42186</v>
          </cell>
          <cell r="AI28">
            <v>15331</v>
          </cell>
          <cell r="AJ28">
            <v>42917</v>
          </cell>
          <cell r="AK28">
            <v>5011</v>
          </cell>
          <cell r="AL28">
            <v>43647</v>
          </cell>
          <cell r="AM28">
            <v>5011</v>
          </cell>
          <cell r="AP28">
            <v>42186</v>
          </cell>
          <cell r="AQ28">
            <v>6868</v>
          </cell>
          <cell r="AR28">
            <v>42917</v>
          </cell>
          <cell r="AS28">
            <v>12436</v>
          </cell>
          <cell r="AT28">
            <v>43647</v>
          </cell>
          <cell r="AU28">
            <v>14896</v>
          </cell>
          <cell r="AX28">
            <v>42186</v>
          </cell>
          <cell r="AY28">
            <v>61818</v>
          </cell>
          <cell r="AZ28">
            <v>42917</v>
          </cell>
          <cell r="BA28">
            <v>67554</v>
          </cell>
          <cell r="BB28">
            <v>43647</v>
          </cell>
          <cell r="BC28">
            <v>67554</v>
          </cell>
        </row>
        <row r="29">
          <cell r="B29">
            <v>42217</v>
          </cell>
          <cell r="C29">
            <v>406966</v>
          </cell>
          <cell r="D29">
            <v>42948</v>
          </cell>
          <cell r="E29">
            <v>225724</v>
          </cell>
          <cell r="F29">
            <v>43678</v>
          </cell>
          <cell r="G29">
            <v>215876</v>
          </cell>
          <cell r="J29">
            <v>42217</v>
          </cell>
          <cell r="K29">
            <v>28114</v>
          </cell>
          <cell r="L29">
            <v>42948</v>
          </cell>
          <cell r="M29">
            <v>28450</v>
          </cell>
          <cell r="N29">
            <v>43678</v>
          </cell>
          <cell r="O29">
            <v>28450</v>
          </cell>
          <cell r="R29">
            <v>42217</v>
          </cell>
          <cell r="S29">
            <v>401374</v>
          </cell>
          <cell r="T29">
            <v>42948</v>
          </cell>
          <cell r="U29">
            <v>425897</v>
          </cell>
          <cell r="V29">
            <v>43678</v>
          </cell>
          <cell r="W29">
            <v>452167</v>
          </cell>
          <cell r="Z29">
            <v>42217</v>
          </cell>
          <cell r="AA29">
            <v>173</v>
          </cell>
          <cell r="AB29">
            <v>42948</v>
          </cell>
          <cell r="AC29">
            <v>14</v>
          </cell>
          <cell r="AD29">
            <v>43678</v>
          </cell>
          <cell r="AE29">
            <v>14</v>
          </cell>
          <cell r="AH29">
            <v>42217</v>
          </cell>
          <cell r="AI29">
            <v>13268</v>
          </cell>
          <cell r="AJ29">
            <v>42948</v>
          </cell>
          <cell r="AK29">
            <v>5011</v>
          </cell>
          <cell r="AL29">
            <v>43678</v>
          </cell>
          <cell r="AM29">
            <v>5011</v>
          </cell>
          <cell r="AP29">
            <v>42217</v>
          </cell>
          <cell r="AQ29">
            <v>7437</v>
          </cell>
          <cell r="AR29">
            <v>42948</v>
          </cell>
          <cell r="AS29">
            <v>12539</v>
          </cell>
          <cell r="AT29">
            <v>43678</v>
          </cell>
          <cell r="AU29">
            <v>14999</v>
          </cell>
          <cell r="AX29">
            <v>42217</v>
          </cell>
          <cell r="AY29">
            <v>61079</v>
          </cell>
          <cell r="AZ29">
            <v>42948</v>
          </cell>
          <cell r="BA29">
            <v>67554</v>
          </cell>
          <cell r="BB29">
            <v>43678</v>
          </cell>
          <cell r="BC29">
            <v>67554</v>
          </cell>
        </row>
        <row r="30">
          <cell r="B30">
            <v>42248</v>
          </cell>
          <cell r="C30">
            <v>394514</v>
          </cell>
          <cell r="D30">
            <v>42979</v>
          </cell>
          <cell r="E30">
            <v>225114</v>
          </cell>
          <cell r="F30">
            <v>43709</v>
          </cell>
          <cell r="G30">
            <v>215528</v>
          </cell>
          <cell r="J30">
            <v>42248</v>
          </cell>
          <cell r="K30">
            <v>27196</v>
          </cell>
          <cell r="L30">
            <v>42979</v>
          </cell>
          <cell r="M30">
            <v>28450</v>
          </cell>
          <cell r="N30">
            <v>43709</v>
          </cell>
          <cell r="O30">
            <v>28450</v>
          </cell>
          <cell r="R30">
            <v>42248</v>
          </cell>
          <cell r="S30">
            <v>402166</v>
          </cell>
          <cell r="T30">
            <v>42979</v>
          </cell>
          <cell r="U30">
            <v>426991</v>
          </cell>
          <cell r="V30">
            <v>43709</v>
          </cell>
          <cell r="W30">
            <v>453262</v>
          </cell>
          <cell r="Z30">
            <v>42248</v>
          </cell>
          <cell r="AA30">
            <v>166</v>
          </cell>
          <cell r="AB30">
            <v>42979</v>
          </cell>
          <cell r="AC30">
            <v>14</v>
          </cell>
          <cell r="AD30">
            <v>43709</v>
          </cell>
          <cell r="AE30">
            <v>14</v>
          </cell>
          <cell r="AH30">
            <v>42248</v>
          </cell>
          <cell r="AI30">
            <v>10620</v>
          </cell>
          <cell r="AJ30">
            <v>42979</v>
          </cell>
          <cell r="AK30">
            <v>5011</v>
          </cell>
          <cell r="AL30">
            <v>43709</v>
          </cell>
          <cell r="AM30">
            <v>5011</v>
          </cell>
          <cell r="AP30">
            <v>42248</v>
          </cell>
          <cell r="AQ30">
            <v>7932</v>
          </cell>
          <cell r="AR30">
            <v>42979</v>
          </cell>
          <cell r="AS30">
            <v>12641</v>
          </cell>
          <cell r="AT30">
            <v>43709</v>
          </cell>
          <cell r="AU30">
            <v>15101</v>
          </cell>
          <cell r="AX30">
            <v>42248</v>
          </cell>
          <cell r="AY30">
            <v>61745</v>
          </cell>
          <cell r="AZ30">
            <v>42979</v>
          </cell>
          <cell r="BA30">
            <v>67554</v>
          </cell>
          <cell r="BB30">
            <v>43709</v>
          </cell>
          <cell r="BC30">
            <v>67554</v>
          </cell>
        </row>
        <row r="31">
          <cell r="B31">
            <v>42278</v>
          </cell>
          <cell r="C31">
            <v>396167</v>
          </cell>
          <cell r="D31">
            <v>43009</v>
          </cell>
          <cell r="E31">
            <v>224506</v>
          </cell>
          <cell r="F31">
            <v>43739</v>
          </cell>
          <cell r="G31">
            <v>215179</v>
          </cell>
          <cell r="J31">
            <v>42278</v>
          </cell>
          <cell r="K31">
            <v>30508</v>
          </cell>
          <cell r="L31">
            <v>43009</v>
          </cell>
          <cell r="M31">
            <v>28450</v>
          </cell>
          <cell r="N31">
            <v>43739</v>
          </cell>
          <cell r="O31">
            <v>28450</v>
          </cell>
          <cell r="R31">
            <v>42278</v>
          </cell>
          <cell r="S31">
            <v>404378</v>
          </cell>
          <cell r="T31">
            <v>43009</v>
          </cell>
          <cell r="U31">
            <v>428086</v>
          </cell>
          <cell r="V31">
            <v>43739</v>
          </cell>
          <cell r="W31">
            <v>454356</v>
          </cell>
          <cell r="Z31">
            <v>42278</v>
          </cell>
          <cell r="AA31">
            <v>167</v>
          </cell>
          <cell r="AB31">
            <v>43009</v>
          </cell>
          <cell r="AC31">
            <v>14</v>
          </cell>
          <cell r="AD31">
            <v>43739</v>
          </cell>
          <cell r="AE31">
            <v>14</v>
          </cell>
          <cell r="AH31">
            <v>42278</v>
          </cell>
          <cell r="AI31">
            <v>11230</v>
          </cell>
          <cell r="AJ31">
            <v>43009</v>
          </cell>
          <cell r="AK31">
            <v>5011</v>
          </cell>
          <cell r="AL31">
            <v>43739</v>
          </cell>
          <cell r="AM31">
            <v>5011</v>
          </cell>
          <cell r="AP31">
            <v>42278</v>
          </cell>
          <cell r="AQ31">
            <v>8726</v>
          </cell>
          <cell r="AR31">
            <v>43009</v>
          </cell>
          <cell r="AS31">
            <v>12744</v>
          </cell>
          <cell r="AT31">
            <v>43739</v>
          </cell>
          <cell r="AU31">
            <v>15204</v>
          </cell>
          <cell r="AX31">
            <v>42278</v>
          </cell>
          <cell r="AY31">
            <v>65257</v>
          </cell>
          <cell r="AZ31">
            <v>43009</v>
          </cell>
          <cell r="BA31">
            <v>67554</v>
          </cell>
          <cell r="BB31">
            <v>43739</v>
          </cell>
          <cell r="BC31">
            <v>67554</v>
          </cell>
        </row>
        <row r="32">
          <cell r="B32">
            <v>42309</v>
          </cell>
          <cell r="C32">
            <v>373963</v>
          </cell>
          <cell r="D32">
            <v>43040</v>
          </cell>
          <cell r="E32">
            <v>223899</v>
          </cell>
          <cell r="F32">
            <v>43770</v>
          </cell>
          <cell r="G32">
            <v>214831</v>
          </cell>
          <cell r="J32">
            <v>42309</v>
          </cell>
          <cell r="K32">
            <v>26906</v>
          </cell>
          <cell r="L32">
            <v>43040</v>
          </cell>
          <cell r="M32">
            <v>28450</v>
          </cell>
          <cell r="N32">
            <v>43770</v>
          </cell>
          <cell r="O32">
            <v>28450</v>
          </cell>
          <cell r="R32">
            <v>42309</v>
          </cell>
          <cell r="S32">
            <v>404861</v>
          </cell>
          <cell r="T32">
            <v>43040</v>
          </cell>
          <cell r="U32">
            <v>429181</v>
          </cell>
          <cell r="V32">
            <v>43770</v>
          </cell>
          <cell r="W32">
            <v>455451</v>
          </cell>
          <cell r="Z32">
            <v>42309</v>
          </cell>
          <cell r="AA32">
            <v>170</v>
          </cell>
          <cell r="AB32">
            <v>43040</v>
          </cell>
          <cell r="AC32">
            <v>14</v>
          </cell>
          <cell r="AD32">
            <v>43770</v>
          </cell>
          <cell r="AE32">
            <v>14</v>
          </cell>
          <cell r="AH32">
            <v>42309</v>
          </cell>
          <cell r="AI32">
            <v>10678</v>
          </cell>
          <cell r="AJ32">
            <v>43040</v>
          </cell>
          <cell r="AK32">
            <v>5011</v>
          </cell>
          <cell r="AL32">
            <v>43770</v>
          </cell>
          <cell r="AM32">
            <v>5011</v>
          </cell>
          <cell r="AP32">
            <v>42309</v>
          </cell>
          <cell r="AQ32">
            <v>8807</v>
          </cell>
          <cell r="AR32">
            <v>43040</v>
          </cell>
          <cell r="AS32">
            <v>12846</v>
          </cell>
          <cell r="AT32">
            <v>43770</v>
          </cell>
          <cell r="AU32">
            <v>15306</v>
          </cell>
          <cell r="AX32">
            <v>42309</v>
          </cell>
          <cell r="AY32">
            <v>67302</v>
          </cell>
          <cell r="AZ32">
            <v>43040</v>
          </cell>
          <cell r="BA32">
            <v>67554</v>
          </cell>
          <cell r="BB32">
            <v>43770</v>
          </cell>
          <cell r="BC32">
            <v>67554</v>
          </cell>
        </row>
        <row r="33">
          <cell r="B33">
            <v>42339</v>
          </cell>
          <cell r="C33">
            <v>366111</v>
          </cell>
          <cell r="D33">
            <v>43070</v>
          </cell>
          <cell r="E33">
            <v>223293</v>
          </cell>
          <cell r="F33">
            <v>43800</v>
          </cell>
          <cell r="G33">
            <v>214485</v>
          </cell>
          <cell r="J33">
            <v>42339</v>
          </cell>
          <cell r="K33">
            <v>26175</v>
          </cell>
          <cell r="L33">
            <v>43070</v>
          </cell>
          <cell r="M33">
            <v>28450</v>
          </cell>
          <cell r="N33">
            <v>43800</v>
          </cell>
          <cell r="O33">
            <v>28450</v>
          </cell>
          <cell r="R33">
            <v>42339</v>
          </cell>
          <cell r="S33">
            <v>404601</v>
          </cell>
          <cell r="T33">
            <v>43070</v>
          </cell>
          <cell r="U33">
            <v>430275</v>
          </cell>
          <cell r="V33">
            <v>43800</v>
          </cell>
          <cell r="W33">
            <v>456546</v>
          </cell>
          <cell r="Z33">
            <v>42339</v>
          </cell>
          <cell r="AA33">
            <v>190</v>
          </cell>
          <cell r="AB33">
            <v>43070</v>
          </cell>
          <cell r="AC33">
            <v>14</v>
          </cell>
          <cell r="AD33">
            <v>43800</v>
          </cell>
          <cell r="AE33">
            <v>14</v>
          </cell>
          <cell r="AH33">
            <v>42339</v>
          </cell>
          <cell r="AI33">
            <v>10860</v>
          </cell>
          <cell r="AJ33">
            <v>43070</v>
          </cell>
          <cell r="AK33">
            <v>5011</v>
          </cell>
          <cell r="AL33">
            <v>43800</v>
          </cell>
          <cell r="AM33">
            <v>5011</v>
          </cell>
          <cell r="AP33">
            <v>42339</v>
          </cell>
          <cell r="AQ33">
            <v>9550</v>
          </cell>
          <cell r="AR33">
            <v>43070</v>
          </cell>
          <cell r="AS33">
            <v>12949</v>
          </cell>
          <cell r="AT33">
            <v>43800</v>
          </cell>
          <cell r="AU33">
            <v>15409</v>
          </cell>
          <cell r="AX33">
            <v>42339</v>
          </cell>
          <cell r="AY33">
            <v>67883</v>
          </cell>
          <cell r="AZ33">
            <v>43070</v>
          </cell>
          <cell r="BA33">
            <v>67554</v>
          </cell>
          <cell r="BB33">
            <v>43800</v>
          </cell>
          <cell r="BC33">
            <v>67554</v>
          </cell>
        </row>
        <row r="34">
          <cell r="B34">
            <v>42370</v>
          </cell>
          <cell r="C34">
            <v>342804</v>
          </cell>
          <cell r="D34">
            <v>43101</v>
          </cell>
          <cell r="E34">
            <v>222688</v>
          </cell>
          <cell r="F34">
            <v>43831</v>
          </cell>
          <cell r="G34">
            <v>214139</v>
          </cell>
          <cell r="J34">
            <v>42370</v>
          </cell>
          <cell r="K34">
            <v>29053</v>
          </cell>
          <cell r="L34">
            <v>43101</v>
          </cell>
          <cell r="M34">
            <v>28450</v>
          </cell>
          <cell r="N34">
            <v>43831</v>
          </cell>
          <cell r="O34">
            <v>28450</v>
          </cell>
          <cell r="R34">
            <v>42370</v>
          </cell>
          <cell r="S34">
            <v>404844</v>
          </cell>
          <cell r="T34">
            <v>43101</v>
          </cell>
          <cell r="U34">
            <v>431370</v>
          </cell>
          <cell r="V34">
            <v>43831</v>
          </cell>
          <cell r="W34">
            <v>457640</v>
          </cell>
          <cell r="Z34">
            <v>42370</v>
          </cell>
          <cell r="AA34">
            <v>143</v>
          </cell>
          <cell r="AB34">
            <v>43101</v>
          </cell>
          <cell r="AC34">
            <v>14</v>
          </cell>
          <cell r="AD34">
            <v>43831</v>
          </cell>
          <cell r="AE34">
            <v>14</v>
          </cell>
          <cell r="AH34">
            <v>42370</v>
          </cell>
          <cell r="AI34">
            <v>9747</v>
          </cell>
          <cell r="AJ34">
            <v>43101</v>
          </cell>
          <cell r="AK34">
            <v>5011</v>
          </cell>
          <cell r="AL34">
            <v>43831</v>
          </cell>
          <cell r="AM34">
            <v>5011</v>
          </cell>
          <cell r="AP34">
            <v>42370</v>
          </cell>
          <cell r="AQ34">
            <v>9583</v>
          </cell>
          <cell r="AR34">
            <v>43101</v>
          </cell>
          <cell r="AS34">
            <v>13051</v>
          </cell>
          <cell r="AT34">
            <v>43831</v>
          </cell>
          <cell r="AU34">
            <v>15511</v>
          </cell>
          <cell r="AX34">
            <v>42370</v>
          </cell>
          <cell r="AY34">
            <v>67900</v>
          </cell>
          <cell r="AZ34">
            <v>43101</v>
          </cell>
          <cell r="BA34">
            <v>67554</v>
          </cell>
          <cell r="BB34">
            <v>43831</v>
          </cell>
          <cell r="BC34">
            <v>67554</v>
          </cell>
        </row>
        <row r="35">
          <cell r="B35">
            <v>42401</v>
          </cell>
          <cell r="C35">
            <v>279960</v>
          </cell>
          <cell r="D35">
            <v>43132</v>
          </cell>
          <cell r="E35">
            <v>222323</v>
          </cell>
          <cell r="F35">
            <v>43862</v>
          </cell>
          <cell r="G35">
            <v>213794</v>
          </cell>
          <cell r="J35">
            <v>42401</v>
          </cell>
          <cell r="K35">
            <v>27785</v>
          </cell>
          <cell r="L35">
            <v>43132</v>
          </cell>
          <cell r="M35">
            <v>28450</v>
          </cell>
          <cell r="N35">
            <v>43862</v>
          </cell>
          <cell r="O35">
            <v>28450</v>
          </cell>
          <cell r="R35">
            <v>42401</v>
          </cell>
          <cell r="S35">
            <v>404929</v>
          </cell>
          <cell r="T35">
            <v>43132</v>
          </cell>
          <cell r="U35">
            <v>432464</v>
          </cell>
          <cell r="V35">
            <v>43862</v>
          </cell>
          <cell r="W35">
            <v>458735</v>
          </cell>
          <cell r="Z35">
            <v>42401</v>
          </cell>
          <cell r="AA35">
            <v>30</v>
          </cell>
          <cell r="AB35">
            <v>43132</v>
          </cell>
          <cell r="AC35">
            <v>14</v>
          </cell>
          <cell r="AD35">
            <v>43862</v>
          </cell>
          <cell r="AE35">
            <v>14</v>
          </cell>
          <cell r="AH35">
            <v>42401</v>
          </cell>
          <cell r="AI35">
            <v>6759</v>
          </cell>
          <cell r="AJ35">
            <v>43132</v>
          </cell>
          <cell r="AK35">
            <v>5011</v>
          </cell>
          <cell r="AL35">
            <v>43862</v>
          </cell>
          <cell r="AM35">
            <v>5011</v>
          </cell>
          <cell r="AP35">
            <v>42401</v>
          </cell>
          <cell r="AQ35">
            <v>9846</v>
          </cell>
          <cell r="AR35">
            <v>43132</v>
          </cell>
          <cell r="AS35">
            <v>13154</v>
          </cell>
          <cell r="AT35">
            <v>43862</v>
          </cell>
          <cell r="AU35">
            <v>15614</v>
          </cell>
          <cell r="AX35">
            <v>42401</v>
          </cell>
          <cell r="AY35">
            <v>67724</v>
          </cell>
          <cell r="AZ35">
            <v>43132</v>
          </cell>
          <cell r="BA35">
            <v>67554</v>
          </cell>
          <cell r="BB35">
            <v>43862</v>
          </cell>
          <cell r="BC35">
            <v>67554</v>
          </cell>
        </row>
        <row r="36">
          <cell r="B36">
            <v>42430</v>
          </cell>
          <cell r="C36">
            <v>256873</v>
          </cell>
          <cell r="D36">
            <v>43160</v>
          </cell>
          <cell r="E36">
            <v>221957</v>
          </cell>
          <cell r="F36">
            <v>43891</v>
          </cell>
          <cell r="G36">
            <v>213450</v>
          </cell>
          <cell r="J36">
            <v>42430</v>
          </cell>
          <cell r="K36">
            <v>27867</v>
          </cell>
          <cell r="L36">
            <v>43160</v>
          </cell>
          <cell r="M36">
            <v>28450</v>
          </cell>
          <cell r="N36">
            <v>43891</v>
          </cell>
          <cell r="O36">
            <v>28450</v>
          </cell>
          <cell r="R36">
            <v>42430</v>
          </cell>
          <cell r="S36">
            <v>404419</v>
          </cell>
          <cell r="T36">
            <v>43160</v>
          </cell>
          <cell r="U36">
            <v>433559</v>
          </cell>
          <cell r="V36">
            <v>43891</v>
          </cell>
          <cell r="W36">
            <v>459829</v>
          </cell>
          <cell r="Z36">
            <v>42430</v>
          </cell>
          <cell r="AA36">
            <v>7</v>
          </cell>
          <cell r="AB36">
            <v>43160</v>
          </cell>
          <cell r="AC36">
            <v>14</v>
          </cell>
          <cell r="AD36">
            <v>43891</v>
          </cell>
          <cell r="AE36">
            <v>14</v>
          </cell>
          <cell r="AH36">
            <v>42430</v>
          </cell>
          <cell r="AI36">
            <v>5183</v>
          </cell>
          <cell r="AJ36">
            <v>43160</v>
          </cell>
          <cell r="AK36">
            <v>5011</v>
          </cell>
          <cell r="AL36">
            <v>43891</v>
          </cell>
          <cell r="AM36">
            <v>5011</v>
          </cell>
          <cell r="AP36">
            <v>42430</v>
          </cell>
          <cell r="AQ36">
            <v>10773</v>
          </cell>
          <cell r="AR36">
            <v>43160</v>
          </cell>
          <cell r="AS36">
            <v>13256</v>
          </cell>
          <cell r="AT36">
            <v>43891</v>
          </cell>
          <cell r="AU36">
            <v>15716</v>
          </cell>
          <cell r="AX36">
            <v>42430</v>
          </cell>
          <cell r="AY36">
            <v>67731</v>
          </cell>
          <cell r="AZ36">
            <v>43160</v>
          </cell>
          <cell r="BA36">
            <v>67554</v>
          </cell>
          <cell r="BB36">
            <v>43891</v>
          </cell>
          <cell r="BC36">
            <v>67554</v>
          </cell>
        </row>
        <row r="37">
          <cell r="B37">
            <v>42461</v>
          </cell>
          <cell r="C37">
            <v>262027</v>
          </cell>
          <cell r="D37">
            <v>43191</v>
          </cell>
          <cell r="E37">
            <v>221595</v>
          </cell>
          <cell r="F37">
            <v>43922</v>
          </cell>
          <cell r="G37">
            <v>213106</v>
          </cell>
          <cell r="J37">
            <v>42461</v>
          </cell>
          <cell r="K37">
            <v>29270</v>
          </cell>
          <cell r="L37">
            <v>43191</v>
          </cell>
          <cell r="M37">
            <v>28450</v>
          </cell>
          <cell r="N37">
            <v>43922</v>
          </cell>
          <cell r="O37">
            <v>28450</v>
          </cell>
          <cell r="R37">
            <v>42461</v>
          </cell>
          <cell r="S37">
            <v>406311</v>
          </cell>
          <cell r="T37">
            <v>43191</v>
          </cell>
          <cell r="U37">
            <v>434654</v>
          </cell>
          <cell r="V37">
            <v>43922</v>
          </cell>
          <cell r="W37">
            <v>460924</v>
          </cell>
          <cell r="Z37">
            <v>42461</v>
          </cell>
          <cell r="AA37">
            <v>13</v>
          </cell>
          <cell r="AB37">
            <v>43191</v>
          </cell>
          <cell r="AC37">
            <v>14</v>
          </cell>
          <cell r="AD37">
            <v>43922</v>
          </cell>
          <cell r="AE37">
            <v>14</v>
          </cell>
          <cell r="AH37">
            <v>42461</v>
          </cell>
          <cell r="AI37">
            <v>5627</v>
          </cell>
          <cell r="AJ37">
            <v>43191</v>
          </cell>
          <cell r="AK37">
            <v>5011</v>
          </cell>
          <cell r="AL37">
            <v>43922</v>
          </cell>
          <cell r="AM37">
            <v>5011</v>
          </cell>
          <cell r="AP37">
            <v>42461</v>
          </cell>
          <cell r="AQ37">
            <v>9082</v>
          </cell>
          <cell r="AR37">
            <v>43191</v>
          </cell>
          <cell r="AS37">
            <v>13359</v>
          </cell>
          <cell r="AT37">
            <v>43922</v>
          </cell>
          <cell r="AU37">
            <v>15819</v>
          </cell>
          <cell r="AX37">
            <v>42461</v>
          </cell>
          <cell r="AY37">
            <v>67312</v>
          </cell>
          <cell r="AZ37">
            <v>43191</v>
          </cell>
          <cell r="BA37">
            <v>67554</v>
          </cell>
          <cell r="BB37">
            <v>43922</v>
          </cell>
          <cell r="BC37">
            <v>67554</v>
          </cell>
        </row>
        <row r="38">
          <cell r="B38">
            <v>42491</v>
          </cell>
          <cell r="C38">
            <v>230812</v>
          </cell>
          <cell r="D38">
            <v>43221</v>
          </cell>
          <cell r="E38">
            <v>221232</v>
          </cell>
          <cell r="F38">
            <v>43952</v>
          </cell>
          <cell r="G38">
            <v>212765</v>
          </cell>
          <cell r="J38">
            <v>42491</v>
          </cell>
          <cell r="K38">
            <v>28175</v>
          </cell>
          <cell r="L38">
            <v>43221</v>
          </cell>
          <cell r="M38">
            <v>28450</v>
          </cell>
          <cell r="N38">
            <v>43952</v>
          </cell>
          <cell r="O38">
            <v>28450</v>
          </cell>
          <cell r="R38">
            <v>42491</v>
          </cell>
          <cell r="S38">
            <v>407718</v>
          </cell>
          <cell r="T38">
            <v>43221</v>
          </cell>
          <cell r="U38">
            <v>435748</v>
          </cell>
          <cell r="V38">
            <v>43952</v>
          </cell>
          <cell r="W38">
            <v>462019</v>
          </cell>
          <cell r="Z38">
            <v>42491</v>
          </cell>
          <cell r="AA38">
            <v>5</v>
          </cell>
          <cell r="AB38">
            <v>43221</v>
          </cell>
          <cell r="AC38">
            <v>14</v>
          </cell>
          <cell r="AD38">
            <v>43952</v>
          </cell>
          <cell r="AE38">
            <v>14</v>
          </cell>
          <cell r="AH38">
            <v>42491</v>
          </cell>
          <cell r="AI38">
            <v>4223</v>
          </cell>
          <cell r="AJ38">
            <v>43221</v>
          </cell>
          <cell r="AK38">
            <v>5011</v>
          </cell>
          <cell r="AL38">
            <v>43952</v>
          </cell>
          <cell r="AM38">
            <v>5011</v>
          </cell>
          <cell r="AP38">
            <v>42491</v>
          </cell>
          <cell r="AQ38">
            <v>9377</v>
          </cell>
          <cell r="AR38">
            <v>43221</v>
          </cell>
          <cell r="AS38">
            <v>13461</v>
          </cell>
          <cell r="AT38">
            <v>43952</v>
          </cell>
          <cell r="AU38">
            <v>15921</v>
          </cell>
          <cell r="AX38">
            <v>42491</v>
          </cell>
          <cell r="AY38">
            <v>66777</v>
          </cell>
          <cell r="AZ38">
            <v>43221</v>
          </cell>
          <cell r="BA38">
            <v>67554</v>
          </cell>
          <cell r="BB38">
            <v>43952</v>
          </cell>
          <cell r="BC38">
            <v>67554</v>
          </cell>
        </row>
        <row r="39">
          <cell r="B39">
            <v>42522</v>
          </cell>
          <cell r="C39">
            <v>234575</v>
          </cell>
          <cell r="D39">
            <v>43252</v>
          </cell>
          <cell r="E39">
            <v>220870</v>
          </cell>
          <cell r="F39">
            <v>43983</v>
          </cell>
          <cell r="G39">
            <v>212424</v>
          </cell>
          <cell r="J39">
            <v>42522</v>
          </cell>
          <cell r="K39">
            <v>28908</v>
          </cell>
          <cell r="L39">
            <v>43252</v>
          </cell>
          <cell r="M39">
            <v>28450</v>
          </cell>
          <cell r="N39">
            <v>43983</v>
          </cell>
          <cell r="O39">
            <v>28450</v>
          </cell>
          <cell r="R39">
            <v>42522</v>
          </cell>
          <cell r="S39">
            <v>410573</v>
          </cell>
          <cell r="T39">
            <v>43252</v>
          </cell>
          <cell r="U39">
            <v>436843</v>
          </cell>
          <cell r="V39">
            <v>43983</v>
          </cell>
          <cell r="W39">
            <v>463113</v>
          </cell>
          <cell r="Z39">
            <v>42522</v>
          </cell>
          <cell r="AA39">
            <v>14</v>
          </cell>
          <cell r="AB39">
            <v>43252</v>
          </cell>
          <cell r="AC39">
            <v>14</v>
          </cell>
          <cell r="AD39">
            <v>43983</v>
          </cell>
          <cell r="AE39">
            <v>14</v>
          </cell>
          <cell r="AH39">
            <v>42522</v>
          </cell>
          <cell r="AI39">
            <v>5011</v>
          </cell>
          <cell r="AJ39">
            <v>43252</v>
          </cell>
          <cell r="AK39">
            <v>5011</v>
          </cell>
          <cell r="AL39">
            <v>43983</v>
          </cell>
          <cell r="AM39">
            <v>5011</v>
          </cell>
          <cell r="AP39">
            <v>42522</v>
          </cell>
          <cell r="AQ39">
            <v>9901</v>
          </cell>
          <cell r="AR39">
            <v>43252</v>
          </cell>
          <cell r="AS39">
            <v>13564</v>
          </cell>
          <cell r="AT39">
            <v>43983</v>
          </cell>
          <cell r="AU39">
            <v>16024</v>
          </cell>
          <cell r="AX39">
            <v>42522</v>
          </cell>
          <cell r="AY39">
            <v>67554</v>
          </cell>
          <cell r="AZ39">
            <v>43252</v>
          </cell>
          <cell r="BA39">
            <v>67554</v>
          </cell>
          <cell r="BB39">
            <v>43983</v>
          </cell>
          <cell r="BC39">
            <v>67554</v>
          </cell>
        </row>
        <row r="40">
          <cell r="B40" t="str">
            <v>AVG  15-16</v>
          </cell>
          <cell r="C40">
            <v>329584.58333333331</v>
          </cell>
          <cell r="D40" t="str">
            <v>AVG 17-18</v>
          </cell>
          <cell r="E40">
            <v>223294.58333333334</v>
          </cell>
          <cell r="F40" t="str">
            <v>AVG 19-20</v>
          </cell>
          <cell r="G40">
            <v>214316.91666666666</v>
          </cell>
          <cell r="J40" t="str">
            <v>AVG  15-16</v>
          </cell>
          <cell r="K40">
            <v>28014</v>
          </cell>
          <cell r="L40" t="str">
            <v>AVG 17-18</v>
          </cell>
          <cell r="M40">
            <v>28450</v>
          </cell>
          <cell r="N40" t="str">
            <v>AVG 19-20</v>
          </cell>
          <cell r="O40">
            <v>28450</v>
          </cell>
          <cell r="R40" t="str">
            <v>AVG  15-16</v>
          </cell>
          <cell r="S40">
            <v>404613.5</v>
          </cell>
          <cell r="T40" t="str">
            <v>AVG 17-18</v>
          </cell>
          <cell r="U40">
            <v>430822.5</v>
          </cell>
          <cell r="V40" t="str">
            <v>AVG 19-20</v>
          </cell>
          <cell r="W40">
            <v>457092.91666666669</v>
          </cell>
          <cell r="Z40" t="str">
            <v>AVG  15-16</v>
          </cell>
          <cell r="AA40">
            <v>102.16666666666667</v>
          </cell>
          <cell r="AB40" t="str">
            <v>AVG 17-18</v>
          </cell>
          <cell r="AC40">
            <v>14</v>
          </cell>
          <cell r="AD40" t="str">
            <v>AVG 19-20</v>
          </cell>
          <cell r="AE40">
            <v>14</v>
          </cell>
          <cell r="AH40" t="str">
            <v>AVG  15-16</v>
          </cell>
          <cell r="AI40">
            <v>9044.75</v>
          </cell>
          <cell r="AJ40" t="str">
            <v>AVG 17-18</v>
          </cell>
          <cell r="AK40">
            <v>5011</v>
          </cell>
          <cell r="AL40" t="str">
            <v>AVG 19-20</v>
          </cell>
          <cell r="AM40">
            <v>5011</v>
          </cell>
          <cell r="AP40" t="str">
            <v>AVG  15-16</v>
          </cell>
          <cell r="AQ40">
            <v>8990.1666666666661</v>
          </cell>
          <cell r="AR40" t="str">
            <v>AVG 17-18</v>
          </cell>
          <cell r="AS40">
            <v>13000</v>
          </cell>
          <cell r="AT40" t="str">
            <v>AVG 19-20</v>
          </cell>
          <cell r="AU40">
            <v>15460</v>
          </cell>
          <cell r="AX40" t="str">
            <v>AVG  15-16</v>
          </cell>
          <cell r="AY40">
            <v>65840.166666666672</v>
          </cell>
          <cell r="AZ40" t="str">
            <v>AVG 17-18</v>
          </cell>
          <cell r="BA40">
            <v>67554</v>
          </cell>
          <cell r="BB40" t="str">
            <v>AVG 19-20</v>
          </cell>
          <cell r="BC40">
            <v>67554</v>
          </cell>
        </row>
        <row r="41">
          <cell r="B41" t="str">
            <v>OTHER FFS</v>
          </cell>
          <cell r="C41" t="str">
            <v>FFS</v>
          </cell>
          <cell r="D41" t="str">
            <v>OTHER FFS</v>
          </cell>
          <cell r="E41" t="str">
            <v>FFS</v>
          </cell>
          <cell r="F41" t="str">
            <v>OTHER FFS</v>
          </cell>
          <cell r="G41" t="str">
            <v>FFS</v>
          </cell>
          <cell r="J41" t="str">
            <v>MED NEEDY</v>
          </cell>
          <cell r="K41" t="str">
            <v>FFS</v>
          </cell>
          <cell r="L41" t="str">
            <v>MED NEEDY</v>
          </cell>
          <cell r="M41" t="str">
            <v>FFS</v>
          </cell>
          <cell r="N41" t="str">
            <v>MED NEEDY</v>
          </cell>
          <cell r="O41" t="str">
            <v>FFS</v>
          </cell>
          <cell r="R41" t="str">
            <v>QMB/SLMB/QI</v>
          </cell>
          <cell r="S41" t="str">
            <v>FFS</v>
          </cell>
          <cell r="T41" t="str">
            <v>QMB/SLMB/QI</v>
          </cell>
          <cell r="U41" t="str">
            <v>FFS</v>
          </cell>
          <cell r="V41" t="str">
            <v>QMB/SLMB/QI</v>
          </cell>
          <cell r="W41" t="str">
            <v>FFS</v>
          </cell>
          <cell r="Z41" t="str">
            <v>XXI Children (Under 1)</v>
          </cell>
          <cell r="AA41" t="str">
            <v>FFS</v>
          </cell>
          <cell r="AB41" t="str">
            <v>XXI Children (Under 1)</v>
          </cell>
          <cell r="AC41" t="str">
            <v>FFS</v>
          </cell>
          <cell r="AD41" t="str">
            <v>XXI Children (Under 1)</v>
          </cell>
          <cell r="AE41" t="str">
            <v>FFS</v>
          </cell>
          <cell r="AH41" t="str">
            <v>XXI Children (6-18)</v>
          </cell>
          <cell r="AI41" t="str">
            <v>FFS</v>
          </cell>
          <cell r="AJ41" t="str">
            <v>XXI Children (6-18)</v>
          </cell>
          <cell r="AK41" t="str">
            <v>FFS</v>
          </cell>
          <cell r="AL41" t="str">
            <v>XXI Children (6-18)</v>
          </cell>
          <cell r="AM41" t="str">
            <v>FFS</v>
          </cell>
          <cell r="AP41" t="str">
            <v>GEN. ASST</v>
          </cell>
          <cell r="AQ41" t="str">
            <v>FFS</v>
          </cell>
          <cell r="AR41" t="str">
            <v>GEN. ASST</v>
          </cell>
          <cell r="AS41" t="str">
            <v>FFS</v>
          </cell>
          <cell r="AT41" t="str">
            <v>GEN. ASST</v>
          </cell>
          <cell r="AU41" t="str">
            <v>FFS</v>
          </cell>
          <cell r="AX41" t="str">
            <v>FP Waiver</v>
          </cell>
          <cell r="AY41" t="str">
            <v>FFS</v>
          </cell>
          <cell r="AZ41" t="str">
            <v>FP Waiver</v>
          </cell>
          <cell r="BA41" t="str">
            <v>FFS</v>
          </cell>
          <cell r="BB41" t="str">
            <v>FP Waiver</v>
          </cell>
          <cell r="BC41" t="str">
            <v>FFS</v>
          </cell>
        </row>
        <row r="42">
          <cell r="B42" t="str">
            <v>Avg Monthly +/-</v>
          </cell>
          <cell r="C42">
            <v>-15969.818181818182</v>
          </cell>
          <cell r="D42" t="str">
            <v>Avg Monthly +/-</v>
          </cell>
          <cell r="E42">
            <v>-496.72727272727275</v>
          </cell>
          <cell r="F42" t="str">
            <v>Avg Monthly +/-</v>
          </cell>
          <cell r="G42">
            <v>-345.63636363636363</v>
          </cell>
          <cell r="J42" t="str">
            <v>Avg Monthly +/-</v>
          </cell>
          <cell r="K42">
            <v>245.18181818181819</v>
          </cell>
          <cell r="L42" t="str">
            <v>Avg Monthly +/-</v>
          </cell>
          <cell r="M42">
            <v>0</v>
          </cell>
          <cell r="N42" t="str">
            <v>Avg Monthly +/-</v>
          </cell>
          <cell r="O42">
            <v>0</v>
          </cell>
          <cell r="R42" t="str">
            <v>Avg Monthly +/-</v>
          </cell>
          <cell r="S42">
            <v>1035</v>
          </cell>
          <cell r="T42" t="str">
            <v>Avg Monthly +/-</v>
          </cell>
          <cell r="U42">
            <v>1094.6363636363637</v>
          </cell>
          <cell r="V42" t="str">
            <v>Avg Monthly +/-</v>
          </cell>
          <cell r="W42">
            <v>1094.5454545454545</v>
          </cell>
          <cell r="Z42" t="str">
            <v>Avg Monthly +/-</v>
          </cell>
          <cell r="AA42">
            <v>-12.181818181818182</v>
          </cell>
          <cell r="AB42" t="str">
            <v>Avg Monthly +/-</v>
          </cell>
          <cell r="AC42">
            <v>0</v>
          </cell>
          <cell r="AD42" t="str">
            <v>Avg Monthly +/-</v>
          </cell>
          <cell r="AE42">
            <v>0</v>
          </cell>
          <cell r="AH42" t="str">
            <v>Avg Monthly +/-</v>
          </cell>
          <cell r="AI42">
            <v>-938.18181818181813</v>
          </cell>
          <cell r="AJ42" t="str">
            <v>Avg Monthly +/-</v>
          </cell>
          <cell r="AK42">
            <v>0</v>
          </cell>
          <cell r="AL42" t="str">
            <v>Avg Monthly +/-</v>
          </cell>
          <cell r="AM42">
            <v>0</v>
          </cell>
          <cell r="AP42" t="str">
            <v>Avg Monthly +/-</v>
          </cell>
          <cell r="AQ42">
            <v>275.72727272727275</v>
          </cell>
          <cell r="AR42" t="str">
            <v>Avg Monthly +/-</v>
          </cell>
          <cell r="AS42">
            <v>102.54545454545455</v>
          </cell>
          <cell r="AT42" t="str">
            <v>Avg Monthly +/-</v>
          </cell>
          <cell r="AU42">
            <v>102.54545454545455</v>
          </cell>
          <cell r="AX42" t="str">
            <v>Avg Monthly +/-</v>
          </cell>
          <cell r="AY42">
            <v>521.4545454545455</v>
          </cell>
          <cell r="AZ42" t="str">
            <v>Avg Monthly +/-</v>
          </cell>
          <cell r="BA42">
            <v>0</v>
          </cell>
          <cell r="BB42" t="str">
            <v>Avg Monthly +/-</v>
          </cell>
          <cell r="BC42">
            <v>0</v>
          </cell>
        </row>
        <row r="43">
          <cell r="B43" t="str">
            <v>Prior Conference</v>
          </cell>
          <cell r="C43">
            <v>0</v>
          </cell>
          <cell r="D43" t="str">
            <v>Prior Conference</v>
          </cell>
          <cell r="E43">
            <v>0</v>
          </cell>
          <cell r="F43" t="str">
            <v>Prior Conference</v>
          </cell>
          <cell r="G43">
            <v>0</v>
          </cell>
          <cell r="J43" t="str">
            <v>Prior Conference</v>
          </cell>
          <cell r="K43">
            <v>0</v>
          </cell>
          <cell r="L43" t="str">
            <v>Prior Conference</v>
          </cell>
          <cell r="M43">
            <v>0</v>
          </cell>
          <cell r="N43" t="str">
            <v>Prior Conference</v>
          </cell>
          <cell r="O43">
            <v>0</v>
          </cell>
          <cell r="R43" t="str">
            <v>Prior Conference</v>
          </cell>
          <cell r="S43">
            <v>0</v>
          </cell>
          <cell r="T43" t="str">
            <v>Prior Conference</v>
          </cell>
          <cell r="U43">
            <v>0</v>
          </cell>
          <cell r="V43" t="str">
            <v>Prior Conference</v>
          </cell>
          <cell r="W43">
            <v>0</v>
          </cell>
          <cell r="Z43" t="str">
            <v>Prior Conference</v>
          </cell>
          <cell r="AA43">
            <v>0</v>
          </cell>
          <cell r="AB43" t="str">
            <v>Prior Conference</v>
          </cell>
          <cell r="AC43">
            <v>0</v>
          </cell>
          <cell r="AD43" t="str">
            <v>Prior Conference</v>
          </cell>
          <cell r="AE43">
            <v>0</v>
          </cell>
          <cell r="AH43" t="str">
            <v>Prior Conference</v>
          </cell>
          <cell r="AI43">
            <v>0</v>
          </cell>
          <cell r="AJ43" t="str">
            <v>Prior Conference</v>
          </cell>
          <cell r="AK43">
            <v>0</v>
          </cell>
          <cell r="AL43" t="str">
            <v>Prior Conference</v>
          </cell>
          <cell r="AM43">
            <v>0</v>
          </cell>
          <cell r="AP43" t="str">
            <v>Prior Conference</v>
          </cell>
          <cell r="AQ43">
            <v>0</v>
          </cell>
          <cell r="AR43" t="str">
            <v>Prior Conference</v>
          </cell>
          <cell r="AS43">
            <v>0</v>
          </cell>
          <cell r="AT43" t="str">
            <v>Prior Conference</v>
          </cell>
          <cell r="AU43">
            <v>0</v>
          </cell>
          <cell r="AX43" t="str">
            <v>Prior Conference</v>
          </cell>
          <cell r="AY43">
            <v>0</v>
          </cell>
          <cell r="AZ43" t="str">
            <v>Prior Conference</v>
          </cell>
          <cell r="BA43">
            <v>0</v>
          </cell>
          <cell r="BB43" t="str">
            <v>Prior Conference</v>
          </cell>
          <cell r="BC43">
            <v>0</v>
          </cell>
        </row>
        <row r="44">
          <cell r="B44" t="str">
            <v>Growth Rate</v>
          </cell>
          <cell r="C44">
            <v>-0.23452953189876927</v>
          </cell>
          <cell r="D44" t="str">
            <v>Growth Rate</v>
          </cell>
          <cell r="E44">
            <v>-3.0765162838006965E-2</v>
          </cell>
          <cell r="F44" t="str">
            <v>Growth Rate</v>
          </cell>
          <cell r="G44">
            <v>-1.9277702951086734E-2</v>
          </cell>
          <cell r="J44" t="str">
            <v>Growth Rate</v>
          </cell>
          <cell r="K44">
            <v>-0.10299357272600256</v>
          </cell>
          <cell r="L44" t="str">
            <v>Growth Rate</v>
          </cell>
          <cell r="M44">
            <v>1.933589973457083E-4</v>
          </cell>
          <cell r="N44" t="str">
            <v>Growth Rate</v>
          </cell>
          <cell r="O44">
            <v>0</v>
          </cell>
          <cell r="R44" t="str">
            <v>Growth Rate</v>
          </cell>
          <cell r="S44">
            <v>3.2446900558912209E-2</v>
          </cell>
          <cell r="T44" t="str">
            <v>Growth Rate</v>
          </cell>
          <cell r="U44">
            <v>3.1447160745605371E-2</v>
          </cell>
          <cell r="V44" t="str">
            <v>Growth Rate</v>
          </cell>
          <cell r="W44">
            <v>2.9586717352179975E-2</v>
          </cell>
          <cell r="Z44" t="str">
            <v>Growth Rate</v>
          </cell>
          <cell r="AA44">
            <v>-0.4491013071895425</v>
          </cell>
          <cell r="AB44" t="str">
            <v>Growth Rate</v>
          </cell>
          <cell r="AC44">
            <v>0</v>
          </cell>
          <cell r="AD44" t="str">
            <v>Growth Rate</v>
          </cell>
          <cell r="AE44">
            <v>0</v>
          </cell>
          <cell r="AH44" t="str">
            <v>Growth Rate</v>
          </cell>
          <cell r="AI44">
            <v>-0.41314971451491128</v>
          </cell>
          <cell r="AJ44" t="str">
            <v>Growth Rate</v>
          </cell>
          <cell r="AK44">
            <v>0</v>
          </cell>
          <cell r="AL44" t="str">
            <v>Growth Rate</v>
          </cell>
          <cell r="AM44">
            <v>0</v>
          </cell>
          <cell r="AP44" t="str">
            <v>Growth Rate</v>
          </cell>
          <cell r="AQ44">
            <v>0.37866768901900633</v>
          </cell>
          <cell r="AR44" t="str">
            <v>Growth Rate</v>
          </cell>
          <cell r="AS44">
            <v>0</v>
          </cell>
          <cell r="AT44" t="str">
            <v>Growth Rate</v>
          </cell>
          <cell r="AU44">
            <v>0</v>
          </cell>
          <cell r="AX44" t="str">
            <v>Growth Rate</v>
          </cell>
          <cell r="AY44">
            <v>9.9877494716326884E-2</v>
          </cell>
          <cell r="AZ44" t="str">
            <v>Growth Rate</v>
          </cell>
          <cell r="BA44">
            <v>0</v>
          </cell>
          <cell r="BB44" t="str">
            <v>Growth Rate</v>
          </cell>
          <cell r="BC44">
            <v>0</v>
          </cell>
        </row>
        <row r="45">
          <cell r="B45" t="str">
            <v>Prior Conference</v>
          </cell>
          <cell r="C45">
            <v>0</v>
          </cell>
          <cell r="D45" t="str">
            <v>Prior Conference</v>
          </cell>
          <cell r="E45">
            <v>0</v>
          </cell>
          <cell r="F45" t="str">
            <v>Prior Conference</v>
          </cell>
          <cell r="G45">
            <v>0</v>
          </cell>
          <cell r="J45" t="str">
            <v>Prior Conference</v>
          </cell>
          <cell r="K45">
            <v>0</v>
          </cell>
          <cell r="L45" t="str">
            <v>Prior Conference</v>
          </cell>
          <cell r="M45">
            <v>0</v>
          </cell>
          <cell r="N45" t="str">
            <v>Prior Conference</v>
          </cell>
          <cell r="O45">
            <v>0</v>
          </cell>
          <cell r="R45" t="str">
            <v>Prior Conference</v>
          </cell>
          <cell r="S45">
            <v>0</v>
          </cell>
          <cell r="T45" t="str">
            <v>Prior Conference</v>
          </cell>
          <cell r="U45">
            <v>0</v>
          </cell>
          <cell r="V45" t="str">
            <v>Prior Conference</v>
          </cell>
          <cell r="W45">
            <v>0</v>
          </cell>
          <cell r="Z45" t="str">
            <v>Prior Conference</v>
          </cell>
          <cell r="AA45">
            <v>0</v>
          </cell>
          <cell r="AB45" t="str">
            <v>Prior Conference</v>
          </cell>
          <cell r="AC45">
            <v>0</v>
          </cell>
          <cell r="AD45" t="str">
            <v>Prior Conference</v>
          </cell>
          <cell r="AE45">
            <v>0</v>
          </cell>
          <cell r="AH45" t="str">
            <v>Prior Conference</v>
          </cell>
          <cell r="AI45">
            <v>0</v>
          </cell>
          <cell r="AJ45" t="str">
            <v>Prior Conference</v>
          </cell>
          <cell r="AK45">
            <v>0</v>
          </cell>
          <cell r="AL45" t="str">
            <v>Prior Conference</v>
          </cell>
          <cell r="AM45">
            <v>0</v>
          </cell>
          <cell r="AP45" t="str">
            <v>Prior Conference</v>
          </cell>
          <cell r="AQ45">
            <v>0</v>
          </cell>
          <cell r="AR45" t="str">
            <v>Prior Conference</v>
          </cell>
          <cell r="AS45">
            <v>0</v>
          </cell>
          <cell r="AT45" t="str">
            <v>Prior Conference</v>
          </cell>
          <cell r="AU45">
            <v>0</v>
          </cell>
          <cell r="AX45" t="str">
            <v>Prior Conference</v>
          </cell>
          <cell r="AY45">
            <v>0</v>
          </cell>
          <cell r="AZ45" t="str">
            <v>Prior Conference</v>
          </cell>
          <cell r="BA45">
            <v>0</v>
          </cell>
          <cell r="BB45" t="str">
            <v>Prior Conference</v>
          </cell>
          <cell r="BC45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Notes"/>
      <sheetName val="Reference"/>
      <sheetName val="Inputs"/>
      <sheetName val="Budget Only Groups"/>
      <sheetName val="Results Compare -Detail"/>
      <sheetName val="Results Compare-Bucket"/>
      <sheetName val="Results Compare-Elig"/>
      <sheetName val="Results Compare-Budget"/>
      <sheetName val="New Xfile Output"/>
      <sheetName val="Projection"/>
      <sheetName val="Parameterization"/>
      <sheetName val="Investigation"/>
      <sheetName val="Projection Notes"/>
      <sheetName val="Hist Data"/>
      <sheetName val="Reformulated CL"/>
      <sheetName val="Control Totals"/>
      <sheetName val="Sheet1"/>
    </sheetNames>
    <sheetDataSet>
      <sheetData sheetId="0" refreshError="1"/>
      <sheetData sheetId="1">
        <row r="5">
          <cell r="A5" t="str">
            <v>01</v>
          </cell>
          <cell r="B5" t="str">
            <v>AM-SSI</v>
          </cell>
          <cell r="C5" t="str">
            <v>SSI</v>
          </cell>
        </row>
        <row r="6">
          <cell r="A6" t="str">
            <v>02</v>
          </cell>
          <cell r="B6" t="str">
            <v>EL&amp;DIS</v>
          </cell>
          <cell r="C6" t="str">
            <v>SOBRA ELD &amp;DIABL</v>
          </cell>
        </row>
        <row r="7">
          <cell r="A7" t="str">
            <v>03</v>
          </cell>
          <cell r="B7" t="str">
            <v>SO-CLD</v>
          </cell>
          <cell r="C7" t="str">
            <v>SOBRA CH TO 100%</v>
          </cell>
        </row>
        <row r="8">
          <cell r="A8" t="str">
            <v>04</v>
          </cell>
          <cell r="B8" t="str">
            <v>AM-ADC</v>
          </cell>
          <cell r="C8" t="str">
            <v>TANF</v>
          </cell>
        </row>
        <row r="9">
          <cell r="A9" t="str">
            <v>05</v>
          </cell>
          <cell r="B9" t="str">
            <v>CT-ELG</v>
          </cell>
          <cell r="C9" t="str">
            <v>CATEGORICAL ELIGIBLE</v>
          </cell>
        </row>
        <row r="10">
          <cell r="A10" t="str">
            <v>06</v>
          </cell>
          <cell r="B10" t="str">
            <v>MD-NED</v>
          </cell>
          <cell r="C10" t="str">
            <v>MEDICALLY NEEDY</v>
          </cell>
        </row>
        <row r="11">
          <cell r="A11" t="str">
            <v>07</v>
          </cell>
          <cell r="B11" t="str">
            <v>OL-CLD</v>
          </cell>
          <cell r="C11" t="str">
            <v>CHILDREN (Title XXI)</v>
          </cell>
        </row>
        <row r="12">
          <cell r="A12" t="str">
            <v>08</v>
          </cell>
          <cell r="B12" t="str">
            <v>GN-AST</v>
          </cell>
          <cell r="C12" t="str">
            <v>GENERAL ASSISTANCE</v>
          </cell>
        </row>
        <row r="13">
          <cell r="A13" t="str">
            <v>09</v>
          </cell>
          <cell r="B13" t="str">
            <v>AM-QMB</v>
          </cell>
          <cell r="C13" t="str">
            <v>QMB/SLMB/QI</v>
          </cell>
        </row>
        <row r="14">
          <cell r="A14" t="str">
            <v>10</v>
          </cell>
          <cell r="B14" t="str">
            <v>SO-PGW</v>
          </cell>
          <cell r="C14" t="str">
            <v>SOBRA PGW TO 100%</v>
          </cell>
        </row>
        <row r="15">
          <cell r="A15" t="str">
            <v>11</v>
          </cell>
          <cell r="B15" t="str">
            <v>SO-CLF</v>
          </cell>
          <cell r="C15" t="str">
            <v>SO CHILDREN &gt; 100%</v>
          </cell>
        </row>
        <row r="16">
          <cell r="A16" t="str">
            <v>12</v>
          </cell>
          <cell r="B16" t="str">
            <v>SO-PGF</v>
          </cell>
          <cell r="C16" t="str">
            <v>SO PREG WOMAN &gt; 100%</v>
          </cell>
        </row>
        <row r="17">
          <cell r="A17" t="str">
            <v>14</v>
          </cell>
          <cell r="B17" t="str">
            <v>FP</v>
          </cell>
          <cell r="C17" t="str">
            <v>FAMILY PLANNING</v>
          </cell>
        </row>
        <row r="18">
          <cell r="A18" t="str">
            <v>15</v>
          </cell>
          <cell r="B18" t="str">
            <v>MK_A</v>
          </cell>
          <cell r="C18" t="str">
            <v>MEDIKIDS (MK_A)</v>
          </cell>
        </row>
        <row r="19">
          <cell r="A19" t="str">
            <v>16</v>
          </cell>
          <cell r="B19" t="str">
            <v>MK_B</v>
          </cell>
          <cell r="C19" t="str">
            <v>MEDIKIDS (MK_B)</v>
          </cell>
        </row>
        <row r="20">
          <cell r="A20" t="str">
            <v>17</v>
          </cell>
          <cell r="B20" t="str">
            <v>UD_1</v>
          </cell>
          <cell r="C20" t="str">
            <v>UNDER 1</v>
          </cell>
        </row>
        <row r="28">
          <cell r="A28" t="str">
            <v>1000</v>
          </cell>
          <cell r="B28" t="str">
            <v>MCR_PB</v>
          </cell>
          <cell r="C28" t="str">
            <v>MEDICARE PREMIUMS P_B</v>
          </cell>
          <cell r="D28" t="str">
            <v>1000</v>
          </cell>
          <cell r="E28">
            <v>24</v>
          </cell>
          <cell r="I28" t="str">
            <v>1000</v>
          </cell>
          <cell r="J28" t="str">
            <v>MCR_PB</v>
          </cell>
          <cell r="K28" t="str">
            <v>MEDICARE PREMIUMS P_B</v>
          </cell>
          <cell r="L28" t="str">
            <v>1000</v>
          </cell>
          <cell r="M28">
            <v>24</v>
          </cell>
          <cell r="N28" t="str">
            <v>P</v>
          </cell>
        </row>
        <row r="29">
          <cell r="A29" t="str">
            <v>1001</v>
          </cell>
          <cell r="B29" t="str">
            <v>MCR_PBQI</v>
          </cell>
          <cell r="C29" t="str">
            <v>MEDICARE PREMIUMS QI</v>
          </cell>
          <cell r="D29" t="str">
            <v>1001</v>
          </cell>
          <cell r="E29">
            <v>17</v>
          </cell>
          <cell r="I29" t="str">
            <v>1001</v>
          </cell>
          <cell r="J29" t="str">
            <v>MCR_PBQI</v>
          </cell>
          <cell r="K29" t="str">
            <v>MEDICARE PREMIUMS QI</v>
          </cell>
          <cell r="L29" t="str">
            <v>1001</v>
          </cell>
          <cell r="M29">
            <v>17</v>
          </cell>
          <cell r="N29" t="str">
            <v>P</v>
          </cell>
        </row>
        <row r="30">
          <cell r="A30" t="str">
            <v>1100</v>
          </cell>
          <cell r="B30" t="str">
            <v>MCR_PA</v>
          </cell>
          <cell r="C30" t="str">
            <v>MEDICARE PREMIUMS P_A</v>
          </cell>
          <cell r="D30" t="str">
            <v>1100</v>
          </cell>
          <cell r="E30">
            <v>24</v>
          </cell>
          <cell r="I30" t="str">
            <v>1100</v>
          </cell>
          <cell r="J30" t="str">
            <v>MCR_PA</v>
          </cell>
          <cell r="K30" t="str">
            <v>MEDICARE PREMIUMS P_A</v>
          </cell>
          <cell r="L30" t="str">
            <v>1100</v>
          </cell>
          <cell r="M30">
            <v>24</v>
          </cell>
          <cell r="N30" t="str">
            <v>P</v>
          </cell>
        </row>
        <row r="31">
          <cell r="A31" t="str">
            <v>2000</v>
          </cell>
          <cell r="B31" t="str">
            <v>PP_MMA</v>
          </cell>
          <cell r="C31" t="str">
            <v>PREPAID HEALTH PLAN</v>
          </cell>
          <cell r="D31" t="str">
            <v>2000</v>
          </cell>
          <cell r="E31">
            <v>18</v>
          </cell>
          <cell r="I31" t="str">
            <v>2000</v>
          </cell>
          <cell r="J31" t="str">
            <v>PP_MMA</v>
          </cell>
          <cell r="K31" t="str">
            <v>PREPAID HEALTH PLAN</v>
          </cell>
          <cell r="L31" t="str">
            <v>2000</v>
          </cell>
          <cell r="M31">
            <v>18</v>
          </cell>
          <cell r="N31" t="str">
            <v>P</v>
          </cell>
        </row>
        <row r="32">
          <cell r="A32" t="str">
            <v>2001</v>
          </cell>
          <cell r="B32" t="str">
            <v>PP_PMH</v>
          </cell>
          <cell r="C32" t="str">
            <v>PREPAID-MENTAL HEALTH</v>
          </cell>
          <cell r="D32" t="str">
            <v>2001</v>
          </cell>
          <cell r="E32">
            <v>14</v>
          </cell>
          <cell r="I32" t="str">
            <v>2001</v>
          </cell>
          <cell r="J32" t="str">
            <v>PP_PMH</v>
          </cell>
          <cell r="K32" t="str">
            <v>PREPAID-MENTAL HEALTH</v>
          </cell>
          <cell r="L32" t="str">
            <v>2001</v>
          </cell>
          <cell r="M32">
            <v>14</v>
          </cell>
          <cell r="N32" t="str">
            <v>P</v>
          </cell>
        </row>
        <row r="33">
          <cell r="A33" t="str">
            <v>2003</v>
          </cell>
          <cell r="B33" t="str">
            <v>PP_LTC</v>
          </cell>
          <cell r="C33" t="str">
            <v>SMMC PREPAID LTC</v>
          </cell>
          <cell r="D33" t="str">
            <v>2003</v>
          </cell>
          <cell r="E33">
            <v>19</v>
          </cell>
          <cell r="I33" t="str">
            <v>2003</v>
          </cell>
          <cell r="J33" t="str">
            <v>PP_LTC</v>
          </cell>
          <cell r="K33" t="str">
            <v>SMMC PREPAID LTC</v>
          </cell>
          <cell r="L33" t="str">
            <v>2003</v>
          </cell>
          <cell r="M33">
            <v>19</v>
          </cell>
          <cell r="N33" t="str">
            <v>P</v>
          </cell>
        </row>
        <row r="34">
          <cell r="A34" t="str">
            <v>3001</v>
          </cell>
          <cell r="B34" t="str">
            <v>OTH_FFS</v>
          </cell>
          <cell r="C34" t="str">
            <v>OTHER FEE FOR SERVICE</v>
          </cell>
          <cell r="D34" t="str">
            <v>3001</v>
          </cell>
          <cell r="E34">
            <v>9</v>
          </cell>
          <cell r="I34" t="str">
            <v>3001</v>
          </cell>
          <cell r="J34" t="str">
            <v>OTH_FFS</v>
          </cell>
          <cell r="K34" t="str">
            <v>OTHER FEE FOR SERVICE</v>
          </cell>
          <cell r="L34" t="str">
            <v>3001</v>
          </cell>
          <cell r="M34">
            <v>9</v>
          </cell>
          <cell r="N34" t="str">
            <v>P</v>
          </cell>
        </row>
        <row r="35">
          <cell r="A35" t="str">
            <v>3002</v>
          </cell>
          <cell r="B35" t="str">
            <v>OTH_XO</v>
          </cell>
          <cell r="C35" t="str">
            <v>OTHER CROSSOVERS</v>
          </cell>
          <cell r="D35" t="str">
            <v>3002</v>
          </cell>
          <cell r="E35">
            <v>10</v>
          </cell>
          <cell r="I35" t="str">
            <v>3002</v>
          </cell>
          <cell r="J35" t="str">
            <v>OTH_XO</v>
          </cell>
          <cell r="K35" t="str">
            <v>OTHER CROSSOVERS</v>
          </cell>
          <cell r="L35" t="str">
            <v>3002</v>
          </cell>
          <cell r="M35">
            <v>10</v>
          </cell>
          <cell r="N35" t="str">
            <v>P</v>
          </cell>
        </row>
        <row r="36">
          <cell r="A36" t="str">
            <v>3003</v>
          </cell>
          <cell r="B36" t="str">
            <v>OTH_MPA</v>
          </cell>
          <cell r="C36" t="str">
            <v>MEDIPASS SERVICES</v>
          </cell>
          <cell r="D36" t="str">
            <v>3003</v>
          </cell>
          <cell r="E36">
            <v>14</v>
          </cell>
          <cell r="I36" t="str">
            <v>3003</v>
          </cell>
          <cell r="J36" t="str">
            <v>OTH_MPA</v>
          </cell>
          <cell r="K36" t="str">
            <v>MEDIPASS SERVICES</v>
          </cell>
          <cell r="L36" t="str">
            <v>3003</v>
          </cell>
          <cell r="M36">
            <v>14</v>
          </cell>
          <cell r="N36" t="str">
            <v>P</v>
          </cell>
        </row>
        <row r="37">
          <cell r="A37" t="str">
            <v>3004</v>
          </cell>
          <cell r="B37" t="str">
            <v>OTH_PSN</v>
          </cell>
          <cell r="C37" t="str">
            <v>PROVIDER SERVICE NETWORK</v>
          </cell>
          <cell r="D37" t="str">
            <v>3004</v>
          </cell>
          <cell r="E37">
            <v>9</v>
          </cell>
          <cell r="I37" t="str">
            <v>3004</v>
          </cell>
          <cell r="J37" t="str">
            <v>OTH_PSN</v>
          </cell>
          <cell r="K37" t="str">
            <v>PROVIDER SERVICE NETWORK</v>
          </cell>
          <cell r="L37" t="str">
            <v>3004</v>
          </cell>
          <cell r="M37">
            <v>9</v>
          </cell>
          <cell r="N37" t="str">
            <v>P</v>
          </cell>
        </row>
        <row r="38">
          <cell r="A38" t="str">
            <v>3005</v>
          </cell>
          <cell r="B38" t="str">
            <v>OTH_HSM</v>
          </cell>
          <cell r="C38" t="str">
            <v>HEALTHY START MEDIPASS</v>
          </cell>
          <cell r="D38" t="str">
            <v>3005</v>
          </cell>
          <cell r="E38">
            <v>9</v>
          </cell>
          <cell r="I38" t="str">
            <v>3005</v>
          </cell>
          <cell r="J38" t="str">
            <v>OTH_HSM</v>
          </cell>
          <cell r="K38" t="str">
            <v>HEALTHY START MEDIPASS</v>
          </cell>
          <cell r="L38" t="str">
            <v>3005</v>
          </cell>
          <cell r="M38">
            <v>9</v>
          </cell>
          <cell r="N38" t="str">
            <v>P</v>
          </cell>
        </row>
        <row r="39">
          <cell r="A39" t="str">
            <v>3006</v>
          </cell>
          <cell r="B39" t="str">
            <v>OTH_DMF</v>
          </cell>
          <cell r="C39" t="str">
            <v>DISEASE MANAGEMENT FEE</v>
          </cell>
          <cell r="D39" t="str">
            <v>3006</v>
          </cell>
          <cell r="E39">
            <v>9</v>
          </cell>
          <cell r="I39" t="str">
            <v>3006</v>
          </cell>
          <cell r="J39" t="str">
            <v>OTH_DMF</v>
          </cell>
          <cell r="K39" t="str">
            <v>DISEASE MANAGEMENT FEE</v>
          </cell>
          <cell r="L39" t="str">
            <v>3006</v>
          </cell>
          <cell r="M39">
            <v>9</v>
          </cell>
          <cell r="N39" t="str">
            <v>P</v>
          </cell>
        </row>
        <row r="40">
          <cell r="A40" t="str">
            <v>4000</v>
          </cell>
          <cell r="B40" t="str">
            <v>CMH_ABA</v>
          </cell>
          <cell r="C40" t="str">
            <v>APPLIED BEHAVIORAL ANALYSIS</v>
          </cell>
          <cell r="D40" t="str">
            <v>4000</v>
          </cell>
          <cell r="E40">
            <v>8</v>
          </cell>
          <cell r="I40" t="str">
            <v>4000</v>
          </cell>
          <cell r="J40" t="str">
            <v>CMH_ABA</v>
          </cell>
          <cell r="K40" t="str">
            <v>APPLIED BEHAVIORAL ANALYSIS</v>
          </cell>
          <cell r="L40" t="str">
            <v>4000</v>
          </cell>
          <cell r="M40">
            <v>8</v>
          </cell>
          <cell r="N40" t="str">
            <v>P</v>
          </cell>
        </row>
        <row r="41">
          <cell r="A41" t="str">
            <v>4001</v>
          </cell>
          <cell r="B41" t="str">
            <v>CAS_MGMT</v>
          </cell>
          <cell r="C41" t="str">
            <v>CASE MANAGEMENT-CMS</v>
          </cell>
          <cell r="D41" t="str">
            <v>4001</v>
          </cell>
          <cell r="E41">
            <v>6</v>
          </cell>
          <cell r="I41" t="str">
            <v>4001</v>
          </cell>
          <cell r="J41" t="str">
            <v>CAS_MGMT</v>
          </cell>
          <cell r="K41" t="str">
            <v>CASE MANAGEMENT-CMS</v>
          </cell>
          <cell r="L41" t="str">
            <v>4001</v>
          </cell>
          <cell r="M41">
            <v>6</v>
          </cell>
          <cell r="N41" t="str">
            <v>P</v>
          </cell>
        </row>
        <row r="42">
          <cell r="A42" t="str">
            <v>4100</v>
          </cell>
          <cell r="B42" t="str">
            <v>CMH_MMA</v>
          </cell>
          <cell r="C42" t="str">
            <v>COMMUNITY MENTAL HLTH - MMA</v>
          </cell>
          <cell r="D42" t="str">
            <v>4100</v>
          </cell>
          <cell r="E42">
            <v>6</v>
          </cell>
          <cell r="I42" t="str">
            <v>4100</v>
          </cell>
          <cell r="J42" t="str">
            <v>CMH_MMA</v>
          </cell>
          <cell r="K42" t="str">
            <v>COMMUNITY MENTAL HLTH - MMA</v>
          </cell>
          <cell r="L42" t="str">
            <v>4100</v>
          </cell>
          <cell r="M42">
            <v>6</v>
          </cell>
          <cell r="N42" t="str">
            <v>P</v>
          </cell>
        </row>
        <row r="43">
          <cell r="A43" t="str">
            <v>4201</v>
          </cell>
          <cell r="B43" t="str">
            <v>HCB_AG</v>
          </cell>
          <cell r="C43" t="str">
            <v>HCB-AGING</v>
          </cell>
          <cell r="D43" t="str">
            <v>4201</v>
          </cell>
          <cell r="E43">
            <v>6</v>
          </cell>
          <cell r="I43" t="str">
            <v>4201</v>
          </cell>
          <cell r="J43" t="str">
            <v>HCB_AG</v>
          </cell>
          <cell r="K43" t="str">
            <v>HCB-AGING</v>
          </cell>
          <cell r="L43" t="str">
            <v>4201</v>
          </cell>
          <cell r="M43">
            <v>6</v>
          </cell>
          <cell r="N43" t="str">
            <v>P</v>
          </cell>
        </row>
        <row r="44">
          <cell r="A44" t="str">
            <v>4211</v>
          </cell>
          <cell r="B44" t="str">
            <v>HCB_ACF</v>
          </cell>
          <cell r="C44" t="str">
            <v>ADULT CONGREGATE LIVING</v>
          </cell>
          <cell r="D44" t="str">
            <v>4211</v>
          </cell>
          <cell r="E44">
            <v>6</v>
          </cell>
          <cell r="I44" t="str">
            <v>4211</v>
          </cell>
          <cell r="J44" t="str">
            <v>HCB_ACF</v>
          </cell>
          <cell r="K44" t="str">
            <v>ADULT CONGREGATE LIVING</v>
          </cell>
          <cell r="L44" t="str">
            <v>4211</v>
          </cell>
          <cell r="M44">
            <v>6</v>
          </cell>
          <cell r="N44" t="str">
            <v>P</v>
          </cell>
        </row>
        <row r="45">
          <cell r="A45" t="str">
            <v>4221</v>
          </cell>
          <cell r="B45" t="str">
            <v>HCB_DIS</v>
          </cell>
          <cell r="C45" t="str">
            <v>DISABLED ADULTS WAIVER</v>
          </cell>
          <cell r="D45" t="str">
            <v>4221</v>
          </cell>
          <cell r="E45">
            <v>6</v>
          </cell>
          <cell r="I45" t="str">
            <v>4221</v>
          </cell>
          <cell r="J45" t="str">
            <v>HCB_DIS</v>
          </cell>
          <cell r="K45" t="str">
            <v>DISABLED ADULTS WAIVER</v>
          </cell>
          <cell r="L45" t="str">
            <v>4221</v>
          </cell>
          <cell r="M45">
            <v>6</v>
          </cell>
          <cell r="N45" t="str">
            <v>P</v>
          </cell>
        </row>
        <row r="46">
          <cell r="A46" t="str">
            <v>4231</v>
          </cell>
          <cell r="B46" t="str">
            <v>HCN_HCC</v>
          </cell>
          <cell r="C46" t="str">
            <v>AGING OUT CMS</v>
          </cell>
          <cell r="D46" t="str">
            <v>4231</v>
          </cell>
          <cell r="E46">
            <v>6</v>
          </cell>
          <cell r="I46" t="str">
            <v>4231</v>
          </cell>
          <cell r="J46" t="str">
            <v>HCN_HCC</v>
          </cell>
          <cell r="K46" t="str">
            <v>AGING OUT CMS</v>
          </cell>
          <cell r="L46" t="str">
            <v>4231</v>
          </cell>
          <cell r="M46">
            <v>6</v>
          </cell>
          <cell r="N46" t="str">
            <v>P</v>
          </cell>
        </row>
        <row r="47">
          <cell r="A47" t="str">
            <v>5000</v>
          </cell>
          <cell r="B47" t="str">
            <v>CL_CHD</v>
          </cell>
          <cell r="C47" t="str">
            <v>COUNTY HLTH DEPT SVCS</v>
          </cell>
          <cell r="D47" t="str">
            <v>5000</v>
          </cell>
          <cell r="E47">
            <v>9</v>
          </cell>
          <cell r="I47" t="str">
            <v>5000</v>
          </cell>
          <cell r="J47" t="str">
            <v>CL_CHD</v>
          </cell>
          <cell r="K47" t="str">
            <v>COUNTY HLTH DEPT SVCS</v>
          </cell>
          <cell r="L47" t="str">
            <v>5000</v>
          </cell>
          <cell r="M47">
            <v>9</v>
          </cell>
          <cell r="N47" t="str">
            <v>P</v>
          </cell>
        </row>
        <row r="48">
          <cell r="A48" t="str">
            <v>5001</v>
          </cell>
          <cell r="B48" t="str">
            <v>CL_FQC</v>
          </cell>
          <cell r="C48" t="str">
            <v xml:space="preserve">FEDERALLY QUALIFIED CENTERS </v>
          </cell>
          <cell r="D48" t="str">
            <v>5001</v>
          </cell>
          <cell r="E48">
            <v>9</v>
          </cell>
          <cell r="I48" t="str">
            <v>5001</v>
          </cell>
          <cell r="J48" t="str">
            <v>CL_FQC</v>
          </cell>
          <cell r="K48" t="str">
            <v xml:space="preserve">FEDERALLY QUALIFIED CENTERS </v>
          </cell>
          <cell r="L48" t="str">
            <v>5001</v>
          </cell>
          <cell r="M48">
            <v>9</v>
          </cell>
          <cell r="N48" t="str">
            <v>P</v>
          </cell>
        </row>
        <row r="49">
          <cell r="A49" t="str">
            <v>5002</v>
          </cell>
          <cell r="B49" t="str">
            <v>CL_RHC</v>
          </cell>
          <cell r="C49" t="str">
            <v xml:space="preserve">RURAL HEALTH CLINICS      </v>
          </cell>
          <cell r="D49" t="str">
            <v>5002</v>
          </cell>
          <cell r="E49">
            <v>9</v>
          </cell>
          <cell r="I49" t="str">
            <v>5002</v>
          </cell>
          <cell r="J49" t="str">
            <v>CL_RHC</v>
          </cell>
          <cell r="K49" t="str">
            <v xml:space="preserve">RURAL HEALTH CLINICS      </v>
          </cell>
          <cell r="L49" t="str">
            <v>5002</v>
          </cell>
          <cell r="M49">
            <v>9</v>
          </cell>
          <cell r="N49" t="str">
            <v>P</v>
          </cell>
        </row>
        <row r="50">
          <cell r="A50" t="str">
            <v>5100</v>
          </cell>
          <cell r="B50" t="str">
            <v>DEV_EI</v>
          </cell>
          <cell r="C50" t="str">
            <v>DEVELOPMENTAL EVAL &amp; IN</v>
          </cell>
          <cell r="D50" t="str">
            <v>5100</v>
          </cell>
          <cell r="E50">
            <v>8</v>
          </cell>
          <cell r="I50" t="str">
            <v>5100</v>
          </cell>
          <cell r="J50" t="str">
            <v>DEV_EI</v>
          </cell>
          <cell r="K50" t="str">
            <v>DEVELOPMENTAL EVAL &amp; IN</v>
          </cell>
          <cell r="L50" t="str">
            <v>5100</v>
          </cell>
          <cell r="M50">
            <v>8</v>
          </cell>
          <cell r="N50" t="str">
            <v>P</v>
          </cell>
        </row>
        <row r="51">
          <cell r="A51" t="str">
            <v>6800</v>
          </cell>
          <cell r="B51" t="str">
            <v>HOSPCE</v>
          </cell>
          <cell r="C51" t="str">
            <v>HOSPICE</v>
          </cell>
          <cell r="D51" t="str">
            <v>6800</v>
          </cell>
          <cell r="E51">
            <v>6</v>
          </cell>
          <cell r="I51" t="str">
            <v>6800</v>
          </cell>
          <cell r="J51" t="str">
            <v>HOSPCE</v>
          </cell>
          <cell r="K51" t="str">
            <v>HOSPICE</v>
          </cell>
          <cell r="L51" t="str">
            <v>6800</v>
          </cell>
          <cell r="M51">
            <v>6</v>
          </cell>
          <cell r="N51" t="str">
            <v>P</v>
          </cell>
        </row>
        <row r="52">
          <cell r="A52" t="str">
            <v>6921</v>
          </cell>
          <cell r="B52" t="str">
            <v>DENTAL</v>
          </cell>
          <cell r="C52" t="str">
            <v>ADULT DENTAL SERVICES</v>
          </cell>
          <cell r="D52" t="str">
            <v>6921</v>
          </cell>
          <cell r="E52">
            <v>12</v>
          </cell>
          <cell r="I52" t="str">
            <v>6921</v>
          </cell>
          <cell r="J52" t="str">
            <v>DENTAL</v>
          </cell>
          <cell r="K52" t="str">
            <v>ADULT DENTAL SERVICES</v>
          </cell>
          <cell r="L52" t="str">
            <v>6921</v>
          </cell>
          <cell r="M52">
            <v>12</v>
          </cell>
          <cell r="N52" t="str">
            <v>P</v>
          </cell>
        </row>
        <row r="53">
          <cell r="A53" t="str">
            <v>6931</v>
          </cell>
          <cell r="B53" t="str">
            <v>VISION</v>
          </cell>
          <cell r="C53" t="str">
            <v>ADULT VISUAL SERVICES</v>
          </cell>
          <cell r="D53" t="str">
            <v>6931</v>
          </cell>
          <cell r="E53">
            <v>12</v>
          </cell>
          <cell r="I53" t="str">
            <v>6931</v>
          </cell>
          <cell r="J53" t="str">
            <v>VISION</v>
          </cell>
          <cell r="K53" t="str">
            <v>ADULT VISUAL SERVICES</v>
          </cell>
          <cell r="L53" t="str">
            <v>6931</v>
          </cell>
          <cell r="M53">
            <v>12</v>
          </cell>
          <cell r="N53" t="str">
            <v>P</v>
          </cell>
        </row>
        <row r="54">
          <cell r="A54" t="str">
            <v>6941</v>
          </cell>
          <cell r="B54" t="str">
            <v>HEARING</v>
          </cell>
          <cell r="C54" t="str">
            <v>ADULT HEARING SERVICES</v>
          </cell>
          <cell r="D54" t="str">
            <v>6941</v>
          </cell>
          <cell r="E54">
            <v>12</v>
          </cell>
          <cell r="I54" t="str">
            <v>6941</v>
          </cell>
          <cell r="J54" t="str">
            <v>HEARING</v>
          </cell>
          <cell r="K54" t="str">
            <v>ADULT HEARING SERVICES</v>
          </cell>
          <cell r="L54" t="str">
            <v>6941</v>
          </cell>
          <cell r="M54">
            <v>12</v>
          </cell>
          <cell r="N54" t="str">
            <v>P</v>
          </cell>
        </row>
        <row r="55">
          <cell r="A55" t="str">
            <v>7200</v>
          </cell>
          <cell r="B55" t="str">
            <v>PHY_PRC</v>
          </cell>
          <cell r="C55" t="str">
            <v>PHYSICIAN SERVICES</v>
          </cell>
          <cell r="D55" t="str">
            <v>7200</v>
          </cell>
          <cell r="E55">
            <v>9</v>
          </cell>
          <cell r="I55" t="str">
            <v>7200</v>
          </cell>
          <cell r="J55" t="str">
            <v>PHY_PRC</v>
          </cell>
          <cell r="K55" t="str">
            <v>PHYSICIAN SERVICES</v>
          </cell>
          <cell r="L55" t="str">
            <v>7200</v>
          </cell>
          <cell r="M55">
            <v>9</v>
          </cell>
          <cell r="N55" t="str">
            <v>P</v>
          </cell>
        </row>
        <row r="56">
          <cell r="A56" t="str">
            <v>7203</v>
          </cell>
          <cell r="B56" t="str">
            <v>PHY_XO</v>
          </cell>
          <cell r="C56" t="str">
            <v>PHYSICIAN XOVER</v>
          </cell>
          <cell r="D56" t="str">
            <v>7203</v>
          </cell>
          <cell r="E56">
            <v>10</v>
          </cell>
          <cell r="I56" t="str">
            <v>7203</v>
          </cell>
          <cell r="J56" t="str">
            <v>PHY_XO</v>
          </cell>
          <cell r="K56" t="str">
            <v>PHYSICIAN XOVER</v>
          </cell>
          <cell r="L56" t="str">
            <v>7203</v>
          </cell>
          <cell r="M56">
            <v>10</v>
          </cell>
          <cell r="N56" t="str">
            <v>P</v>
          </cell>
        </row>
        <row r="57">
          <cell r="A57" t="str">
            <v>7300</v>
          </cell>
          <cell r="B57" t="str">
            <v>HIP</v>
          </cell>
          <cell r="C57" t="str">
            <v>HOSPITAL INPATIENT SERV</v>
          </cell>
          <cell r="D57" t="str">
            <v>7300</v>
          </cell>
          <cell r="E57">
            <v>9</v>
          </cell>
          <cell r="I57" t="str">
            <v>7300</v>
          </cell>
          <cell r="J57" t="str">
            <v>HIP</v>
          </cell>
          <cell r="K57" t="str">
            <v>HOSPITAL INPATIENT SERV</v>
          </cell>
          <cell r="L57" t="str">
            <v>7300</v>
          </cell>
          <cell r="M57">
            <v>9</v>
          </cell>
          <cell r="N57" t="str">
            <v>P</v>
          </cell>
        </row>
        <row r="58">
          <cell r="A58">
            <v>7308</v>
          </cell>
          <cell r="B58" t="str">
            <v>SIPP</v>
          </cell>
          <cell r="C58" t="str">
            <v>CHILDREN'S MENTAL HOSPIT</v>
          </cell>
          <cell r="D58">
            <v>7308</v>
          </cell>
          <cell r="E58">
            <v>7</v>
          </cell>
          <cell r="I58">
            <v>7308</v>
          </cell>
          <cell r="J58" t="str">
            <v>SIPP</v>
          </cell>
          <cell r="K58" t="str">
            <v>CHILDREN'S MENTAL HOSPIT</v>
          </cell>
          <cell r="L58">
            <v>7308</v>
          </cell>
          <cell r="M58">
            <v>7</v>
          </cell>
          <cell r="N58" t="str">
            <v>P</v>
          </cell>
        </row>
        <row r="59">
          <cell r="A59" t="str">
            <v>7403</v>
          </cell>
          <cell r="B59" t="str">
            <v>NH_XO</v>
          </cell>
          <cell r="C59" t="str">
            <v>SKILLED NURSING XOVER</v>
          </cell>
          <cell r="D59" t="str">
            <v>7403</v>
          </cell>
          <cell r="E59">
            <v>6</v>
          </cell>
          <cell r="I59" t="str">
            <v>7403</v>
          </cell>
          <cell r="J59" t="str">
            <v>NH_XO</v>
          </cell>
          <cell r="K59" t="str">
            <v>SKILLED NURSING XOVER</v>
          </cell>
          <cell r="L59" t="str">
            <v>7403</v>
          </cell>
          <cell r="M59">
            <v>6</v>
          </cell>
          <cell r="N59" t="str">
            <v>P</v>
          </cell>
        </row>
        <row r="60">
          <cell r="A60" t="str">
            <v>7410</v>
          </cell>
          <cell r="B60" t="str">
            <v>NH_SK</v>
          </cell>
          <cell r="C60" t="str">
            <v>SKILLED NURSING CARE</v>
          </cell>
          <cell r="D60" t="str">
            <v>7410</v>
          </cell>
          <cell r="E60">
            <v>6</v>
          </cell>
          <cell r="I60" t="str">
            <v>7410</v>
          </cell>
          <cell r="J60" t="str">
            <v>NH_SK</v>
          </cell>
          <cell r="K60" t="str">
            <v>SKILLED NURSING CARE</v>
          </cell>
          <cell r="L60" t="str">
            <v>7410</v>
          </cell>
          <cell r="M60">
            <v>6</v>
          </cell>
          <cell r="N60" t="str">
            <v>P</v>
          </cell>
        </row>
        <row r="61">
          <cell r="A61" t="str">
            <v>7420</v>
          </cell>
          <cell r="B61" t="str">
            <v>NH_INT</v>
          </cell>
          <cell r="C61" t="str">
            <v>INTERMEDIATE CARE</v>
          </cell>
          <cell r="D61" t="str">
            <v>7420</v>
          </cell>
          <cell r="E61">
            <v>6</v>
          </cell>
          <cell r="I61" t="str">
            <v>7420</v>
          </cell>
          <cell r="J61" t="str">
            <v>NH_INT</v>
          </cell>
          <cell r="K61" t="str">
            <v>INTERMEDIATE CARE</v>
          </cell>
          <cell r="L61" t="str">
            <v>7420</v>
          </cell>
          <cell r="M61">
            <v>6</v>
          </cell>
          <cell r="N61" t="str">
            <v>P</v>
          </cell>
        </row>
        <row r="62">
          <cell r="A62" t="str">
            <v>7430</v>
          </cell>
          <cell r="B62" t="str">
            <v>NH_GEN</v>
          </cell>
          <cell r="C62" t="str">
            <v>GENERAL CARE</v>
          </cell>
          <cell r="D62" t="str">
            <v>7430</v>
          </cell>
          <cell r="E62">
            <v>6</v>
          </cell>
          <cell r="I62" t="str">
            <v>7430</v>
          </cell>
          <cell r="J62" t="str">
            <v>NH_GEN</v>
          </cell>
          <cell r="K62" t="str">
            <v>GENERAL CARE</v>
          </cell>
          <cell r="L62" t="str">
            <v>7430</v>
          </cell>
          <cell r="M62">
            <v>6</v>
          </cell>
          <cell r="N62" t="str">
            <v>P</v>
          </cell>
        </row>
        <row r="63">
          <cell r="A63" t="str">
            <v>7600</v>
          </cell>
          <cell r="B63" t="str">
            <v>HOP</v>
          </cell>
          <cell r="C63" t="str">
            <v>HOSPITAL OUTPATIENT SER</v>
          </cell>
          <cell r="D63" t="str">
            <v>7600</v>
          </cell>
          <cell r="E63">
            <v>9</v>
          </cell>
          <cell r="I63" t="str">
            <v>7600</v>
          </cell>
          <cell r="J63" t="str">
            <v>HOP</v>
          </cell>
          <cell r="K63" t="str">
            <v>HOSPITAL OUTPATIENT SER</v>
          </cell>
          <cell r="L63" t="str">
            <v>7600</v>
          </cell>
          <cell r="M63">
            <v>9</v>
          </cell>
          <cell r="N63" t="str">
            <v>P</v>
          </cell>
        </row>
        <row r="64">
          <cell r="A64" t="str">
            <v>7603</v>
          </cell>
          <cell r="B64" t="str">
            <v>HOP_XO</v>
          </cell>
          <cell r="C64" t="str">
            <v>HOSPITAL OUTPATIENT XOV</v>
          </cell>
          <cell r="D64" t="str">
            <v>7603</v>
          </cell>
          <cell r="E64">
            <v>10</v>
          </cell>
          <cell r="I64" t="str">
            <v>7603</v>
          </cell>
          <cell r="J64" t="str">
            <v>HOP_XO</v>
          </cell>
          <cell r="K64" t="str">
            <v>HOSPITAL OUTPATIENT XOV</v>
          </cell>
          <cell r="L64" t="str">
            <v>7603</v>
          </cell>
          <cell r="M64">
            <v>10</v>
          </cell>
          <cell r="N64" t="str">
            <v>P</v>
          </cell>
        </row>
        <row r="65">
          <cell r="A65" t="str">
            <v>7700</v>
          </cell>
          <cell r="B65" t="str">
            <v>LABXRAY</v>
          </cell>
          <cell r="C65" t="str">
            <v>OTHER LAB AND X-RAY</v>
          </cell>
          <cell r="D65" t="str">
            <v>7700</v>
          </cell>
          <cell r="E65">
            <v>9</v>
          </cell>
          <cell r="I65" t="str">
            <v>7700</v>
          </cell>
          <cell r="J65" t="str">
            <v>LABXRAY</v>
          </cell>
          <cell r="K65" t="str">
            <v>OTHER LAB AND X-RAY</v>
          </cell>
          <cell r="L65" t="str">
            <v>7700</v>
          </cell>
          <cell r="M65">
            <v>9</v>
          </cell>
          <cell r="N65" t="str">
            <v>P</v>
          </cell>
        </row>
        <row r="66">
          <cell r="A66" t="str">
            <v>8003</v>
          </cell>
          <cell r="B66" t="str">
            <v>HIP_XO</v>
          </cell>
          <cell r="C66" t="str">
            <v>HOSPITAL INSURANCE BENE</v>
          </cell>
          <cell r="D66" t="str">
            <v>8003</v>
          </cell>
          <cell r="E66">
            <v>10</v>
          </cell>
          <cell r="I66" t="str">
            <v>8003</v>
          </cell>
          <cell r="J66" t="str">
            <v>HIP_XO</v>
          </cell>
          <cell r="K66" t="str">
            <v>HOSPITAL INSURANCE BENE</v>
          </cell>
          <cell r="L66" t="str">
            <v>8003</v>
          </cell>
          <cell r="M66">
            <v>10</v>
          </cell>
          <cell r="N66" t="str">
            <v>P</v>
          </cell>
        </row>
        <row r="67">
          <cell r="A67" t="str">
            <v>8100</v>
          </cell>
          <cell r="B67" t="str">
            <v>ST_MH</v>
          </cell>
          <cell r="C67" t="str">
            <v>STATE MENTAL HEALTH HOS</v>
          </cell>
          <cell r="D67" t="str">
            <v>8100</v>
          </cell>
          <cell r="E67">
            <v>6</v>
          </cell>
          <cell r="I67" t="str">
            <v>8100</v>
          </cell>
          <cell r="J67" t="str">
            <v>ST_MH</v>
          </cell>
          <cell r="K67" t="str">
            <v>STATE MENTAL HEALTH HOS</v>
          </cell>
          <cell r="L67" t="str">
            <v>8100</v>
          </cell>
          <cell r="M67">
            <v>6</v>
          </cell>
          <cell r="N67" t="str">
            <v>P</v>
          </cell>
        </row>
        <row r="68">
          <cell r="A68" t="str">
            <v>8300</v>
          </cell>
          <cell r="B68" t="str">
            <v>HHLTH</v>
          </cell>
          <cell r="C68" t="str">
            <v>HOME HEALTH SERVICES</v>
          </cell>
          <cell r="D68" t="str">
            <v>8300</v>
          </cell>
          <cell r="E68">
            <v>9</v>
          </cell>
          <cell r="I68" t="str">
            <v>8300</v>
          </cell>
          <cell r="J68" t="str">
            <v>HHLTH</v>
          </cell>
          <cell r="K68" t="str">
            <v>HOME HEALTH SERVICES</v>
          </cell>
          <cell r="L68" t="str">
            <v>8300</v>
          </cell>
          <cell r="M68">
            <v>9</v>
          </cell>
          <cell r="N68" t="str">
            <v>P</v>
          </cell>
        </row>
        <row r="69">
          <cell r="A69" t="str">
            <v>8410</v>
          </cell>
          <cell r="B69" t="str">
            <v>CH_SCR</v>
          </cell>
          <cell r="C69" t="str">
            <v>EPSDT SCREENING</v>
          </cell>
          <cell r="D69" t="str">
            <v>8410</v>
          </cell>
          <cell r="E69">
            <v>7</v>
          </cell>
          <cell r="I69" t="str">
            <v>8410</v>
          </cell>
          <cell r="J69" t="str">
            <v>CH_SCR</v>
          </cell>
          <cell r="K69" t="str">
            <v>EPSDT SCREENING</v>
          </cell>
          <cell r="L69" t="str">
            <v>8410</v>
          </cell>
          <cell r="M69">
            <v>7</v>
          </cell>
          <cell r="N69" t="str">
            <v>P</v>
          </cell>
        </row>
        <row r="70">
          <cell r="A70" t="str">
            <v>8411</v>
          </cell>
          <cell r="B70" t="str">
            <v>CH_DVH</v>
          </cell>
          <cell r="C70" t="str">
            <v>CHILD DENTAL/VISION/HEARING</v>
          </cell>
          <cell r="D70" t="str">
            <v>8411</v>
          </cell>
          <cell r="E70">
            <v>7</v>
          </cell>
          <cell r="I70" t="str">
            <v>8411</v>
          </cell>
          <cell r="J70" t="str">
            <v>CH_DVH</v>
          </cell>
          <cell r="K70" t="str">
            <v>CHILD DENTAL/VISION/HEARING</v>
          </cell>
          <cell r="L70" t="str">
            <v>8411</v>
          </cell>
          <cell r="M70">
            <v>7</v>
          </cell>
          <cell r="N70" t="str">
            <v>P</v>
          </cell>
        </row>
        <row r="71">
          <cell r="A71" t="str">
            <v>8600</v>
          </cell>
          <cell r="B71" t="str">
            <v>FP</v>
          </cell>
          <cell r="C71" t="str">
            <v>FAMILY PLANNING SERVICE</v>
          </cell>
          <cell r="D71" t="str">
            <v>8600</v>
          </cell>
          <cell r="E71">
            <v>16</v>
          </cell>
          <cell r="I71" t="str">
            <v>8600</v>
          </cell>
          <cell r="J71" t="str">
            <v>FP</v>
          </cell>
          <cell r="K71" t="str">
            <v>FAMILY PLANNING SERVICE</v>
          </cell>
          <cell r="L71" t="str">
            <v>8600</v>
          </cell>
          <cell r="M71">
            <v>16</v>
          </cell>
          <cell r="N71" t="str">
            <v>P</v>
          </cell>
        </row>
        <row r="72">
          <cell r="A72" t="str">
            <v>8700</v>
          </cell>
          <cell r="B72" t="str">
            <v>TRA_FFS</v>
          </cell>
          <cell r="C72" t="str">
            <v>PATIENT TRANSPORTATION</v>
          </cell>
          <cell r="D72" t="str">
            <v>8700</v>
          </cell>
          <cell r="E72">
            <v>13</v>
          </cell>
          <cell r="I72" t="str">
            <v>8700</v>
          </cell>
          <cell r="J72" t="str">
            <v>TRA_FFS</v>
          </cell>
          <cell r="K72" t="str">
            <v>PATIENT TRANSPORTATION</v>
          </cell>
          <cell r="L72" t="str">
            <v>8700</v>
          </cell>
          <cell r="M72">
            <v>13</v>
          </cell>
          <cell r="N72" t="str">
            <v>P</v>
          </cell>
        </row>
        <row r="73">
          <cell r="A73" t="str">
            <v>8701</v>
          </cell>
          <cell r="B73" t="str">
            <v>TRA_CON</v>
          </cell>
          <cell r="C73" t="str">
            <v>TRANSPORTATION CONTRACT</v>
          </cell>
          <cell r="D73" t="str">
            <v>8701</v>
          </cell>
          <cell r="E73">
            <v>13</v>
          </cell>
          <cell r="I73" t="str">
            <v>8701</v>
          </cell>
          <cell r="J73" t="str">
            <v>TRA_CON</v>
          </cell>
          <cell r="K73" t="str">
            <v>TRANSPORTATION CONTRACT</v>
          </cell>
          <cell r="L73" t="str">
            <v>8701</v>
          </cell>
          <cell r="M73">
            <v>13</v>
          </cell>
          <cell r="N73" t="str">
            <v>P</v>
          </cell>
        </row>
        <row r="74">
          <cell r="A74" t="str">
            <v>8900</v>
          </cell>
          <cell r="B74" t="str">
            <v>PM_FFS</v>
          </cell>
          <cell r="C74" t="str">
            <v>PRESCRIBED MEDICINE</v>
          </cell>
          <cell r="D74" t="str">
            <v>8900</v>
          </cell>
          <cell r="E74">
            <v>25</v>
          </cell>
          <cell r="I74" t="str">
            <v>8900</v>
          </cell>
          <cell r="J74" t="str">
            <v>PM_FFS</v>
          </cell>
          <cell r="K74" t="str">
            <v>PRESCRIBED MEDICINE</v>
          </cell>
          <cell r="L74" t="str">
            <v>8900</v>
          </cell>
          <cell r="M74">
            <v>25</v>
          </cell>
          <cell r="N74" t="str">
            <v>P</v>
          </cell>
        </row>
        <row r="75">
          <cell r="A75" t="str">
            <v>8903</v>
          </cell>
          <cell r="B75" t="str">
            <v>PM_PTD</v>
          </cell>
          <cell r="C75" t="str">
            <v>PART D DRUGS FOR MEDICAR</v>
          </cell>
          <cell r="D75" t="str">
            <v>8903</v>
          </cell>
          <cell r="E75">
            <v>11</v>
          </cell>
          <cell r="I75" t="str">
            <v>8903</v>
          </cell>
          <cell r="J75" t="str">
            <v>PM_PTD</v>
          </cell>
          <cell r="K75" t="str">
            <v>PART D DRUGS FOR MEDICAR</v>
          </cell>
          <cell r="L75" t="str">
            <v>8903</v>
          </cell>
          <cell r="M75">
            <v>11</v>
          </cell>
          <cell r="N75" t="str">
            <v>P</v>
          </cell>
        </row>
        <row r="76">
          <cell r="A76" t="str">
            <v>9010</v>
          </cell>
          <cell r="B76" t="str">
            <v>ICF_SUNL</v>
          </cell>
          <cell r="C76" t="str">
            <v>ICF-MR SUNLAND</v>
          </cell>
          <cell r="D76" t="str">
            <v>9010</v>
          </cell>
          <cell r="E76">
            <v>20</v>
          </cell>
          <cell r="I76" t="str">
            <v>9010</v>
          </cell>
          <cell r="J76" t="str">
            <v>ICF_SUNL</v>
          </cell>
          <cell r="K76" t="str">
            <v>ICF-MR SUNLAND</v>
          </cell>
          <cell r="L76" t="str">
            <v>9010</v>
          </cell>
          <cell r="M76">
            <v>20</v>
          </cell>
          <cell r="N76" t="str">
            <v>P</v>
          </cell>
        </row>
        <row r="77">
          <cell r="A77" t="str">
            <v>9020</v>
          </cell>
          <cell r="B77" t="str">
            <v>ICF_PVT</v>
          </cell>
          <cell r="C77" t="str">
            <v>ICF-MR PRIVATE</v>
          </cell>
          <cell r="D77" t="str">
            <v>9020</v>
          </cell>
          <cell r="E77">
            <v>21</v>
          </cell>
          <cell r="I77" t="str">
            <v>9020</v>
          </cell>
          <cell r="J77" t="str">
            <v>ICF_PVT</v>
          </cell>
          <cell r="K77" t="str">
            <v>ICF-MR PRIVATE</v>
          </cell>
          <cell r="L77" t="str">
            <v>9020</v>
          </cell>
          <cell r="M77">
            <v>21</v>
          </cell>
          <cell r="N77" t="str">
            <v>P</v>
          </cell>
        </row>
        <row r="78">
          <cell r="A78" t="str">
            <v>9030</v>
          </cell>
          <cell r="B78" t="str">
            <v>ICF_CLU</v>
          </cell>
          <cell r="C78" t="str">
            <v>ICF-MR CLUSTER</v>
          </cell>
          <cell r="D78" t="str">
            <v>9030</v>
          </cell>
          <cell r="E78">
            <v>22</v>
          </cell>
          <cell r="I78" t="str">
            <v>9030</v>
          </cell>
          <cell r="J78" t="str">
            <v>ICF_CLU</v>
          </cell>
          <cell r="K78" t="str">
            <v>ICF-MR CLUSTER</v>
          </cell>
          <cell r="L78" t="str">
            <v>9030</v>
          </cell>
          <cell r="M78">
            <v>22</v>
          </cell>
          <cell r="N78" t="str">
            <v>P</v>
          </cell>
        </row>
        <row r="79">
          <cell r="A79" t="str">
            <v>9040</v>
          </cell>
          <cell r="B79" t="str">
            <v>ICF_SIX</v>
          </cell>
          <cell r="C79" t="str">
            <v>ICF-MR SIXBED</v>
          </cell>
          <cell r="D79" t="str">
            <v>9040</v>
          </cell>
          <cell r="E79">
            <v>23</v>
          </cell>
          <cell r="I79" t="str">
            <v>9040</v>
          </cell>
          <cell r="J79" t="str">
            <v>ICF_SIX</v>
          </cell>
          <cell r="K79" t="str">
            <v>ICF-MR SIXBED</v>
          </cell>
          <cell r="L79" t="str">
            <v>9040</v>
          </cell>
          <cell r="M79">
            <v>23</v>
          </cell>
          <cell r="N79" t="str">
            <v>P</v>
          </cell>
        </row>
        <row r="80">
          <cell r="A80" t="str">
            <v>9100</v>
          </cell>
          <cell r="B80" t="str">
            <v>PERCARE</v>
          </cell>
          <cell r="C80" t="str">
            <v>PERSONAL CARE SERVICES</v>
          </cell>
          <cell r="D80" t="str">
            <v>9100</v>
          </cell>
          <cell r="E80">
            <v>8</v>
          </cell>
          <cell r="I80" t="str">
            <v>9100</v>
          </cell>
          <cell r="J80" t="str">
            <v>PERCARE</v>
          </cell>
          <cell r="K80" t="str">
            <v>PERSONAL CARE SERVICES</v>
          </cell>
          <cell r="L80" t="str">
            <v>9100</v>
          </cell>
          <cell r="M80">
            <v>8</v>
          </cell>
          <cell r="N80" t="str">
            <v>P</v>
          </cell>
        </row>
        <row r="81">
          <cell r="A81" t="str">
            <v>9200</v>
          </cell>
          <cell r="B81" t="str">
            <v>THY_PT</v>
          </cell>
          <cell r="C81" t="str">
            <v>PHYSICAL THERAPY SERVIC</v>
          </cell>
          <cell r="D81" t="str">
            <v>9200</v>
          </cell>
          <cell r="E81">
            <v>7</v>
          </cell>
          <cell r="I81" t="str">
            <v>9200</v>
          </cell>
          <cell r="J81" t="str">
            <v>THY_PT</v>
          </cell>
          <cell r="K81" t="str">
            <v>PHYSICAL THERAPY SERVIC</v>
          </cell>
          <cell r="L81" t="str">
            <v>9200</v>
          </cell>
          <cell r="M81">
            <v>7</v>
          </cell>
          <cell r="N81" t="str">
            <v>P</v>
          </cell>
        </row>
        <row r="82">
          <cell r="A82" t="str">
            <v>9300</v>
          </cell>
          <cell r="B82" t="str">
            <v>THY_OT</v>
          </cell>
          <cell r="C82" t="str">
            <v>OCCUPATIONAL THERAPY SE</v>
          </cell>
          <cell r="D82" t="str">
            <v>9300</v>
          </cell>
          <cell r="E82">
            <v>7</v>
          </cell>
          <cell r="I82" t="str">
            <v>9300</v>
          </cell>
          <cell r="J82" t="str">
            <v>THY_OT</v>
          </cell>
          <cell r="K82" t="str">
            <v>OCCUPATIONAL THERAPY SE</v>
          </cell>
          <cell r="L82" t="str">
            <v>9300</v>
          </cell>
          <cell r="M82">
            <v>7</v>
          </cell>
          <cell r="N82" t="str">
            <v>P</v>
          </cell>
        </row>
        <row r="83">
          <cell r="A83" t="str">
            <v>9400</v>
          </cell>
          <cell r="B83" t="str">
            <v>THY_ST</v>
          </cell>
          <cell r="C83" t="str">
            <v>SPEECH THERAPY SERVICES</v>
          </cell>
          <cell r="D83" t="str">
            <v>9400</v>
          </cell>
          <cell r="E83">
            <v>7</v>
          </cell>
          <cell r="I83" t="str">
            <v>9400</v>
          </cell>
          <cell r="J83" t="str">
            <v>THY_ST</v>
          </cell>
          <cell r="K83" t="str">
            <v>SPEECH THERAPY SERVICES</v>
          </cell>
          <cell r="L83" t="str">
            <v>9400</v>
          </cell>
          <cell r="M83">
            <v>7</v>
          </cell>
          <cell r="N83" t="str">
            <v>P</v>
          </cell>
        </row>
        <row r="84">
          <cell r="A84" t="str">
            <v>9500</v>
          </cell>
          <cell r="B84" t="str">
            <v>THY_RT</v>
          </cell>
          <cell r="C84" t="str">
            <v>RESPIRATORY THERAPY SER</v>
          </cell>
          <cell r="D84" t="str">
            <v>9500</v>
          </cell>
          <cell r="E84">
            <v>7</v>
          </cell>
          <cell r="I84" t="str">
            <v>9500</v>
          </cell>
          <cell r="J84" t="str">
            <v>THY_RT</v>
          </cell>
          <cell r="K84" t="str">
            <v>RESPIRATORY THERAPY SER</v>
          </cell>
          <cell r="L84" t="str">
            <v>9500</v>
          </cell>
          <cell r="M84">
            <v>7</v>
          </cell>
          <cell r="N84" t="str">
            <v>P</v>
          </cell>
        </row>
        <row r="85">
          <cell r="A85" t="str">
            <v>9600</v>
          </cell>
          <cell r="B85" t="str">
            <v>PDN</v>
          </cell>
          <cell r="C85" t="str">
            <v>PRIVATE DUTY NURSING SE</v>
          </cell>
          <cell r="D85" t="str">
            <v>9600</v>
          </cell>
          <cell r="E85">
            <v>8</v>
          </cell>
          <cell r="I85" t="str">
            <v>9600</v>
          </cell>
          <cell r="J85" t="str">
            <v>PDN</v>
          </cell>
          <cell r="K85" t="str">
            <v>PRIVATE DUTY NURSING SE</v>
          </cell>
          <cell r="L85" t="str">
            <v>9600</v>
          </cell>
          <cell r="M85">
            <v>8</v>
          </cell>
          <cell r="N85" t="str">
            <v>P</v>
          </cell>
        </row>
        <row r="86">
          <cell r="I86" t="str">
            <v>2004</v>
          </cell>
          <cell r="J86" t="str">
            <v>PP_PCE</v>
          </cell>
          <cell r="K86" t="str">
            <v>PACE</v>
          </cell>
          <cell r="L86" t="str">
            <v>2004</v>
          </cell>
          <cell r="M86">
            <v>6</v>
          </cell>
          <cell r="N86" t="str">
            <v>B</v>
          </cell>
        </row>
        <row r="87">
          <cell r="I87" t="str">
            <v>4202</v>
          </cell>
          <cell r="J87" t="str">
            <v>HCB_DD</v>
          </cell>
          <cell r="K87" t="str">
            <v>HCB-DEVELOPMENTAL SERVI</v>
          </cell>
          <cell r="L87" t="str">
            <v>4202</v>
          </cell>
          <cell r="M87">
            <v>6</v>
          </cell>
          <cell r="N87" t="str">
            <v>B</v>
          </cell>
        </row>
        <row r="88">
          <cell r="I88" t="str">
            <v>4203</v>
          </cell>
          <cell r="J88" t="str">
            <v>HCB_BSI</v>
          </cell>
          <cell r="K88" t="str">
            <v>BRAIN &amp; SPINAL CORD INJU</v>
          </cell>
          <cell r="L88" t="str">
            <v>4203</v>
          </cell>
          <cell r="M88">
            <v>6</v>
          </cell>
          <cell r="N88" t="str">
            <v>B</v>
          </cell>
        </row>
        <row r="89">
          <cell r="I89" t="str">
            <v>4208</v>
          </cell>
          <cell r="J89" t="str">
            <v>HCB_AID</v>
          </cell>
          <cell r="K89" t="str">
            <v>HCB-AIDS</v>
          </cell>
          <cell r="L89" t="str">
            <v>4208</v>
          </cell>
          <cell r="M89">
            <v>6</v>
          </cell>
          <cell r="N89" t="str">
            <v>B</v>
          </cell>
        </row>
        <row r="90">
          <cell r="I90" t="str">
            <v>4215</v>
          </cell>
          <cell r="J90" t="str">
            <v>HCB_HSW</v>
          </cell>
          <cell r="K90" t="str">
            <v>HEALTHY START WAIVER</v>
          </cell>
          <cell r="L90" t="str">
            <v>4215</v>
          </cell>
          <cell r="M90">
            <v>6</v>
          </cell>
          <cell r="N90" t="str">
            <v>B</v>
          </cell>
        </row>
        <row r="91">
          <cell r="I91" t="str">
            <v>4216</v>
          </cell>
          <cell r="J91" t="str">
            <v>HCB_CF</v>
          </cell>
          <cell r="K91" t="str">
            <v>Cystic Fibrisis</v>
          </cell>
          <cell r="L91" t="str">
            <v>4216</v>
          </cell>
          <cell r="M91">
            <v>6</v>
          </cell>
          <cell r="N91" t="str">
            <v>B</v>
          </cell>
        </row>
        <row r="92">
          <cell r="I92" t="str">
            <v>4218</v>
          </cell>
          <cell r="J92" t="str">
            <v>HCB_FD</v>
          </cell>
          <cell r="K92" t="str">
            <v>Familial Dysautonomia (FD) Waiver</v>
          </cell>
          <cell r="L92" t="str">
            <v>4218</v>
          </cell>
          <cell r="M92">
            <v>6</v>
          </cell>
          <cell r="N92" t="str">
            <v>B</v>
          </cell>
        </row>
        <row r="93">
          <cell r="I93" t="str">
            <v>4300</v>
          </cell>
          <cell r="J93" t="str">
            <v>AC_SVCS</v>
          </cell>
          <cell r="K93" t="str">
            <v>ASSISTIVE CARE SERVICES</v>
          </cell>
          <cell r="L93" t="str">
            <v>4300</v>
          </cell>
          <cell r="M93">
            <v>6</v>
          </cell>
          <cell r="N93" t="str">
            <v>B</v>
          </cell>
        </row>
        <row r="94">
          <cell r="I94" t="str">
            <v>5200</v>
          </cell>
          <cell r="J94" t="str">
            <v>SCHOOL</v>
          </cell>
          <cell r="K94" t="str">
            <v>SCHOOL BASED SERVICES</v>
          </cell>
          <cell r="L94" t="str">
            <v>5200</v>
          </cell>
          <cell r="M94">
            <v>8</v>
          </cell>
          <cell r="N94" t="str">
            <v>B</v>
          </cell>
        </row>
        <row r="95">
          <cell r="I95" t="str">
            <v>7204</v>
          </cell>
          <cell r="J95" t="str">
            <v>PHY_SP</v>
          </cell>
          <cell r="K95" t="str">
            <v>SPECIAL PAYMENTS PHYSICI</v>
          </cell>
          <cell r="L95" t="str">
            <v>7204</v>
          </cell>
          <cell r="M95">
            <v>6</v>
          </cell>
          <cell r="N95" t="str">
            <v>B</v>
          </cell>
        </row>
        <row r="96">
          <cell r="I96" t="str">
            <v>7301</v>
          </cell>
          <cell r="J96" t="str">
            <v>GME</v>
          </cell>
          <cell r="K96" t="str">
            <v>GRADUATE MEDICAL EDUCATION</v>
          </cell>
          <cell r="L96" t="str">
            <v>7204</v>
          </cell>
          <cell r="M96">
            <v>6</v>
          </cell>
          <cell r="N96" t="str">
            <v>B</v>
          </cell>
        </row>
        <row r="97">
          <cell r="I97" t="str">
            <v>7302</v>
          </cell>
          <cell r="J97" t="str">
            <v>DSH</v>
          </cell>
          <cell r="K97" t="str">
            <v>DISPROPORTIONATE SHR</v>
          </cell>
          <cell r="L97" t="str">
            <v>7302</v>
          </cell>
          <cell r="M97">
            <v>6</v>
          </cell>
          <cell r="N97" t="str">
            <v>B</v>
          </cell>
        </row>
        <row r="98">
          <cell r="I98">
            <v>7303</v>
          </cell>
          <cell r="J98" t="str">
            <v>SHANDS</v>
          </cell>
          <cell r="K98" t="str">
            <v>G/A-SHANDS TEACHING HOSP*</v>
          </cell>
          <cell r="L98">
            <v>7303</v>
          </cell>
          <cell r="M98">
            <v>6</v>
          </cell>
          <cell r="N98" t="str">
            <v>B</v>
          </cell>
        </row>
        <row r="99">
          <cell r="I99">
            <v>7304</v>
          </cell>
          <cell r="J99" t="str">
            <v>MH_DSH</v>
          </cell>
          <cell r="K99" t="str">
            <v>MNTL HLTH HOSP DISPR SHARE D-6</v>
          </cell>
          <cell r="L99">
            <v>7304</v>
          </cell>
          <cell r="M99">
            <v>6</v>
          </cell>
          <cell r="N99" t="str">
            <v>B</v>
          </cell>
        </row>
        <row r="100">
          <cell r="I100">
            <v>7305</v>
          </cell>
          <cell r="J100" t="str">
            <v>G/A_RUR</v>
          </cell>
          <cell r="K100" t="str">
            <v>G/A-RURAL HOSP FIN ASST D-7</v>
          </cell>
          <cell r="L100">
            <v>7305</v>
          </cell>
          <cell r="M100">
            <v>6</v>
          </cell>
          <cell r="N100" t="str">
            <v>B</v>
          </cell>
        </row>
        <row r="101">
          <cell r="I101">
            <v>7306</v>
          </cell>
          <cell r="J101" t="str">
            <v>TB_DSH</v>
          </cell>
          <cell r="K101" t="str">
            <v>TB HOSP DISPR SHARE D-5</v>
          </cell>
          <cell r="L101">
            <v>7306</v>
          </cell>
          <cell r="M101">
            <v>6</v>
          </cell>
          <cell r="N101" t="str">
            <v>B</v>
          </cell>
        </row>
        <row r="102">
          <cell r="I102" t="str">
            <v>7307</v>
          </cell>
          <cell r="J102" t="str">
            <v>LIP</v>
          </cell>
          <cell r="K102" t="str">
            <v>LOW INCOME POOL</v>
          </cell>
          <cell r="L102" t="str">
            <v>7304</v>
          </cell>
          <cell r="M102">
            <v>6</v>
          </cell>
          <cell r="N102" t="str">
            <v>B</v>
          </cell>
        </row>
        <row r="103">
          <cell r="I103" t="str">
            <v>7404</v>
          </cell>
          <cell r="J103" t="str">
            <v>NH_SP</v>
          </cell>
          <cell r="K103" t="str">
            <v>SPECIAL PAYMENTS NH</v>
          </cell>
          <cell r="L103" t="str">
            <v>7404</v>
          </cell>
          <cell r="M103">
            <v>6</v>
          </cell>
          <cell r="N103" t="str">
            <v>B</v>
          </cell>
        </row>
        <row r="104">
          <cell r="I104" t="str">
            <v>7604</v>
          </cell>
          <cell r="J104" t="str">
            <v>HOP_SP</v>
          </cell>
          <cell r="K104" t="str">
            <v>SPECIAL PAYMENTS OUTPAT</v>
          </cell>
          <cell r="L104" t="str">
            <v>7604</v>
          </cell>
          <cell r="M104">
            <v>9</v>
          </cell>
          <cell r="N104" t="str">
            <v>B</v>
          </cell>
        </row>
        <row r="114">
          <cell r="A114" t="str">
            <v>2004</v>
          </cell>
          <cell r="B114" t="str">
            <v>PP_PCE</v>
          </cell>
          <cell r="C114" t="str">
            <v>PACE</v>
          </cell>
          <cell r="D114" t="str">
            <v>2004</v>
          </cell>
          <cell r="E114">
            <v>6</v>
          </cell>
        </row>
        <row r="115">
          <cell r="A115" t="str">
            <v>4202</v>
          </cell>
          <cell r="B115" t="str">
            <v>HCB_DD</v>
          </cell>
          <cell r="C115" t="str">
            <v>HCB-DEVELOPMENTAL SERVI</v>
          </cell>
          <cell r="D115" t="str">
            <v>4202</v>
          </cell>
          <cell r="E115">
            <v>6</v>
          </cell>
        </row>
        <row r="116">
          <cell r="A116" t="str">
            <v>4203</v>
          </cell>
          <cell r="B116" t="str">
            <v>HCB_BSI</v>
          </cell>
          <cell r="C116" t="str">
            <v>BRAIN &amp; SPINAL CORD INJU</v>
          </cell>
          <cell r="D116" t="str">
            <v>4203</v>
          </cell>
          <cell r="E116">
            <v>6</v>
          </cell>
        </row>
        <row r="117">
          <cell r="A117" t="str">
            <v>4208</v>
          </cell>
          <cell r="B117" t="str">
            <v>HCB_AID</v>
          </cell>
          <cell r="C117" t="str">
            <v>HCB-AIDS</v>
          </cell>
          <cell r="D117" t="str">
            <v>4208</v>
          </cell>
          <cell r="E117">
            <v>6</v>
          </cell>
        </row>
        <row r="118">
          <cell r="A118" t="str">
            <v>4215</v>
          </cell>
          <cell r="B118" t="str">
            <v>HCB_HSW</v>
          </cell>
          <cell r="C118" t="str">
            <v>HEALTHY START WAIVER</v>
          </cell>
          <cell r="D118" t="str">
            <v>4215</v>
          </cell>
          <cell r="E118">
            <v>6</v>
          </cell>
        </row>
        <row r="119">
          <cell r="A119" t="str">
            <v>4216</v>
          </cell>
          <cell r="B119" t="str">
            <v>HCB_CF</v>
          </cell>
          <cell r="C119" t="str">
            <v>Cystic Fibrisis</v>
          </cell>
          <cell r="D119" t="str">
            <v>4216</v>
          </cell>
          <cell r="E119">
            <v>6</v>
          </cell>
        </row>
        <row r="120">
          <cell r="A120" t="str">
            <v>4218</v>
          </cell>
          <cell r="B120" t="str">
            <v>HCB_FD</v>
          </cell>
          <cell r="C120" t="str">
            <v>Familial Dysautonomia (FD) Waiver</v>
          </cell>
          <cell r="D120" t="str">
            <v>4218</v>
          </cell>
          <cell r="E120">
            <v>6</v>
          </cell>
        </row>
        <row r="121">
          <cell r="A121" t="str">
            <v>4300</v>
          </cell>
          <cell r="B121" t="str">
            <v>AC_SVCS</v>
          </cell>
          <cell r="C121" t="str">
            <v>ASSISTIVE CARE SERVICES</v>
          </cell>
          <cell r="D121" t="str">
            <v>4300</v>
          </cell>
          <cell r="E121">
            <v>6</v>
          </cell>
        </row>
        <row r="122">
          <cell r="A122" t="str">
            <v>5200</v>
          </cell>
          <cell r="B122" t="str">
            <v>SCHOOL</v>
          </cell>
          <cell r="C122" t="str">
            <v>SCHOOL BASED SERVICES</v>
          </cell>
          <cell r="D122" t="str">
            <v>5200</v>
          </cell>
          <cell r="E122">
            <v>8</v>
          </cell>
        </row>
        <row r="123">
          <cell r="A123" t="str">
            <v>7204</v>
          </cell>
          <cell r="B123" t="str">
            <v>PHY_SP</v>
          </cell>
          <cell r="C123" t="str">
            <v>SPECIAL PAYMENTS PHYSICI</v>
          </cell>
          <cell r="D123" t="str">
            <v>7204</v>
          </cell>
          <cell r="E123">
            <v>6</v>
          </cell>
        </row>
        <row r="124">
          <cell r="A124" t="str">
            <v>7301</v>
          </cell>
          <cell r="B124" t="str">
            <v>GME</v>
          </cell>
          <cell r="C124" t="str">
            <v>GRADUATE MEDICAL EDUCATION</v>
          </cell>
          <cell r="D124" t="str">
            <v>7204</v>
          </cell>
          <cell r="E124">
            <v>6</v>
          </cell>
        </row>
        <row r="125">
          <cell r="A125" t="str">
            <v>7302</v>
          </cell>
          <cell r="B125" t="str">
            <v>DSH</v>
          </cell>
          <cell r="C125" t="str">
            <v>DISPROPORTIONATE SHR</v>
          </cell>
          <cell r="D125" t="str">
            <v>7302</v>
          </cell>
          <cell r="E125">
            <v>6</v>
          </cell>
        </row>
        <row r="126">
          <cell r="A126">
            <v>7303</v>
          </cell>
          <cell r="B126" t="str">
            <v>SHANDS</v>
          </cell>
          <cell r="C126" t="str">
            <v>G/A-SHANDS TEACHING HOSP*</v>
          </cell>
          <cell r="D126">
            <v>7303</v>
          </cell>
          <cell r="E126">
            <v>6</v>
          </cell>
        </row>
        <row r="127">
          <cell r="A127">
            <v>7304</v>
          </cell>
          <cell r="B127" t="str">
            <v>MH_DSH</v>
          </cell>
          <cell r="C127" t="str">
            <v>MNTL HLTH HOSP DISPR SHARE D-6</v>
          </cell>
          <cell r="D127">
            <v>7304</v>
          </cell>
          <cell r="E127">
            <v>6</v>
          </cell>
        </row>
        <row r="128">
          <cell r="A128">
            <v>7305</v>
          </cell>
          <cell r="B128" t="str">
            <v>G/A_RUR</v>
          </cell>
          <cell r="C128" t="str">
            <v>G/A-RURAL HOSP FIN ASST D-7</v>
          </cell>
          <cell r="D128">
            <v>7305</v>
          </cell>
          <cell r="E128">
            <v>6</v>
          </cell>
        </row>
        <row r="129">
          <cell r="A129">
            <v>7306</v>
          </cell>
          <cell r="B129" t="str">
            <v>TB_DSH</v>
          </cell>
          <cell r="C129" t="str">
            <v>TB HOSP DISPR SHARE D-5</v>
          </cell>
          <cell r="D129">
            <v>7306</v>
          </cell>
          <cell r="E129">
            <v>6</v>
          </cell>
        </row>
        <row r="130">
          <cell r="A130" t="str">
            <v>7307</v>
          </cell>
          <cell r="B130" t="str">
            <v>LIP</v>
          </cell>
          <cell r="C130" t="str">
            <v>LOW INCOME POOL</v>
          </cell>
          <cell r="D130" t="str">
            <v>7304</v>
          </cell>
          <cell r="E130">
            <v>6</v>
          </cell>
        </row>
        <row r="131">
          <cell r="A131" t="str">
            <v>7404</v>
          </cell>
          <cell r="B131" t="str">
            <v>NH_SP</v>
          </cell>
          <cell r="C131" t="str">
            <v>SPECIAL PAYMENTS NH</v>
          </cell>
          <cell r="D131" t="str">
            <v>7404</v>
          </cell>
          <cell r="E131">
            <v>6</v>
          </cell>
        </row>
        <row r="132">
          <cell r="A132" t="str">
            <v>7604</v>
          </cell>
          <cell r="B132" t="str">
            <v>HOP_SP</v>
          </cell>
          <cell r="C132" t="str">
            <v>SPECIAL PAYMENTS OUTPAT</v>
          </cell>
          <cell r="D132" t="str">
            <v>7604</v>
          </cell>
          <cell r="E132">
            <v>9</v>
          </cell>
        </row>
      </sheetData>
      <sheetData sheetId="2">
        <row r="5">
          <cell r="A5" t="str">
            <v>01</v>
          </cell>
        </row>
        <row r="14">
          <cell r="A14">
            <v>31</v>
          </cell>
          <cell r="B14">
            <v>60</v>
          </cell>
        </row>
        <row r="27">
          <cell r="D27">
            <v>201401</v>
          </cell>
          <cell r="E27">
            <v>201402</v>
          </cell>
          <cell r="F27">
            <v>201403</v>
          </cell>
          <cell r="G27">
            <v>201404</v>
          </cell>
          <cell r="H27">
            <v>201405</v>
          </cell>
          <cell r="I27">
            <v>201406</v>
          </cell>
          <cell r="J27">
            <v>201407</v>
          </cell>
          <cell r="K27">
            <v>201408</v>
          </cell>
          <cell r="L27">
            <v>201409</v>
          </cell>
          <cell r="M27">
            <v>201410</v>
          </cell>
          <cell r="N27">
            <v>201411</v>
          </cell>
          <cell r="O27">
            <v>201412</v>
          </cell>
          <cell r="P27">
            <v>201501</v>
          </cell>
          <cell r="Q27">
            <v>201502</v>
          </cell>
          <cell r="R27">
            <v>201503</v>
          </cell>
          <cell r="S27">
            <v>201504</v>
          </cell>
          <cell r="T27">
            <v>201505</v>
          </cell>
          <cell r="U27">
            <v>201506</v>
          </cell>
          <cell r="V27">
            <v>201507</v>
          </cell>
          <cell r="W27">
            <v>201508</v>
          </cell>
          <cell r="X27">
            <v>201509</v>
          </cell>
          <cell r="Y27">
            <v>201510</v>
          </cell>
          <cell r="Z27">
            <v>201511</v>
          </cell>
          <cell r="AA27">
            <v>201512</v>
          </cell>
          <cell r="AB27">
            <v>201601</v>
          </cell>
          <cell r="AC27">
            <v>201602</v>
          </cell>
          <cell r="AD27">
            <v>201603</v>
          </cell>
          <cell r="AE27">
            <v>201604</v>
          </cell>
          <cell r="AF27">
            <v>201605</v>
          </cell>
          <cell r="AG27">
            <v>201606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1.05</v>
          </cell>
          <cell r="AC28">
            <v>1.05</v>
          </cell>
          <cell r="AD28">
            <v>1.05</v>
          </cell>
          <cell r="AE28">
            <v>1.05</v>
          </cell>
          <cell r="AF28">
            <v>1.05</v>
          </cell>
          <cell r="AG28">
            <v>1.05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  <cell r="AB29">
            <v>1.05</v>
          </cell>
          <cell r="AC29">
            <v>1.05</v>
          </cell>
          <cell r="AD29">
            <v>1.05</v>
          </cell>
          <cell r="AE29">
            <v>1.05</v>
          </cell>
          <cell r="AF29">
            <v>1.05</v>
          </cell>
          <cell r="AG29">
            <v>1.05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0.95539906103286387</v>
          </cell>
          <cell r="Q30">
            <v>0.95539906103286387</v>
          </cell>
          <cell r="R30">
            <v>0.95539906103286387</v>
          </cell>
          <cell r="S30">
            <v>0.95539906103286387</v>
          </cell>
          <cell r="T30">
            <v>0.95539906103286387</v>
          </cell>
          <cell r="U30">
            <v>0.95539906103286387</v>
          </cell>
          <cell r="V30">
            <v>0.95539906103286387</v>
          </cell>
          <cell r="W30">
            <v>0.95539906103286387</v>
          </cell>
          <cell r="X30">
            <v>0.95539906103286387</v>
          </cell>
          <cell r="Y30">
            <v>0.95539906103286387</v>
          </cell>
          <cell r="Z30">
            <v>0.95539906103286387</v>
          </cell>
          <cell r="AA30">
            <v>0.95539906103286387</v>
          </cell>
          <cell r="AB30">
            <v>1.05</v>
          </cell>
          <cell r="AC30">
            <v>1.05</v>
          </cell>
          <cell r="AD30">
            <v>1.05</v>
          </cell>
          <cell r="AE30">
            <v>1.05</v>
          </cell>
          <cell r="AF30">
            <v>1.05</v>
          </cell>
          <cell r="AG30">
            <v>1.05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0.97</v>
          </cell>
          <cell r="W31">
            <v>0.97</v>
          </cell>
          <cell r="X31">
            <v>1.0087999999999999</v>
          </cell>
          <cell r="Y31">
            <v>1.0087999999999999</v>
          </cell>
          <cell r="Z31">
            <v>1.0087999999999999</v>
          </cell>
          <cell r="AA31">
            <v>1.0087999999999999</v>
          </cell>
          <cell r="AB31">
            <v>1.0087999999999999</v>
          </cell>
          <cell r="AC31">
            <v>1.0087999999999999</v>
          </cell>
          <cell r="AD31">
            <v>1.0087999999999999</v>
          </cell>
          <cell r="AE31">
            <v>1.0087999999999999</v>
          </cell>
          <cell r="AF31">
            <v>1.0087999999999999</v>
          </cell>
          <cell r="AG31">
            <v>1.0087999999999999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1.0609</v>
          </cell>
          <cell r="Y32">
            <v>1.0609</v>
          </cell>
          <cell r="Z32">
            <v>1.0609</v>
          </cell>
          <cell r="AA32">
            <v>1.0609</v>
          </cell>
          <cell r="AB32">
            <v>1.0609</v>
          </cell>
          <cell r="AC32">
            <v>1.0609</v>
          </cell>
          <cell r="AD32">
            <v>1.0609</v>
          </cell>
          <cell r="AE32">
            <v>1.0609</v>
          </cell>
          <cell r="AF32">
            <v>1.0609</v>
          </cell>
          <cell r="AG32">
            <v>1.0609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1.0839157409531157</v>
          </cell>
          <cell r="M33">
            <v>1.0839157409531157</v>
          </cell>
          <cell r="N33">
            <v>1.0839157409531157</v>
          </cell>
          <cell r="O33">
            <v>1.0839157409531157</v>
          </cell>
          <cell r="P33">
            <v>1.0839157409531157</v>
          </cell>
          <cell r="Q33">
            <v>1.0839157409531157</v>
          </cell>
          <cell r="R33">
            <v>1.0839157409531157</v>
          </cell>
          <cell r="S33">
            <v>1.0839157409531157</v>
          </cell>
          <cell r="T33">
            <v>1.0839157409531157</v>
          </cell>
          <cell r="U33">
            <v>1.0839157409531157</v>
          </cell>
          <cell r="V33">
            <v>1.0839157409531157</v>
          </cell>
          <cell r="W33">
            <v>1.0839157409531157</v>
          </cell>
          <cell r="X33">
            <v>1.1272723705912404</v>
          </cell>
          <cell r="Y33">
            <v>1.1272723705912404</v>
          </cell>
          <cell r="Z33">
            <v>1.1272723705912404</v>
          </cell>
          <cell r="AA33">
            <v>1.1272723705912404</v>
          </cell>
          <cell r="AB33">
            <v>1.1272723705912404</v>
          </cell>
          <cell r="AC33">
            <v>1.1272723705912404</v>
          </cell>
          <cell r="AD33">
            <v>1.1272723705912404</v>
          </cell>
          <cell r="AE33">
            <v>1.1272723705912404</v>
          </cell>
          <cell r="AF33">
            <v>1.1272723705912404</v>
          </cell>
          <cell r="AG33">
            <v>1.1272723705912404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1</v>
          </cell>
          <cell r="AF34">
            <v>1</v>
          </cell>
          <cell r="AG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  <cell r="AG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  <cell r="AF40">
            <v>1</v>
          </cell>
          <cell r="AG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  <cell r="AF43">
            <v>1</v>
          </cell>
          <cell r="AG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  <cell r="AF45">
            <v>1</v>
          </cell>
          <cell r="AG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  <cell r="AF46">
            <v>1</v>
          </cell>
          <cell r="AG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  <cell r="AF47">
            <v>1</v>
          </cell>
          <cell r="AG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1.0129999999999999</v>
          </cell>
          <cell r="N48">
            <v>1.0129999999999999</v>
          </cell>
          <cell r="O48">
            <v>1.0129999999999999</v>
          </cell>
          <cell r="P48">
            <v>1.0129999999999999</v>
          </cell>
          <cell r="Q48">
            <v>1.0129999999999999</v>
          </cell>
          <cell r="R48">
            <v>1.0129999999999999</v>
          </cell>
          <cell r="S48">
            <v>1.0129999999999999</v>
          </cell>
          <cell r="T48">
            <v>1.0129999999999999</v>
          </cell>
          <cell r="U48">
            <v>1.0129999999999999</v>
          </cell>
          <cell r="V48">
            <v>1.0129999999999999</v>
          </cell>
          <cell r="W48">
            <v>1.0129999999999999</v>
          </cell>
          <cell r="X48">
            <v>1.0129999999999999</v>
          </cell>
          <cell r="Y48">
            <v>1.0322469999999997</v>
          </cell>
          <cell r="Z48">
            <v>1.0322469999999997</v>
          </cell>
          <cell r="AA48">
            <v>1.0322469999999997</v>
          </cell>
          <cell r="AB48">
            <v>1.0322469999999997</v>
          </cell>
          <cell r="AC48">
            <v>1.0322469999999997</v>
          </cell>
          <cell r="AD48">
            <v>1.0322469999999997</v>
          </cell>
          <cell r="AE48">
            <v>1.0322469999999997</v>
          </cell>
          <cell r="AF48">
            <v>1.0322469999999997</v>
          </cell>
          <cell r="AG48">
            <v>1.0322469999999997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1.0129999999999999</v>
          </cell>
          <cell r="N49">
            <v>1.0129999999999999</v>
          </cell>
          <cell r="O49">
            <v>1.0129999999999999</v>
          </cell>
          <cell r="P49">
            <v>1.0129999999999999</v>
          </cell>
          <cell r="Q49">
            <v>1.0129999999999999</v>
          </cell>
          <cell r="R49">
            <v>1.0129999999999999</v>
          </cell>
          <cell r="S49">
            <v>1.0129999999999999</v>
          </cell>
          <cell r="T49">
            <v>1.0129999999999999</v>
          </cell>
          <cell r="U49">
            <v>1.0129999999999999</v>
          </cell>
          <cell r="V49">
            <v>1.0129999999999999</v>
          </cell>
          <cell r="W49">
            <v>1.0129999999999999</v>
          </cell>
          <cell r="X49">
            <v>1.0129999999999999</v>
          </cell>
          <cell r="Y49">
            <v>1.0322469999999997</v>
          </cell>
          <cell r="Z49">
            <v>1.0322469999999997</v>
          </cell>
          <cell r="AA49">
            <v>1.0322469999999997</v>
          </cell>
          <cell r="AB49">
            <v>1.0322469999999997</v>
          </cell>
          <cell r="AC49">
            <v>1.0322469999999997</v>
          </cell>
          <cell r="AD49">
            <v>1.0322469999999997</v>
          </cell>
          <cell r="AE49">
            <v>1.0322469999999997</v>
          </cell>
          <cell r="AF49">
            <v>1.0322469999999997</v>
          </cell>
          <cell r="AG49">
            <v>1.0322469999999997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1.01</v>
          </cell>
          <cell r="K51">
            <v>1.01</v>
          </cell>
          <cell r="L51">
            <v>1.01</v>
          </cell>
          <cell r="M51">
            <v>1.01</v>
          </cell>
          <cell r="N51">
            <v>1.01</v>
          </cell>
          <cell r="O51">
            <v>1.01</v>
          </cell>
          <cell r="P51">
            <v>1.0201</v>
          </cell>
          <cell r="Q51">
            <v>1.0201</v>
          </cell>
          <cell r="R51">
            <v>1.0201</v>
          </cell>
          <cell r="S51">
            <v>1.0201</v>
          </cell>
          <cell r="T51">
            <v>1.0201</v>
          </cell>
          <cell r="U51">
            <v>1.0201</v>
          </cell>
          <cell r="V51">
            <v>1.0201</v>
          </cell>
          <cell r="W51">
            <v>1.0201</v>
          </cell>
          <cell r="X51">
            <v>1.040502</v>
          </cell>
          <cell r="Y51">
            <v>1.040502</v>
          </cell>
          <cell r="Z51">
            <v>1.040502</v>
          </cell>
          <cell r="AA51">
            <v>1.040502</v>
          </cell>
          <cell r="AB51">
            <v>1.040502</v>
          </cell>
          <cell r="AC51">
            <v>1.040502</v>
          </cell>
          <cell r="AD51">
            <v>1.040502</v>
          </cell>
          <cell r="AE51">
            <v>1.040502</v>
          </cell>
          <cell r="AF51">
            <v>1.040502</v>
          </cell>
          <cell r="AG51">
            <v>1.040502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1</v>
          </cell>
          <cell r="AF52">
            <v>1</v>
          </cell>
          <cell r="AG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1</v>
          </cell>
          <cell r="AF53">
            <v>1</v>
          </cell>
          <cell r="AG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1</v>
          </cell>
          <cell r="AF54">
            <v>1</v>
          </cell>
          <cell r="AG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1.016100903198111</v>
          </cell>
          <cell r="Q55">
            <v>1.016100903198111</v>
          </cell>
          <cell r="R55">
            <v>1.016100903198111</v>
          </cell>
          <cell r="S55">
            <v>1.016100903198111</v>
          </cell>
          <cell r="T55">
            <v>1.016100903198111</v>
          </cell>
          <cell r="U55">
            <v>1.016100903198111</v>
          </cell>
          <cell r="V55">
            <v>1.016100903198111</v>
          </cell>
          <cell r="W55">
            <v>1.016100903198111</v>
          </cell>
          <cell r="X55">
            <v>1.016100903198111</v>
          </cell>
          <cell r="Y55">
            <v>1.016100903198111</v>
          </cell>
          <cell r="Z55">
            <v>1.016100903198111</v>
          </cell>
          <cell r="AA55">
            <v>1.016100903198111</v>
          </cell>
          <cell r="AB55">
            <v>1.016100903198111</v>
          </cell>
          <cell r="AC55">
            <v>1.016100903198111</v>
          </cell>
          <cell r="AD55">
            <v>1.016100903198111</v>
          </cell>
          <cell r="AE55">
            <v>1.016100903198111</v>
          </cell>
          <cell r="AF55">
            <v>1.016100903198111</v>
          </cell>
          <cell r="AG55">
            <v>1.016100903198111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  <cell r="AF56">
            <v>1</v>
          </cell>
          <cell r="AG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1.0211291819737067</v>
          </cell>
          <cell r="K57">
            <v>1.0211291819737067</v>
          </cell>
          <cell r="L57">
            <v>1.0211291819737067</v>
          </cell>
          <cell r="M57">
            <v>1.0211291819737067</v>
          </cell>
          <cell r="N57">
            <v>1.0211291819737067</v>
          </cell>
          <cell r="O57">
            <v>1.0211291819737067</v>
          </cell>
          <cell r="P57">
            <v>1.0211291819737067</v>
          </cell>
          <cell r="Q57">
            <v>1.0211291819737067</v>
          </cell>
          <cell r="R57">
            <v>1.0211291819737067</v>
          </cell>
          <cell r="S57">
            <v>1.0211291819737067</v>
          </cell>
          <cell r="T57">
            <v>1.0211291819737067</v>
          </cell>
          <cell r="U57">
            <v>1.0414961042840916</v>
          </cell>
          <cell r="V57">
            <v>1.0414961042840916</v>
          </cell>
          <cell r="W57">
            <v>1.0414961042840916</v>
          </cell>
          <cell r="X57">
            <v>1.0414961042840916</v>
          </cell>
          <cell r="Y57">
            <v>1.0414961042840916</v>
          </cell>
          <cell r="Z57">
            <v>1.0414961042840916</v>
          </cell>
          <cell r="AA57">
            <v>1.0414961042840916</v>
          </cell>
          <cell r="AB57">
            <v>1.0414961042840916</v>
          </cell>
          <cell r="AC57">
            <v>1.0414961042840916</v>
          </cell>
          <cell r="AD57">
            <v>1.0414961042840916</v>
          </cell>
          <cell r="AE57">
            <v>1.0414961042840916</v>
          </cell>
          <cell r="AF57">
            <v>1.0414961042840916</v>
          </cell>
          <cell r="AG57">
            <v>1.0414961042840916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1.0129999999999999</v>
          </cell>
          <cell r="Q59">
            <v>1.0129999999999999</v>
          </cell>
          <cell r="R59">
            <v>1.0129999999999999</v>
          </cell>
          <cell r="S59">
            <v>1.0129999999999999</v>
          </cell>
          <cell r="T59">
            <v>1.0129999999999999</v>
          </cell>
          <cell r="U59">
            <v>1.0129999999999999</v>
          </cell>
          <cell r="V59">
            <v>1.0129999999999999</v>
          </cell>
          <cell r="W59">
            <v>1.0129999999999999</v>
          </cell>
          <cell r="X59">
            <v>1.0129999999999999</v>
          </cell>
          <cell r="Y59">
            <v>1.0129999999999999</v>
          </cell>
          <cell r="Z59">
            <v>1.0129999999999999</v>
          </cell>
          <cell r="AA59">
            <v>1.0129999999999999</v>
          </cell>
          <cell r="AB59">
            <v>1.0261689999999999</v>
          </cell>
          <cell r="AC59">
            <v>1.0261689999999999</v>
          </cell>
          <cell r="AD59">
            <v>1.0261689999999999</v>
          </cell>
          <cell r="AE59">
            <v>1.0261689999999999</v>
          </cell>
          <cell r="AF59">
            <v>1.0261689999999999</v>
          </cell>
          <cell r="AG59">
            <v>1.0261689999999999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1.0058560965263297</v>
          </cell>
          <cell r="Q60">
            <v>1.0058560965263297</v>
          </cell>
          <cell r="R60">
            <v>1.0058560965263297</v>
          </cell>
          <cell r="S60">
            <v>1.0058560965263297</v>
          </cell>
          <cell r="T60">
            <v>1.0058560965263297</v>
          </cell>
          <cell r="U60">
            <v>1.0058560965263297</v>
          </cell>
          <cell r="V60">
            <v>1.0058560965263297</v>
          </cell>
          <cell r="W60">
            <v>1.0058560965263297</v>
          </cell>
          <cell r="X60">
            <v>0.99061047686547055</v>
          </cell>
          <cell r="Y60">
            <v>0.99061047686547055</v>
          </cell>
          <cell r="Z60">
            <v>0.99061047686547055</v>
          </cell>
          <cell r="AA60">
            <v>0.99061047686547055</v>
          </cell>
          <cell r="AB60">
            <v>0.99061047686547055</v>
          </cell>
          <cell r="AC60">
            <v>0.99061047686547055</v>
          </cell>
          <cell r="AD60">
            <v>0.99061047686547055</v>
          </cell>
          <cell r="AE60">
            <v>0.99061047686547055</v>
          </cell>
          <cell r="AF60">
            <v>0.99061047686547055</v>
          </cell>
          <cell r="AG60">
            <v>0.99061047686547055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1.0058560965263297</v>
          </cell>
          <cell r="Q61">
            <v>1.0058560965263297</v>
          </cell>
          <cell r="R61">
            <v>1.0058560965263297</v>
          </cell>
          <cell r="S61">
            <v>1.0058560965263297</v>
          </cell>
          <cell r="T61">
            <v>1.0058560965263297</v>
          </cell>
          <cell r="U61">
            <v>1.0058560965263297</v>
          </cell>
          <cell r="V61">
            <v>1.0058560965263297</v>
          </cell>
          <cell r="W61">
            <v>1.0058560965263297</v>
          </cell>
          <cell r="X61">
            <v>0.99061047686547055</v>
          </cell>
          <cell r="Y61">
            <v>0.99061047686547055</v>
          </cell>
          <cell r="Z61">
            <v>0.99061047686547055</v>
          </cell>
          <cell r="AA61">
            <v>0.99061047686547055</v>
          </cell>
          <cell r="AB61">
            <v>0.99061047686547055</v>
          </cell>
          <cell r="AC61">
            <v>0.99061047686547055</v>
          </cell>
          <cell r="AD61">
            <v>0.99061047686547055</v>
          </cell>
          <cell r="AE61">
            <v>0.99061047686547055</v>
          </cell>
          <cell r="AF61">
            <v>0.99061047686547055</v>
          </cell>
          <cell r="AG61">
            <v>0.99061047686547055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1.0058560965263297</v>
          </cell>
          <cell r="Q62">
            <v>1.0058560965263297</v>
          </cell>
          <cell r="R62">
            <v>1.0058560965263297</v>
          </cell>
          <cell r="S62">
            <v>1.0058560965263297</v>
          </cell>
          <cell r="T62">
            <v>1.0058560965263297</v>
          </cell>
          <cell r="U62">
            <v>1.0058560965263297</v>
          </cell>
          <cell r="V62">
            <v>1.0058560965263297</v>
          </cell>
          <cell r="W62">
            <v>1.0058560965263297</v>
          </cell>
          <cell r="X62">
            <v>0.99061047686547055</v>
          </cell>
          <cell r="Y62">
            <v>0.99061047686547055</v>
          </cell>
          <cell r="Z62">
            <v>0.99061047686547055</v>
          </cell>
          <cell r="AA62">
            <v>0.99061047686547055</v>
          </cell>
          <cell r="AB62">
            <v>0.99061047686547055</v>
          </cell>
          <cell r="AC62">
            <v>0.99061047686547055</v>
          </cell>
          <cell r="AD62">
            <v>0.99061047686547055</v>
          </cell>
          <cell r="AE62">
            <v>0.99061047686547055</v>
          </cell>
          <cell r="AF62">
            <v>0.99061047686547055</v>
          </cell>
          <cell r="AG62">
            <v>0.99061047686547055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1.02</v>
          </cell>
          <cell r="K63">
            <v>1.02</v>
          </cell>
          <cell r="L63">
            <v>1.02</v>
          </cell>
          <cell r="M63">
            <v>1.02</v>
          </cell>
          <cell r="N63">
            <v>1.02</v>
          </cell>
          <cell r="O63">
            <v>1.02</v>
          </cell>
          <cell r="P63">
            <v>1.02</v>
          </cell>
          <cell r="Q63">
            <v>1.02</v>
          </cell>
          <cell r="R63">
            <v>1.02</v>
          </cell>
          <cell r="S63">
            <v>1.02</v>
          </cell>
          <cell r="T63">
            <v>1.02</v>
          </cell>
          <cell r="U63">
            <v>1.0404</v>
          </cell>
          <cell r="V63">
            <v>1.0404</v>
          </cell>
          <cell r="W63">
            <v>1.0404</v>
          </cell>
          <cell r="X63">
            <v>1.0404</v>
          </cell>
          <cell r="Y63">
            <v>1.0404</v>
          </cell>
          <cell r="Z63">
            <v>1.0404</v>
          </cell>
          <cell r="AA63">
            <v>1.0404</v>
          </cell>
          <cell r="AB63">
            <v>1.0404</v>
          </cell>
          <cell r="AC63">
            <v>1.0404</v>
          </cell>
          <cell r="AD63">
            <v>1.0404</v>
          </cell>
          <cell r="AE63">
            <v>1.0404</v>
          </cell>
          <cell r="AF63">
            <v>1.0404</v>
          </cell>
          <cell r="AG63">
            <v>1.0404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1.0233000000000001</v>
          </cell>
          <cell r="P64">
            <v>1.0233000000000001</v>
          </cell>
          <cell r="Q64">
            <v>1.0233000000000001</v>
          </cell>
          <cell r="R64">
            <v>1.0233000000000001</v>
          </cell>
          <cell r="S64">
            <v>1.0233000000000001</v>
          </cell>
          <cell r="T64">
            <v>1.0233000000000001</v>
          </cell>
          <cell r="U64">
            <v>1.0233000000000001</v>
          </cell>
          <cell r="V64">
            <v>1.0233000000000001</v>
          </cell>
          <cell r="W64">
            <v>1.0233000000000001</v>
          </cell>
          <cell r="X64">
            <v>1.0233000000000001</v>
          </cell>
          <cell r="Y64">
            <v>1.0233000000000001</v>
          </cell>
          <cell r="Z64">
            <v>1.0233000000000001</v>
          </cell>
          <cell r="AA64">
            <v>1.0233000000000001</v>
          </cell>
          <cell r="AB64">
            <v>1.0471428900000002</v>
          </cell>
          <cell r="AC64">
            <v>1.0471428900000002</v>
          </cell>
          <cell r="AD64">
            <v>1.0471428900000002</v>
          </cell>
          <cell r="AE64">
            <v>1.0471428900000002</v>
          </cell>
          <cell r="AF64">
            <v>1.0471428900000002</v>
          </cell>
          <cell r="AG64">
            <v>1.0471428900000002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0.9865615032864562</v>
          </cell>
          <cell r="K65">
            <v>0.9865615032864562</v>
          </cell>
          <cell r="L65">
            <v>0.9865615032864562</v>
          </cell>
          <cell r="M65">
            <v>0.9865615032864562</v>
          </cell>
          <cell r="N65">
            <v>0.9865615032864562</v>
          </cell>
          <cell r="O65">
            <v>0.9865615032864562</v>
          </cell>
          <cell r="P65">
            <v>0.9865615032864562</v>
          </cell>
          <cell r="Q65">
            <v>0.9865615032864562</v>
          </cell>
          <cell r="R65">
            <v>0.9865615032864562</v>
          </cell>
          <cell r="S65">
            <v>0.9865615032864562</v>
          </cell>
          <cell r="T65">
            <v>0.9865615032864562</v>
          </cell>
          <cell r="U65">
            <v>0.9865615032864562</v>
          </cell>
          <cell r="V65">
            <v>0.9865615032864562</v>
          </cell>
          <cell r="W65">
            <v>0.9865615032864562</v>
          </cell>
          <cell r="X65">
            <v>0.9865615032864562</v>
          </cell>
          <cell r="Y65">
            <v>0.9865615032864562</v>
          </cell>
          <cell r="Z65">
            <v>0.9865615032864562</v>
          </cell>
          <cell r="AA65">
            <v>0.9865615032864562</v>
          </cell>
          <cell r="AB65">
            <v>0.9865615032864562</v>
          </cell>
          <cell r="AC65">
            <v>0.9865615032864562</v>
          </cell>
          <cell r="AD65">
            <v>0.9865615032864562</v>
          </cell>
          <cell r="AE65">
            <v>0.9865615032864562</v>
          </cell>
          <cell r="AF65">
            <v>0.9865615032864562</v>
          </cell>
          <cell r="AG65">
            <v>0.9865615032864562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1.05</v>
          </cell>
          <cell r="Q66">
            <v>1.05</v>
          </cell>
          <cell r="R66">
            <v>1.05</v>
          </cell>
          <cell r="S66">
            <v>1.05</v>
          </cell>
          <cell r="T66">
            <v>1.05</v>
          </cell>
          <cell r="U66">
            <v>1.05</v>
          </cell>
          <cell r="V66">
            <v>1.05</v>
          </cell>
          <cell r="W66">
            <v>1.05</v>
          </cell>
          <cell r="X66">
            <v>1.05</v>
          </cell>
          <cell r="Y66">
            <v>1.05</v>
          </cell>
          <cell r="Z66">
            <v>1.05</v>
          </cell>
          <cell r="AA66">
            <v>1.05</v>
          </cell>
          <cell r="AB66">
            <v>1.1025</v>
          </cell>
          <cell r="AC66">
            <v>1.1025</v>
          </cell>
          <cell r="AD66">
            <v>1.1025</v>
          </cell>
          <cell r="AE66">
            <v>1.1025</v>
          </cell>
          <cell r="AF66">
            <v>1.1025</v>
          </cell>
          <cell r="AG66">
            <v>1.1025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1.0087906423997668</v>
          </cell>
          <cell r="K67">
            <v>1.0087906423997668</v>
          </cell>
          <cell r="L67">
            <v>1.0087906423997668</v>
          </cell>
          <cell r="M67">
            <v>1.0087906423997668</v>
          </cell>
          <cell r="N67">
            <v>1.0087906423997668</v>
          </cell>
          <cell r="O67">
            <v>1.0087906423997668</v>
          </cell>
          <cell r="P67">
            <v>1.0087906423997668</v>
          </cell>
          <cell r="Q67">
            <v>1.0087906423997668</v>
          </cell>
          <cell r="R67">
            <v>1.0087906423997668</v>
          </cell>
          <cell r="S67">
            <v>1.0087906423997668</v>
          </cell>
          <cell r="T67">
            <v>1.0087906423997668</v>
          </cell>
          <cell r="U67">
            <v>1.0087906423997668</v>
          </cell>
          <cell r="V67">
            <v>1.0087906423997668</v>
          </cell>
          <cell r="W67">
            <v>1.0087906423997668</v>
          </cell>
          <cell r="X67">
            <v>1.0087906423997668</v>
          </cell>
          <cell r="Y67">
            <v>1.0087906423997668</v>
          </cell>
          <cell r="Z67">
            <v>1.0087906423997668</v>
          </cell>
          <cell r="AA67">
            <v>1.0087906423997668</v>
          </cell>
          <cell r="AB67">
            <v>1.0087906423997668</v>
          </cell>
          <cell r="AC67">
            <v>1.0087906423997668</v>
          </cell>
          <cell r="AD67">
            <v>1.0087906423997668</v>
          </cell>
          <cell r="AE67">
            <v>1.0087906423997668</v>
          </cell>
          <cell r="AF67">
            <v>1.0087906423997668</v>
          </cell>
          <cell r="AG67">
            <v>1.0087906423997668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  <cell r="AF68">
            <v>1</v>
          </cell>
          <cell r="AG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  <cell r="AF70">
            <v>1</v>
          </cell>
          <cell r="AG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  <cell r="AF71">
            <v>1</v>
          </cell>
          <cell r="AG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  <cell r="AF73">
            <v>1</v>
          </cell>
          <cell r="AG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1.0688052767514822</v>
          </cell>
          <cell r="K74">
            <v>1.0688052767514822</v>
          </cell>
          <cell r="L74">
            <v>1.0688052767514822</v>
          </cell>
          <cell r="M74">
            <v>1.0688052767514822</v>
          </cell>
          <cell r="N74">
            <v>1.0688052767514822</v>
          </cell>
          <cell r="O74">
            <v>1.0688052767514822</v>
          </cell>
          <cell r="P74">
            <v>1.0688052767514822</v>
          </cell>
          <cell r="Q74">
            <v>1.0688052767514822</v>
          </cell>
          <cell r="R74">
            <v>1.0688052767514822</v>
          </cell>
          <cell r="S74">
            <v>1.0688052767514822</v>
          </cell>
          <cell r="T74">
            <v>1.0688052767514822</v>
          </cell>
          <cell r="U74">
            <v>1.0688052767514822</v>
          </cell>
          <cell r="V74">
            <v>1.0688052767514822</v>
          </cell>
          <cell r="W74">
            <v>1.0688052767514822</v>
          </cell>
          <cell r="X74">
            <v>1.0688052767514822</v>
          </cell>
          <cell r="Y74">
            <v>1.0688052767514822</v>
          </cell>
          <cell r="Z74">
            <v>1.0688052767514822</v>
          </cell>
          <cell r="AA74">
            <v>1.0688052767514822</v>
          </cell>
          <cell r="AB74">
            <v>1.0688052767514822</v>
          </cell>
          <cell r="AC74">
            <v>1.0688052767514822</v>
          </cell>
          <cell r="AD74">
            <v>1.0688052767514822</v>
          </cell>
          <cell r="AE74">
            <v>1.0688052767514822</v>
          </cell>
          <cell r="AF74">
            <v>1.0688052767514822</v>
          </cell>
          <cell r="AG74">
            <v>1.0688052767514822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0.97739349725299463</v>
          </cell>
          <cell r="N75">
            <v>0.97739349725299463</v>
          </cell>
          <cell r="O75">
            <v>0.97739349725299463</v>
          </cell>
          <cell r="P75">
            <v>1.0139144858090674</v>
          </cell>
          <cell r="Q75">
            <v>1.0139144858090674</v>
          </cell>
          <cell r="R75">
            <v>1.0139144858090674</v>
          </cell>
          <cell r="S75">
            <v>1.0139144858090674</v>
          </cell>
          <cell r="T75">
            <v>1.0139144858090674</v>
          </cell>
          <cell r="U75">
            <v>1.0139144858090674</v>
          </cell>
          <cell r="V75">
            <v>1.0139144858090674</v>
          </cell>
          <cell r="W75">
            <v>1.0139144858090674</v>
          </cell>
          <cell r="X75">
            <v>1.0139144858090674</v>
          </cell>
          <cell r="Y75">
            <v>0.97637008088703081</v>
          </cell>
          <cell r="Z75">
            <v>0.97637008088703081</v>
          </cell>
          <cell r="AA75">
            <v>0.97637008088703081</v>
          </cell>
          <cell r="AB75">
            <v>1.02</v>
          </cell>
          <cell r="AC75">
            <v>1.02</v>
          </cell>
          <cell r="AD75">
            <v>1.02</v>
          </cell>
          <cell r="AE75">
            <v>1.02</v>
          </cell>
          <cell r="AF75">
            <v>1.02</v>
          </cell>
          <cell r="AG75">
            <v>1.02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1.0068828968701018</v>
          </cell>
          <cell r="K76">
            <v>1.0068828968701018</v>
          </cell>
          <cell r="L76">
            <v>1.0068828968701018</v>
          </cell>
          <cell r="M76">
            <v>1.0068828968701018</v>
          </cell>
          <cell r="N76">
            <v>1.0068828968701018</v>
          </cell>
          <cell r="O76">
            <v>1.0068828968701018</v>
          </cell>
          <cell r="P76">
            <v>1.0068828968701018</v>
          </cell>
          <cell r="Q76">
            <v>1.0068828968701018</v>
          </cell>
          <cell r="R76">
            <v>1.0068828968701018</v>
          </cell>
          <cell r="S76">
            <v>1.0068828968701018</v>
          </cell>
          <cell r="T76">
            <v>1.0068828968701018</v>
          </cell>
          <cell r="U76">
            <v>1.0068828968701018</v>
          </cell>
          <cell r="V76">
            <v>1.0068828968701018</v>
          </cell>
          <cell r="W76">
            <v>1.0068828968701018</v>
          </cell>
          <cell r="X76">
            <v>1.0068828968701018</v>
          </cell>
          <cell r="Y76">
            <v>1.0068828968701018</v>
          </cell>
          <cell r="Z76">
            <v>1.0068828968701018</v>
          </cell>
          <cell r="AA76">
            <v>1.0068828968701018</v>
          </cell>
          <cell r="AB76">
            <v>1.0068828968701018</v>
          </cell>
          <cell r="AC76">
            <v>1.0068828968701018</v>
          </cell>
          <cell r="AD76">
            <v>1.0068828968701018</v>
          </cell>
          <cell r="AE76">
            <v>1.0068828968701018</v>
          </cell>
          <cell r="AF76">
            <v>1.0068828968701018</v>
          </cell>
          <cell r="AG76">
            <v>1.0068828968701018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1.0071083666307987</v>
          </cell>
          <cell r="K77">
            <v>1.0071083666307987</v>
          </cell>
          <cell r="L77">
            <v>1.0071083666307987</v>
          </cell>
          <cell r="M77">
            <v>1.0071083666307987</v>
          </cell>
          <cell r="N77">
            <v>1.0071083666307987</v>
          </cell>
          <cell r="O77">
            <v>1.0071083666307987</v>
          </cell>
          <cell r="P77">
            <v>1.0071083666307987</v>
          </cell>
          <cell r="Q77">
            <v>1.0071083666307987</v>
          </cell>
          <cell r="R77">
            <v>1.0071083666307987</v>
          </cell>
          <cell r="S77">
            <v>1.0071083666307987</v>
          </cell>
          <cell r="T77">
            <v>1.0071083666307987</v>
          </cell>
          <cell r="U77">
            <v>1.0071083666307987</v>
          </cell>
          <cell r="V77">
            <v>1.0071083666307987</v>
          </cell>
          <cell r="W77">
            <v>1.0071083666307987</v>
          </cell>
          <cell r="X77">
            <v>1.0071083666307987</v>
          </cell>
          <cell r="Y77">
            <v>1.0071083666307987</v>
          </cell>
          <cell r="Z77">
            <v>1.0071083666307987</v>
          </cell>
          <cell r="AA77">
            <v>1.0071083666307987</v>
          </cell>
          <cell r="AB77">
            <v>1.0071083666307987</v>
          </cell>
          <cell r="AC77">
            <v>1.0071083666307987</v>
          </cell>
          <cell r="AD77">
            <v>1.0071083666307987</v>
          </cell>
          <cell r="AE77">
            <v>1.0071083666307987</v>
          </cell>
          <cell r="AF77">
            <v>1.0071083666307987</v>
          </cell>
          <cell r="AG77">
            <v>1.0071083666307987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1.0058108028529078</v>
          </cell>
          <cell r="K78">
            <v>1.0058108028529078</v>
          </cell>
          <cell r="L78">
            <v>1.0058108028529078</v>
          </cell>
          <cell r="M78">
            <v>1.0058108028529078</v>
          </cell>
          <cell r="N78">
            <v>1.0058108028529078</v>
          </cell>
          <cell r="O78">
            <v>1.0058108028529078</v>
          </cell>
          <cell r="P78">
            <v>1.0058108028529078</v>
          </cell>
          <cell r="Q78">
            <v>1.0058108028529078</v>
          </cell>
          <cell r="R78">
            <v>1.0058108028529078</v>
          </cell>
          <cell r="S78">
            <v>1.0058108028529078</v>
          </cell>
          <cell r="T78">
            <v>1.0058108028529078</v>
          </cell>
          <cell r="U78">
            <v>1.0058108028529078</v>
          </cell>
          <cell r="V78">
            <v>1.0058108028529078</v>
          </cell>
          <cell r="W78">
            <v>1.0058108028529078</v>
          </cell>
          <cell r="X78">
            <v>1.0058108028529078</v>
          </cell>
          <cell r="Y78">
            <v>1.0058108028529078</v>
          </cell>
          <cell r="Z78">
            <v>1.0058108028529078</v>
          </cell>
          <cell r="AA78">
            <v>1.0058108028529078</v>
          </cell>
          <cell r="AB78">
            <v>1.0058108028529078</v>
          </cell>
          <cell r="AC78">
            <v>1.0058108028529078</v>
          </cell>
          <cell r="AD78">
            <v>1.0058108028529078</v>
          </cell>
          <cell r="AE78">
            <v>1.0058108028529078</v>
          </cell>
          <cell r="AF78">
            <v>1.0058108028529078</v>
          </cell>
          <cell r="AG78">
            <v>1.0058108028529078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1.0109284753359142</v>
          </cell>
          <cell r="K79">
            <v>1.0109284753359142</v>
          </cell>
          <cell r="L79">
            <v>1.0109284753359142</v>
          </cell>
          <cell r="M79">
            <v>1.0109284753359142</v>
          </cell>
          <cell r="N79">
            <v>1.0109284753359142</v>
          </cell>
          <cell r="O79">
            <v>1.0109284753359142</v>
          </cell>
          <cell r="P79">
            <v>1.0109284753359142</v>
          </cell>
          <cell r="Q79">
            <v>1.0109284753359142</v>
          </cell>
          <cell r="R79">
            <v>1.0109284753359142</v>
          </cell>
          <cell r="S79">
            <v>1.0109284753359142</v>
          </cell>
          <cell r="T79">
            <v>1.0109284753359142</v>
          </cell>
          <cell r="U79">
            <v>1.0109284753359142</v>
          </cell>
          <cell r="V79">
            <v>1.0109284753359142</v>
          </cell>
          <cell r="W79">
            <v>1.0109284753359142</v>
          </cell>
          <cell r="X79">
            <v>1.0109284753359142</v>
          </cell>
          <cell r="Y79">
            <v>1.0109284753359142</v>
          </cell>
          <cell r="Z79">
            <v>1.0109284753359142</v>
          </cell>
          <cell r="AA79">
            <v>1.0109284753359142</v>
          </cell>
          <cell r="AB79">
            <v>1.0109284753359142</v>
          </cell>
          <cell r="AC79">
            <v>1.0109284753359142</v>
          </cell>
          <cell r="AD79">
            <v>1.0109284753359142</v>
          </cell>
          <cell r="AE79">
            <v>1.0109284753359142</v>
          </cell>
          <cell r="AF79">
            <v>1.0109284753359142</v>
          </cell>
          <cell r="AG79">
            <v>1.0109284753359142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1.0765415860364722</v>
          </cell>
          <cell r="K80">
            <v>1.0765415860364722</v>
          </cell>
          <cell r="L80">
            <v>1.0765415860364722</v>
          </cell>
          <cell r="M80">
            <v>1.0765415860364722</v>
          </cell>
          <cell r="N80">
            <v>1.0765415860364722</v>
          </cell>
          <cell r="O80">
            <v>1.0765415860364722</v>
          </cell>
          <cell r="P80">
            <v>1.0765415860364722</v>
          </cell>
          <cell r="Q80">
            <v>1.0765415860364722</v>
          </cell>
          <cell r="R80">
            <v>1.0765415860364722</v>
          </cell>
          <cell r="S80">
            <v>1.0765415860364722</v>
          </cell>
          <cell r="T80">
            <v>1.0765415860364722</v>
          </cell>
          <cell r="U80">
            <v>1.0765415860364722</v>
          </cell>
          <cell r="V80">
            <v>1.0765415860364722</v>
          </cell>
          <cell r="W80">
            <v>1.0765415860364722</v>
          </cell>
          <cell r="X80">
            <v>1.0765415860364722</v>
          </cell>
          <cell r="Y80">
            <v>1.0765415860364722</v>
          </cell>
          <cell r="Z80">
            <v>1.0765415860364722</v>
          </cell>
          <cell r="AA80">
            <v>1.0765415860364722</v>
          </cell>
          <cell r="AB80">
            <v>1.0765415860364722</v>
          </cell>
          <cell r="AC80">
            <v>1.0765415860364722</v>
          </cell>
          <cell r="AD80">
            <v>1.0765415860364722</v>
          </cell>
          <cell r="AE80">
            <v>1.0765415860364722</v>
          </cell>
          <cell r="AF80">
            <v>1.0765415860364722</v>
          </cell>
          <cell r="AG80">
            <v>1.0765415860364722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1.0304887982623574</v>
          </cell>
          <cell r="K81">
            <v>1.0304887982623574</v>
          </cell>
          <cell r="L81">
            <v>1.0304887982623574</v>
          </cell>
          <cell r="M81">
            <v>1.0304887982623574</v>
          </cell>
          <cell r="N81">
            <v>1.0304887982623574</v>
          </cell>
          <cell r="O81">
            <v>1.0304887982623574</v>
          </cell>
          <cell r="P81">
            <v>1.0304887982623574</v>
          </cell>
          <cell r="Q81">
            <v>1.0304887982623574</v>
          </cell>
          <cell r="R81">
            <v>1.0304887982623574</v>
          </cell>
          <cell r="S81">
            <v>1.0304887982623574</v>
          </cell>
          <cell r="T81">
            <v>1.0304887982623574</v>
          </cell>
          <cell r="U81">
            <v>1.0304887982623574</v>
          </cell>
          <cell r="V81">
            <v>1.0304887982623574</v>
          </cell>
          <cell r="W81">
            <v>1.0304887982623574</v>
          </cell>
          <cell r="X81">
            <v>1.0304887982623574</v>
          </cell>
          <cell r="Y81">
            <v>1.0304887982623574</v>
          </cell>
          <cell r="Z81">
            <v>1.0304887982623574</v>
          </cell>
          <cell r="AA81">
            <v>1.0304887982623574</v>
          </cell>
          <cell r="AB81">
            <v>1.0304887982623574</v>
          </cell>
          <cell r="AC81">
            <v>1.0304887982623574</v>
          </cell>
          <cell r="AD81">
            <v>1.0304887982623574</v>
          </cell>
          <cell r="AE81">
            <v>1.0304887982623574</v>
          </cell>
          <cell r="AF81">
            <v>1.0304887982623574</v>
          </cell>
          <cell r="AG81">
            <v>1.0304887982623574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1.0501886910920195</v>
          </cell>
          <cell r="K82">
            <v>1.0501886910920195</v>
          </cell>
          <cell r="L82">
            <v>1.0501886910920195</v>
          </cell>
          <cell r="M82">
            <v>1.0501886910920195</v>
          </cell>
          <cell r="N82">
            <v>1.0501886910920195</v>
          </cell>
          <cell r="O82">
            <v>1.0501886910920195</v>
          </cell>
          <cell r="P82">
            <v>1.0501886910920195</v>
          </cell>
          <cell r="Q82">
            <v>1.0501886910920195</v>
          </cell>
          <cell r="R82">
            <v>1.0501886910920195</v>
          </cell>
          <cell r="S82">
            <v>1.0501886910920195</v>
          </cell>
          <cell r="T82">
            <v>1.0501886910920195</v>
          </cell>
          <cell r="U82">
            <v>1.0501886910920195</v>
          </cell>
          <cell r="V82">
            <v>1.0501886910920195</v>
          </cell>
          <cell r="W82">
            <v>1.0501886910920195</v>
          </cell>
          <cell r="X82">
            <v>1.0501886910920195</v>
          </cell>
          <cell r="Y82">
            <v>1.0501886910920195</v>
          </cell>
          <cell r="Z82">
            <v>1.0501886910920195</v>
          </cell>
          <cell r="AA82">
            <v>1.0501886910920195</v>
          </cell>
          <cell r="AB82">
            <v>1.0501886910920195</v>
          </cell>
          <cell r="AC82">
            <v>1.0501886910920195</v>
          </cell>
          <cell r="AD82">
            <v>1.0501886910920195</v>
          </cell>
          <cell r="AE82">
            <v>1.0501886910920195</v>
          </cell>
          <cell r="AF82">
            <v>1.0501886910920195</v>
          </cell>
          <cell r="AG82">
            <v>1.0501886910920195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1.0503838670958265</v>
          </cell>
          <cell r="K83">
            <v>1.0503838670958265</v>
          </cell>
          <cell r="L83">
            <v>1.0503838670958265</v>
          </cell>
          <cell r="M83">
            <v>1.0503838670958265</v>
          </cell>
          <cell r="N83">
            <v>1.0503838670958265</v>
          </cell>
          <cell r="O83">
            <v>1.0503838670958265</v>
          </cell>
          <cell r="P83">
            <v>1.0503838670958265</v>
          </cell>
          <cell r="Q83">
            <v>1.0503838670958265</v>
          </cell>
          <cell r="R83">
            <v>1.0503838670958265</v>
          </cell>
          <cell r="S83">
            <v>1.0503838670958265</v>
          </cell>
          <cell r="T83">
            <v>1.0503838670958265</v>
          </cell>
          <cell r="U83">
            <v>1.0503838670958265</v>
          </cell>
          <cell r="V83">
            <v>1.0503838670958265</v>
          </cell>
          <cell r="W83">
            <v>1.0503838670958265</v>
          </cell>
          <cell r="X83">
            <v>1.0503838670958265</v>
          </cell>
          <cell r="Y83">
            <v>1.0503838670958265</v>
          </cell>
          <cell r="Z83">
            <v>1.0503838670958265</v>
          </cell>
          <cell r="AA83">
            <v>1.0503838670958265</v>
          </cell>
          <cell r="AB83">
            <v>1.0503838670958265</v>
          </cell>
          <cell r="AC83">
            <v>1.0503838670958265</v>
          </cell>
          <cell r="AD83">
            <v>1.0503838670958265</v>
          </cell>
          <cell r="AE83">
            <v>1.0503838670958265</v>
          </cell>
          <cell r="AF83">
            <v>1.0503838670958265</v>
          </cell>
          <cell r="AG83">
            <v>1.0503838670958265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1.0339193346440767</v>
          </cell>
          <cell r="K85">
            <v>1.0339193346440767</v>
          </cell>
          <cell r="L85">
            <v>1.0339193346440767</v>
          </cell>
          <cell r="M85">
            <v>1.0339193346440767</v>
          </cell>
          <cell r="N85">
            <v>1.0339193346440767</v>
          </cell>
          <cell r="O85">
            <v>1.0339193346440767</v>
          </cell>
          <cell r="P85">
            <v>1.0339193346440767</v>
          </cell>
          <cell r="Q85">
            <v>1.0339193346440767</v>
          </cell>
          <cell r="R85">
            <v>1.0339193346440767</v>
          </cell>
          <cell r="S85">
            <v>1.0339193346440767</v>
          </cell>
          <cell r="T85">
            <v>1.0339193346440767</v>
          </cell>
          <cell r="U85">
            <v>1.0339193346440767</v>
          </cell>
          <cell r="V85">
            <v>1.0339193346440767</v>
          </cell>
          <cell r="W85">
            <v>1.0339193346440767</v>
          </cell>
          <cell r="X85">
            <v>1.0339193346440767</v>
          </cell>
          <cell r="Y85">
            <v>1.0339193346440767</v>
          </cell>
          <cell r="Z85">
            <v>1.0339193346440767</v>
          </cell>
          <cell r="AA85">
            <v>1.0339193346440767</v>
          </cell>
          <cell r="AB85">
            <v>1.0339193346440767</v>
          </cell>
          <cell r="AC85">
            <v>1.0339193346440767</v>
          </cell>
          <cell r="AD85">
            <v>1.0339193346440767</v>
          </cell>
          <cell r="AE85">
            <v>1.0339193346440767</v>
          </cell>
          <cell r="AF85">
            <v>1.0339193346440767</v>
          </cell>
          <cell r="AG85">
            <v>1.0339193346440767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  <cell r="AF86">
            <v>1</v>
          </cell>
          <cell r="AG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  <cell r="AD87">
            <v>1</v>
          </cell>
          <cell r="AE87">
            <v>1</v>
          </cell>
          <cell r="AF87">
            <v>1</v>
          </cell>
          <cell r="AG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  <cell r="AF88">
            <v>1</v>
          </cell>
          <cell r="AG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  <cell r="Y89">
            <v>1</v>
          </cell>
          <cell r="Z89">
            <v>1</v>
          </cell>
          <cell r="AA89">
            <v>1</v>
          </cell>
          <cell r="AB89">
            <v>1</v>
          </cell>
          <cell r="AC89">
            <v>1</v>
          </cell>
          <cell r="AD89">
            <v>1</v>
          </cell>
          <cell r="AE89">
            <v>1</v>
          </cell>
          <cell r="AF89">
            <v>1</v>
          </cell>
          <cell r="AG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1</v>
          </cell>
          <cell r="AA90">
            <v>1</v>
          </cell>
          <cell r="AB90">
            <v>1</v>
          </cell>
          <cell r="AC90">
            <v>1</v>
          </cell>
          <cell r="AD90">
            <v>1</v>
          </cell>
          <cell r="AE90">
            <v>1</v>
          </cell>
          <cell r="AF90">
            <v>1</v>
          </cell>
          <cell r="AG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  <cell r="AF91">
            <v>1</v>
          </cell>
          <cell r="AG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  <cell r="AF93">
            <v>1</v>
          </cell>
          <cell r="AG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  <cell r="AF94">
            <v>1</v>
          </cell>
          <cell r="AG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  <cell r="AF96">
            <v>1</v>
          </cell>
          <cell r="AG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  <cell r="AF97">
            <v>1</v>
          </cell>
          <cell r="AG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1</v>
          </cell>
          <cell r="AA98">
            <v>1</v>
          </cell>
          <cell r="AB98">
            <v>1</v>
          </cell>
          <cell r="AC98">
            <v>1</v>
          </cell>
          <cell r="AD98">
            <v>1</v>
          </cell>
          <cell r="AE98">
            <v>1</v>
          </cell>
          <cell r="AF98">
            <v>1</v>
          </cell>
          <cell r="AG98">
            <v>1</v>
          </cell>
        </row>
        <row r="99"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  <cell r="AB99">
            <v>1</v>
          </cell>
          <cell r="AC99">
            <v>1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</row>
        <row r="100"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</row>
        <row r="101">
          <cell r="D101">
            <v>1</v>
          </cell>
          <cell r="E101">
            <v>1</v>
          </cell>
          <cell r="F101">
            <v>1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  <cell r="M101">
            <v>1</v>
          </cell>
          <cell r="N101">
            <v>1</v>
          </cell>
          <cell r="O101">
            <v>1</v>
          </cell>
          <cell r="P101">
            <v>1</v>
          </cell>
          <cell r="Q101">
            <v>1</v>
          </cell>
          <cell r="R101">
            <v>1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1</v>
          </cell>
          <cell r="AB101">
            <v>1</v>
          </cell>
          <cell r="AC101">
            <v>1</v>
          </cell>
          <cell r="AD101">
            <v>1</v>
          </cell>
          <cell r="AE101">
            <v>1</v>
          </cell>
          <cell r="AF101">
            <v>1</v>
          </cell>
          <cell r="AG101">
            <v>1</v>
          </cell>
        </row>
        <row r="102"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1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1</v>
          </cell>
          <cell r="AC102">
            <v>1</v>
          </cell>
          <cell r="AD102">
            <v>1</v>
          </cell>
          <cell r="AE102">
            <v>1</v>
          </cell>
          <cell r="AF102">
            <v>1</v>
          </cell>
          <cell r="AG102">
            <v>1</v>
          </cell>
        </row>
        <row r="133">
          <cell r="D133">
            <v>201401</v>
          </cell>
          <cell r="E133">
            <v>201402</v>
          </cell>
          <cell r="F133">
            <v>201403</v>
          </cell>
          <cell r="G133">
            <v>201404</v>
          </cell>
          <cell r="H133">
            <v>201405</v>
          </cell>
          <cell r="I133">
            <v>201406</v>
          </cell>
          <cell r="J133">
            <v>201407</v>
          </cell>
          <cell r="K133">
            <v>201408</v>
          </cell>
          <cell r="L133">
            <v>201409</v>
          </cell>
          <cell r="M133">
            <v>201410</v>
          </cell>
          <cell r="N133">
            <v>201411</v>
          </cell>
          <cell r="O133">
            <v>201412</v>
          </cell>
          <cell r="P133">
            <v>201501</v>
          </cell>
          <cell r="Q133">
            <v>201502</v>
          </cell>
          <cell r="R133">
            <v>201503</v>
          </cell>
          <cell r="S133">
            <v>201504</v>
          </cell>
          <cell r="T133">
            <v>201505</v>
          </cell>
          <cell r="U133">
            <v>201506</v>
          </cell>
          <cell r="V133">
            <v>201507</v>
          </cell>
          <cell r="W133">
            <v>201508</v>
          </cell>
          <cell r="X133">
            <v>201509</v>
          </cell>
          <cell r="Y133">
            <v>201510</v>
          </cell>
          <cell r="Z133">
            <v>201511</v>
          </cell>
          <cell r="AA133">
            <v>201512</v>
          </cell>
          <cell r="AB133">
            <v>201601</v>
          </cell>
          <cell r="AC133">
            <v>201602</v>
          </cell>
          <cell r="AD133">
            <v>201603</v>
          </cell>
          <cell r="AE133">
            <v>201604</v>
          </cell>
          <cell r="AF133">
            <v>201605</v>
          </cell>
          <cell r="AG133">
            <v>201606</v>
          </cell>
        </row>
        <row r="134">
          <cell r="D134">
            <v>1</v>
          </cell>
          <cell r="E134">
            <v>1</v>
          </cell>
          <cell r="F134">
            <v>1</v>
          </cell>
          <cell r="G134">
            <v>1</v>
          </cell>
          <cell r="H134">
            <v>1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</row>
        <row r="135"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</row>
        <row r="136">
          <cell r="D136">
            <v>1</v>
          </cell>
          <cell r="E136">
            <v>1</v>
          </cell>
          <cell r="F136">
            <v>1</v>
          </cell>
          <cell r="G136">
            <v>1</v>
          </cell>
          <cell r="H136">
            <v>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M136">
            <v>1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1</v>
          </cell>
          <cell r="AA136">
            <v>1</v>
          </cell>
          <cell r="AB136">
            <v>1</v>
          </cell>
          <cell r="AC136">
            <v>1</v>
          </cell>
          <cell r="AD136">
            <v>1</v>
          </cell>
          <cell r="AE136">
            <v>1</v>
          </cell>
          <cell r="AF136">
            <v>1</v>
          </cell>
          <cell r="AG136">
            <v>1</v>
          </cell>
        </row>
        <row r="137">
          <cell r="D137">
            <v>1</v>
          </cell>
          <cell r="E137">
            <v>1</v>
          </cell>
          <cell r="F137">
            <v>1</v>
          </cell>
          <cell r="G137">
            <v>1</v>
          </cell>
          <cell r="H137">
            <v>1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</row>
        <row r="138">
          <cell r="D138">
            <v>1</v>
          </cell>
          <cell r="E138">
            <v>1</v>
          </cell>
          <cell r="F138">
            <v>1</v>
          </cell>
          <cell r="G138">
            <v>1</v>
          </cell>
          <cell r="H138">
            <v>1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>
            <v>1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</row>
        <row r="139">
          <cell r="D139">
            <v>1</v>
          </cell>
          <cell r="E139">
            <v>1</v>
          </cell>
          <cell r="F139">
            <v>1</v>
          </cell>
          <cell r="G139">
            <v>1</v>
          </cell>
          <cell r="H139">
            <v>1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</row>
        <row r="140">
          <cell r="D140">
            <v>1</v>
          </cell>
          <cell r="E140">
            <v>1</v>
          </cell>
          <cell r="F140">
            <v>1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S140">
            <v>1</v>
          </cell>
          <cell r="T140">
            <v>1</v>
          </cell>
          <cell r="U140">
            <v>1</v>
          </cell>
          <cell r="V140">
            <v>0.88454755395671181</v>
          </cell>
          <cell r="W140">
            <v>0.88454755395671181</v>
          </cell>
          <cell r="X140">
            <v>0.88454755395671181</v>
          </cell>
          <cell r="Y140">
            <v>0.88454755395671181</v>
          </cell>
          <cell r="Z140">
            <v>0.88454755395671181</v>
          </cell>
          <cell r="AA140">
            <v>0.88454755395671181</v>
          </cell>
          <cell r="AB140">
            <v>0.88454755395671181</v>
          </cell>
          <cell r="AC140">
            <v>0.88454755395671181</v>
          </cell>
          <cell r="AD140">
            <v>0.88454755395671181</v>
          </cell>
          <cell r="AE140">
            <v>0.88454755395671181</v>
          </cell>
          <cell r="AF140">
            <v>0.88454755395671181</v>
          </cell>
          <cell r="AG140">
            <v>0.88454755395671181</v>
          </cell>
        </row>
        <row r="141"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  <cell r="M141">
            <v>1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1</v>
          </cell>
          <cell r="S141">
            <v>1</v>
          </cell>
          <cell r="T141">
            <v>1</v>
          </cell>
          <cell r="U141">
            <v>1</v>
          </cell>
          <cell r="V141">
            <v>0.9057211611709407</v>
          </cell>
          <cell r="W141">
            <v>0.9057211611709407</v>
          </cell>
          <cell r="X141">
            <v>0.9057211611709407</v>
          </cell>
          <cell r="Y141">
            <v>0.9057211611709407</v>
          </cell>
          <cell r="Z141">
            <v>0.9057211611709407</v>
          </cell>
          <cell r="AA141">
            <v>0.9057211611709407</v>
          </cell>
          <cell r="AB141">
            <v>0.9057211611709407</v>
          </cell>
          <cell r="AC141">
            <v>0.9057211611709407</v>
          </cell>
          <cell r="AD141">
            <v>0.9057211611709407</v>
          </cell>
          <cell r="AE141">
            <v>0.9057211611709407</v>
          </cell>
          <cell r="AF141">
            <v>0.9057211611709407</v>
          </cell>
          <cell r="AG141">
            <v>0.9057211611709407</v>
          </cell>
        </row>
        <row r="142">
          <cell r="D142">
            <v>1</v>
          </cell>
          <cell r="E142">
            <v>1</v>
          </cell>
          <cell r="F142">
            <v>1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D143">
            <v>1</v>
          </cell>
          <cell r="E143">
            <v>1</v>
          </cell>
          <cell r="F143">
            <v>1</v>
          </cell>
          <cell r="G143">
            <v>1</v>
          </cell>
          <cell r="H143">
            <v>1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D144">
            <v>1</v>
          </cell>
          <cell r="E144">
            <v>1</v>
          </cell>
          <cell r="F144">
            <v>1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D145">
            <v>1</v>
          </cell>
          <cell r="E145">
            <v>1</v>
          </cell>
          <cell r="F145">
            <v>1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</row>
        <row r="146">
          <cell r="D146">
            <v>1</v>
          </cell>
          <cell r="E146">
            <v>1</v>
          </cell>
          <cell r="F146">
            <v>1</v>
          </cell>
          <cell r="G146">
            <v>1</v>
          </cell>
          <cell r="H146">
            <v>1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1</v>
          </cell>
          <cell r="V146">
            <v>1.06</v>
          </cell>
          <cell r="W146">
            <v>1.06</v>
          </cell>
          <cell r="X146">
            <v>1.06</v>
          </cell>
          <cell r="Y146">
            <v>1.06</v>
          </cell>
          <cell r="Z146">
            <v>1.06</v>
          </cell>
          <cell r="AA146">
            <v>1.06</v>
          </cell>
          <cell r="AB146">
            <v>1.06</v>
          </cell>
          <cell r="AC146">
            <v>1.06</v>
          </cell>
          <cell r="AD146">
            <v>1.06</v>
          </cell>
          <cell r="AE146">
            <v>1.06</v>
          </cell>
          <cell r="AF146">
            <v>1.06</v>
          </cell>
          <cell r="AG146">
            <v>1.06</v>
          </cell>
        </row>
        <row r="147">
          <cell r="D147">
            <v>1</v>
          </cell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</row>
        <row r="148">
          <cell r="D148">
            <v>1</v>
          </cell>
          <cell r="E148">
            <v>1</v>
          </cell>
          <cell r="F148">
            <v>1</v>
          </cell>
          <cell r="G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1</v>
          </cell>
          <cell r="V148">
            <v>0.97368434510859747</v>
          </cell>
          <cell r="W148">
            <v>0.97368434510859747</v>
          </cell>
          <cell r="X148">
            <v>0.97368434510859747</v>
          </cell>
          <cell r="Y148">
            <v>0.97368434510859747</v>
          </cell>
          <cell r="Z148">
            <v>0.97368434510859747</v>
          </cell>
          <cell r="AA148">
            <v>0.97368434510859747</v>
          </cell>
          <cell r="AB148">
            <v>0.97368434510859747</v>
          </cell>
          <cell r="AC148">
            <v>0.97368434510859747</v>
          </cell>
          <cell r="AD148">
            <v>0.97368434510859747</v>
          </cell>
          <cell r="AE148">
            <v>0.97368434510859747</v>
          </cell>
          <cell r="AF148">
            <v>0.97368434510859747</v>
          </cell>
          <cell r="AG148">
            <v>0.97368434510859747</v>
          </cell>
        </row>
        <row r="149">
          <cell r="D149">
            <v>1</v>
          </cell>
          <cell r="E149">
            <v>1</v>
          </cell>
          <cell r="F149">
            <v>1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</row>
        <row r="150">
          <cell r="D150">
            <v>1</v>
          </cell>
          <cell r="E150">
            <v>1</v>
          </cell>
          <cell r="F150">
            <v>1</v>
          </cell>
          <cell r="G150">
            <v>1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>
            <v>1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D151">
            <v>1</v>
          </cell>
          <cell r="E151">
            <v>1</v>
          </cell>
          <cell r="F151">
            <v>1</v>
          </cell>
          <cell r="G151">
            <v>1</v>
          </cell>
          <cell r="H151">
            <v>1</v>
          </cell>
          <cell r="I151">
            <v>1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S151">
            <v>1</v>
          </cell>
          <cell r="T151">
            <v>1</v>
          </cell>
          <cell r="U151">
            <v>1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</row>
        <row r="152">
          <cell r="D152">
            <v>1</v>
          </cell>
          <cell r="E152">
            <v>1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D153">
            <v>1</v>
          </cell>
          <cell r="E153">
            <v>1</v>
          </cell>
          <cell r="F153">
            <v>1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1</v>
          </cell>
          <cell r="V153">
            <v>0.97846284636862224</v>
          </cell>
          <cell r="W153">
            <v>0.97846284636862224</v>
          </cell>
          <cell r="X153">
            <v>0.97846284636862224</v>
          </cell>
          <cell r="Y153">
            <v>0.97846284636862224</v>
          </cell>
          <cell r="Z153">
            <v>0.97846284636862224</v>
          </cell>
          <cell r="AA153">
            <v>0.97846284636862224</v>
          </cell>
          <cell r="AB153">
            <v>0.97846284636862224</v>
          </cell>
          <cell r="AC153">
            <v>0.97846284636862224</v>
          </cell>
          <cell r="AD153">
            <v>0.97846284636862224</v>
          </cell>
          <cell r="AE153">
            <v>0.97846284636862224</v>
          </cell>
          <cell r="AF153">
            <v>0.97846284636862224</v>
          </cell>
          <cell r="AG153">
            <v>0.97846284636862224</v>
          </cell>
        </row>
        <row r="154">
          <cell r="D154">
            <v>1</v>
          </cell>
          <cell r="E154">
            <v>1</v>
          </cell>
          <cell r="F154">
            <v>1</v>
          </cell>
          <cell r="G154">
            <v>1</v>
          </cell>
          <cell r="H154">
            <v>1</v>
          </cell>
          <cell r="I154">
            <v>1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1</v>
          </cell>
          <cell r="V154">
            <v>0.97413386584865636</v>
          </cell>
          <cell r="W154">
            <v>0.97413386584865636</v>
          </cell>
          <cell r="X154">
            <v>0.97413386584865636</v>
          </cell>
          <cell r="Y154">
            <v>0.97413386584865636</v>
          </cell>
          <cell r="Z154">
            <v>0.97413386584865636</v>
          </cell>
          <cell r="AA154">
            <v>0.97413386584865636</v>
          </cell>
          <cell r="AB154">
            <v>0.97413386584865636</v>
          </cell>
          <cell r="AC154">
            <v>0.97413386584865636</v>
          </cell>
          <cell r="AD154">
            <v>0.97413386584865636</v>
          </cell>
          <cell r="AE154">
            <v>0.97413386584865636</v>
          </cell>
          <cell r="AF154">
            <v>0.97413386584865636</v>
          </cell>
          <cell r="AG154">
            <v>0.97413386584865636</v>
          </cell>
        </row>
        <row r="155">
          <cell r="D155">
            <v>1</v>
          </cell>
          <cell r="E155">
            <v>1</v>
          </cell>
          <cell r="F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1</v>
          </cell>
          <cell r="V155">
            <v>0.9673699146459237</v>
          </cell>
          <cell r="W155">
            <v>0.9673699146459237</v>
          </cell>
          <cell r="X155">
            <v>0.9673699146459237</v>
          </cell>
          <cell r="Y155">
            <v>0.9673699146459237</v>
          </cell>
          <cell r="Z155">
            <v>0.9673699146459237</v>
          </cell>
          <cell r="AA155">
            <v>0.9673699146459237</v>
          </cell>
          <cell r="AB155">
            <v>0.9673699146459237</v>
          </cell>
          <cell r="AC155">
            <v>0.9673699146459237</v>
          </cell>
          <cell r="AD155">
            <v>0.9673699146459237</v>
          </cell>
          <cell r="AE155">
            <v>0.9673699146459237</v>
          </cell>
          <cell r="AF155">
            <v>0.9673699146459237</v>
          </cell>
          <cell r="AG155">
            <v>0.9673699146459237</v>
          </cell>
        </row>
        <row r="156">
          <cell r="D156">
            <v>1</v>
          </cell>
          <cell r="E156">
            <v>1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1</v>
          </cell>
          <cell r="U156">
            <v>1</v>
          </cell>
          <cell r="V156">
            <v>1</v>
          </cell>
          <cell r="W156">
            <v>1</v>
          </cell>
          <cell r="X156">
            <v>1</v>
          </cell>
          <cell r="Y156">
            <v>1</v>
          </cell>
          <cell r="Z156">
            <v>1</v>
          </cell>
          <cell r="AA156">
            <v>1</v>
          </cell>
          <cell r="AB156">
            <v>1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</row>
        <row r="157">
          <cell r="D157">
            <v>1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1</v>
          </cell>
          <cell r="U157">
            <v>1</v>
          </cell>
          <cell r="V157">
            <v>0.77349036149963257</v>
          </cell>
          <cell r="W157">
            <v>0.77349036149963257</v>
          </cell>
          <cell r="X157">
            <v>0.77349036149963257</v>
          </cell>
          <cell r="Y157">
            <v>0.77349036149963257</v>
          </cell>
          <cell r="Z157">
            <v>0.77349036149963257</v>
          </cell>
          <cell r="AA157">
            <v>0.77349036149963257</v>
          </cell>
          <cell r="AB157">
            <v>0.77349036149963257</v>
          </cell>
          <cell r="AC157">
            <v>0.77349036149963257</v>
          </cell>
          <cell r="AD157">
            <v>0.77349036149963257</v>
          </cell>
          <cell r="AE157">
            <v>0.77349036149963257</v>
          </cell>
          <cell r="AF157">
            <v>0.77349036149963257</v>
          </cell>
          <cell r="AG157">
            <v>0.77349036149963257</v>
          </cell>
        </row>
        <row r="158">
          <cell r="D158">
            <v>1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T158">
            <v>1</v>
          </cell>
          <cell r="U158">
            <v>1</v>
          </cell>
          <cell r="V158">
            <v>0.95163653953868554</v>
          </cell>
          <cell r="W158">
            <v>0.95163653953868554</v>
          </cell>
          <cell r="X158">
            <v>0.95163653953868554</v>
          </cell>
          <cell r="Y158">
            <v>0.95163653953868554</v>
          </cell>
          <cell r="Z158">
            <v>0.95163653953868554</v>
          </cell>
          <cell r="AA158">
            <v>0.95163653953868554</v>
          </cell>
          <cell r="AB158">
            <v>0.95163653953868554</v>
          </cell>
          <cell r="AC158">
            <v>0.95163653953868554</v>
          </cell>
          <cell r="AD158">
            <v>0.95163653953868554</v>
          </cell>
          <cell r="AE158">
            <v>0.95163653953868554</v>
          </cell>
          <cell r="AF158">
            <v>0.95163653953868554</v>
          </cell>
          <cell r="AG158">
            <v>0.95163653953868554</v>
          </cell>
        </row>
        <row r="159">
          <cell r="D159">
            <v>1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1</v>
          </cell>
          <cell r="U159">
            <v>1</v>
          </cell>
          <cell r="V159">
            <v>0.93933613495221335</v>
          </cell>
          <cell r="W159">
            <v>0.93933613495221335</v>
          </cell>
          <cell r="X159">
            <v>0.93933613495221335</v>
          </cell>
          <cell r="Y159">
            <v>0.93933613495221335</v>
          </cell>
          <cell r="Z159">
            <v>0.93933613495221335</v>
          </cell>
          <cell r="AA159">
            <v>0.93933613495221335</v>
          </cell>
          <cell r="AB159">
            <v>0.93933613495221335</v>
          </cell>
          <cell r="AC159">
            <v>0.93933613495221335</v>
          </cell>
          <cell r="AD159">
            <v>0.93933613495221335</v>
          </cell>
          <cell r="AE159">
            <v>0.93933613495221335</v>
          </cell>
          <cell r="AF159">
            <v>0.93933613495221335</v>
          </cell>
          <cell r="AG159">
            <v>0.93933613495221335</v>
          </cell>
        </row>
        <row r="160">
          <cell r="D160">
            <v>1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1</v>
          </cell>
          <cell r="U160">
            <v>1</v>
          </cell>
          <cell r="V160">
            <v>0.95302797537688222</v>
          </cell>
          <cell r="W160">
            <v>0.95302797537688222</v>
          </cell>
          <cell r="X160">
            <v>0.95302797537688222</v>
          </cell>
          <cell r="Y160">
            <v>0.95302797537688222</v>
          </cell>
          <cell r="Z160">
            <v>0.95302797537688222</v>
          </cell>
          <cell r="AA160">
            <v>0.95302797537688222</v>
          </cell>
          <cell r="AB160">
            <v>0.95302797537688222</v>
          </cell>
          <cell r="AC160">
            <v>0.95302797537688222</v>
          </cell>
          <cell r="AD160">
            <v>0.95302797537688222</v>
          </cell>
          <cell r="AE160">
            <v>0.95302797537688222</v>
          </cell>
          <cell r="AF160">
            <v>0.95302797537688222</v>
          </cell>
          <cell r="AG160">
            <v>0.95302797537688222</v>
          </cell>
        </row>
        <row r="161"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I161">
            <v>1</v>
          </cell>
          <cell r="J161">
            <v>1.01</v>
          </cell>
          <cell r="K161">
            <v>1.01</v>
          </cell>
          <cell r="L161">
            <v>1.01</v>
          </cell>
          <cell r="M161">
            <v>1.01</v>
          </cell>
          <cell r="N161">
            <v>1.01</v>
          </cell>
          <cell r="O161">
            <v>1.01</v>
          </cell>
          <cell r="P161">
            <v>1.01</v>
          </cell>
          <cell r="Q161">
            <v>1.01</v>
          </cell>
          <cell r="R161">
            <v>1.01</v>
          </cell>
          <cell r="S161">
            <v>1.01</v>
          </cell>
          <cell r="T161">
            <v>1.01</v>
          </cell>
          <cell r="U161">
            <v>1.01</v>
          </cell>
          <cell r="V161">
            <v>0.95731541537147169</v>
          </cell>
          <cell r="W161">
            <v>0.95731541537147169</v>
          </cell>
          <cell r="X161">
            <v>0.95731541537147169</v>
          </cell>
          <cell r="Y161">
            <v>0.95731541537147169</v>
          </cell>
          <cell r="Z161">
            <v>0.95731541537147169</v>
          </cell>
          <cell r="AA161">
            <v>0.95731541537147169</v>
          </cell>
          <cell r="AB161">
            <v>0.95731541537147169</v>
          </cell>
          <cell r="AC161">
            <v>0.95731541537147169</v>
          </cell>
          <cell r="AD161">
            <v>0.95731541537147169</v>
          </cell>
          <cell r="AE161">
            <v>0.95731541537147169</v>
          </cell>
          <cell r="AF161">
            <v>0.95731541537147169</v>
          </cell>
          <cell r="AG161">
            <v>0.95731541537147169</v>
          </cell>
        </row>
        <row r="162"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1</v>
          </cell>
          <cell r="T162">
            <v>1</v>
          </cell>
          <cell r="U162">
            <v>1</v>
          </cell>
          <cell r="V162">
            <v>0.95134150700187325</v>
          </cell>
          <cell r="W162">
            <v>0.95134150700187325</v>
          </cell>
          <cell r="X162">
            <v>0.95134150700187325</v>
          </cell>
          <cell r="Y162">
            <v>0.95134150700187325</v>
          </cell>
          <cell r="Z162">
            <v>0.95134150700187325</v>
          </cell>
          <cell r="AA162">
            <v>0.95134150700187325</v>
          </cell>
          <cell r="AB162">
            <v>0.95134150700187325</v>
          </cell>
          <cell r="AC162">
            <v>0.95134150700187325</v>
          </cell>
          <cell r="AD162">
            <v>0.95134150700187325</v>
          </cell>
          <cell r="AE162">
            <v>0.95134150700187325</v>
          </cell>
          <cell r="AF162">
            <v>0.95134150700187325</v>
          </cell>
          <cell r="AG162">
            <v>0.95134150700187325</v>
          </cell>
        </row>
        <row r="163">
          <cell r="D163">
            <v>1</v>
          </cell>
          <cell r="E163">
            <v>1</v>
          </cell>
          <cell r="F163">
            <v>1</v>
          </cell>
          <cell r="G163">
            <v>1</v>
          </cell>
          <cell r="H163">
            <v>1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1</v>
          </cell>
          <cell r="U163">
            <v>1</v>
          </cell>
          <cell r="V163">
            <v>0.82444361692481427</v>
          </cell>
          <cell r="W163">
            <v>0.82444361692481427</v>
          </cell>
          <cell r="X163">
            <v>0.82444361692481427</v>
          </cell>
          <cell r="Y163">
            <v>0.82444361692481427</v>
          </cell>
          <cell r="Z163">
            <v>0.82444361692481427</v>
          </cell>
          <cell r="AA163">
            <v>0.82444361692481427</v>
          </cell>
          <cell r="AB163">
            <v>0.82444361692481427</v>
          </cell>
          <cell r="AC163">
            <v>0.82444361692481427</v>
          </cell>
          <cell r="AD163">
            <v>0.82444361692481427</v>
          </cell>
          <cell r="AE163">
            <v>0.82444361692481427</v>
          </cell>
          <cell r="AF163">
            <v>0.82444361692481427</v>
          </cell>
          <cell r="AG163">
            <v>0.82444361692481427</v>
          </cell>
        </row>
        <row r="164">
          <cell r="D164">
            <v>1</v>
          </cell>
          <cell r="E164">
            <v>1</v>
          </cell>
          <cell r="F164">
            <v>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S164">
            <v>1</v>
          </cell>
          <cell r="T164">
            <v>1</v>
          </cell>
          <cell r="U164">
            <v>1</v>
          </cell>
          <cell r="V164">
            <v>1</v>
          </cell>
          <cell r="W164">
            <v>1</v>
          </cell>
          <cell r="X164">
            <v>1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>
            <v>1</v>
          </cell>
          <cell r="AD164">
            <v>1</v>
          </cell>
          <cell r="AE164">
            <v>1</v>
          </cell>
          <cell r="AF164">
            <v>1</v>
          </cell>
          <cell r="AG164">
            <v>1</v>
          </cell>
        </row>
        <row r="165">
          <cell r="D165">
            <v>1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S165">
            <v>1</v>
          </cell>
          <cell r="T165">
            <v>1</v>
          </cell>
          <cell r="U165">
            <v>1</v>
          </cell>
          <cell r="V165">
            <v>1</v>
          </cell>
          <cell r="W165">
            <v>1</v>
          </cell>
          <cell r="X165">
            <v>1</v>
          </cell>
          <cell r="Y165">
            <v>1</v>
          </cell>
          <cell r="Z165">
            <v>1</v>
          </cell>
          <cell r="AA165">
            <v>1</v>
          </cell>
          <cell r="AB165">
            <v>1</v>
          </cell>
          <cell r="AC165">
            <v>1</v>
          </cell>
          <cell r="AD165">
            <v>1</v>
          </cell>
          <cell r="AE165">
            <v>1</v>
          </cell>
          <cell r="AF165">
            <v>1</v>
          </cell>
          <cell r="AG165">
            <v>1</v>
          </cell>
        </row>
        <row r="166">
          <cell r="D166">
            <v>1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1</v>
          </cell>
          <cell r="T166">
            <v>1</v>
          </cell>
          <cell r="U166">
            <v>1</v>
          </cell>
          <cell r="V166">
            <v>0.79754999027103124</v>
          </cell>
          <cell r="W166">
            <v>0.79754999027103124</v>
          </cell>
          <cell r="X166">
            <v>0.79754999027103124</v>
          </cell>
          <cell r="Y166">
            <v>0.79754999027103124</v>
          </cell>
          <cell r="Z166">
            <v>0.79754999027103124</v>
          </cell>
          <cell r="AA166">
            <v>0.79754999027103124</v>
          </cell>
          <cell r="AB166">
            <v>0.79754999027103124</v>
          </cell>
          <cell r="AC166">
            <v>0.79754999027103124</v>
          </cell>
          <cell r="AD166">
            <v>0.79754999027103124</v>
          </cell>
          <cell r="AE166">
            <v>0.79754999027103124</v>
          </cell>
          <cell r="AF166">
            <v>0.79754999027103124</v>
          </cell>
          <cell r="AG166">
            <v>0.79754999027103124</v>
          </cell>
        </row>
        <row r="167">
          <cell r="D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S167">
            <v>1</v>
          </cell>
          <cell r="T167">
            <v>1</v>
          </cell>
          <cell r="U167">
            <v>1</v>
          </cell>
          <cell r="V167">
            <v>0.79754999027103124</v>
          </cell>
          <cell r="W167">
            <v>0.79754999027103124</v>
          </cell>
          <cell r="X167">
            <v>0.79754999027103124</v>
          </cell>
          <cell r="Y167">
            <v>0.79754999027103124</v>
          </cell>
          <cell r="Z167">
            <v>0.79754999027103124</v>
          </cell>
          <cell r="AA167">
            <v>0.79754999027103124</v>
          </cell>
          <cell r="AB167">
            <v>0.79754999027103124</v>
          </cell>
          <cell r="AC167">
            <v>0.79754999027103124</v>
          </cell>
          <cell r="AD167">
            <v>0.79754999027103124</v>
          </cell>
          <cell r="AE167">
            <v>0.79754999027103124</v>
          </cell>
          <cell r="AF167">
            <v>0.79754999027103124</v>
          </cell>
          <cell r="AG167">
            <v>0.79754999027103124</v>
          </cell>
        </row>
        <row r="168">
          <cell r="D168">
            <v>1</v>
          </cell>
          <cell r="E168">
            <v>1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0.79754999027103113</v>
          </cell>
          <cell r="W168">
            <v>0.79754999027103113</v>
          </cell>
          <cell r="X168">
            <v>0.79754999027103113</v>
          </cell>
          <cell r="Y168">
            <v>0.79754999027103113</v>
          </cell>
          <cell r="Z168">
            <v>0.79754999027103113</v>
          </cell>
          <cell r="AA168">
            <v>0.79754999027103113</v>
          </cell>
          <cell r="AB168">
            <v>0.79754999027103113</v>
          </cell>
          <cell r="AC168">
            <v>0.79754999027103113</v>
          </cell>
          <cell r="AD168">
            <v>0.79754999027103113</v>
          </cell>
          <cell r="AE168">
            <v>0.79754999027103113</v>
          </cell>
          <cell r="AF168">
            <v>0.79754999027103113</v>
          </cell>
          <cell r="AG168">
            <v>0.79754999027103113</v>
          </cell>
        </row>
        <row r="169">
          <cell r="D169">
            <v>1</v>
          </cell>
          <cell r="E169">
            <v>1</v>
          </cell>
          <cell r="F169">
            <v>1</v>
          </cell>
          <cell r="G169">
            <v>1</v>
          </cell>
          <cell r="H169">
            <v>1</v>
          </cell>
          <cell r="I169">
            <v>1</v>
          </cell>
          <cell r="J169">
            <v>1</v>
          </cell>
          <cell r="K169">
            <v>1</v>
          </cell>
          <cell r="L169">
            <v>1</v>
          </cell>
          <cell r="M169">
            <v>1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1</v>
          </cell>
          <cell r="T169">
            <v>1</v>
          </cell>
          <cell r="U169">
            <v>1</v>
          </cell>
          <cell r="V169">
            <v>0.98640017400595781</v>
          </cell>
          <cell r="W169">
            <v>0.98640017400595781</v>
          </cell>
          <cell r="X169">
            <v>0.98640017400595781</v>
          </cell>
          <cell r="Y169">
            <v>0.98640017400595781</v>
          </cell>
          <cell r="Z169">
            <v>0.98640017400595781</v>
          </cell>
          <cell r="AA169">
            <v>0.98640017400595781</v>
          </cell>
          <cell r="AB169">
            <v>0.98640017400595781</v>
          </cell>
          <cell r="AC169">
            <v>0.98640017400595781</v>
          </cell>
          <cell r="AD169">
            <v>0.98640017400595781</v>
          </cell>
          <cell r="AE169">
            <v>0.98640017400595781</v>
          </cell>
          <cell r="AF169">
            <v>0.98640017400595781</v>
          </cell>
          <cell r="AG169">
            <v>0.98640017400595781</v>
          </cell>
        </row>
        <row r="170"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1</v>
          </cell>
          <cell r="V170">
            <v>0.97175291231782601</v>
          </cell>
          <cell r="W170">
            <v>0.97175291231782601</v>
          </cell>
          <cell r="X170">
            <v>0.97175291231782601</v>
          </cell>
          <cell r="Y170">
            <v>0.97175291231782601</v>
          </cell>
          <cell r="Z170">
            <v>0.97175291231782601</v>
          </cell>
          <cell r="AA170">
            <v>0.97175291231782601</v>
          </cell>
          <cell r="AB170">
            <v>0.97175291231782601</v>
          </cell>
          <cell r="AC170">
            <v>0.97175291231782601</v>
          </cell>
          <cell r="AD170">
            <v>0.97175291231782601</v>
          </cell>
          <cell r="AE170">
            <v>0.97175291231782601</v>
          </cell>
          <cell r="AF170">
            <v>0.97175291231782601</v>
          </cell>
          <cell r="AG170">
            <v>0.97175291231782601</v>
          </cell>
        </row>
        <row r="171">
          <cell r="D171">
            <v>1</v>
          </cell>
          <cell r="E171">
            <v>1</v>
          </cell>
          <cell r="F171">
            <v>1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</v>
          </cell>
          <cell r="V171">
            <v>0.88477090859752627</v>
          </cell>
          <cell r="W171">
            <v>0.88477090859752627</v>
          </cell>
          <cell r="X171">
            <v>0.88477090859752627</v>
          </cell>
          <cell r="Y171">
            <v>0.88477090859752627</v>
          </cell>
          <cell r="Z171">
            <v>0.88477090859752627</v>
          </cell>
          <cell r="AA171">
            <v>0.88477090859752627</v>
          </cell>
          <cell r="AB171">
            <v>0.88477090859752627</v>
          </cell>
          <cell r="AC171">
            <v>0.88477090859752627</v>
          </cell>
          <cell r="AD171">
            <v>0.88477090859752627</v>
          </cell>
          <cell r="AE171">
            <v>0.88477090859752627</v>
          </cell>
          <cell r="AF171">
            <v>0.88477090859752627</v>
          </cell>
          <cell r="AG171">
            <v>0.88477090859752627</v>
          </cell>
        </row>
        <row r="172"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0.97801472244495435</v>
          </cell>
          <cell r="W172">
            <v>0.97801472244495435</v>
          </cell>
          <cell r="X172">
            <v>0.97801472244495435</v>
          </cell>
          <cell r="Y172">
            <v>0.97801472244495435</v>
          </cell>
          <cell r="Z172">
            <v>0.97801472244495435</v>
          </cell>
          <cell r="AA172">
            <v>0.97801472244495435</v>
          </cell>
          <cell r="AB172">
            <v>0.97801472244495435</v>
          </cell>
          <cell r="AC172">
            <v>0.97801472244495435</v>
          </cell>
          <cell r="AD172">
            <v>0.97801472244495435</v>
          </cell>
          <cell r="AE172">
            <v>0.97801472244495435</v>
          </cell>
          <cell r="AF172">
            <v>0.97801472244495435</v>
          </cell>
          <cell r="AG172">
            <v>0.97801472244495435</v>
          </cell>
        </row>
        <row r="173"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</row>
        <row r="174">
          <cell r="D174">
            <v>1</v>
          </cell>
          <cell r="E174">
            <v>1</v>
          </cell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0.94557253689606435</v>
          </cell>
          <cell r="W174">
            <v>0.94557253689606435</v>
          </cell>
          <cell r="X174">
            <v>0.94557253689606435</v>
          </cell>
          <cell r="Y174">
            <v>0.94557253689606435</v>
          </cell>
          <cell r="Z174">
            <v>0.94557253689606435</v>
          </cell>
          <cell r="AA174">
            <v>0.94557253689606435</v>
          </cell>
          <cell r="AB174">
            <v>0.94557253689606435</v>
          </cell>
          <cell r="AC174">
            <v>0.94557253689606435</v>
          </cell>
          <cell r="AD174">
            <v>0.94557253689606435</v>
          </cell>
          <cell r="AE174">
            <v>0.94557253689606435</v>
          </cell>
          <cell r="AF174">
            <v>0.94557253689606435</v>
          </cell>
          <cell r="AG174">
            <v>0.94557253689606435</v>
          </cell>
        </row>
        <row r="175">
          <cell r="D175">
            <v>1</v>
          </cell>
          <cell r="E175">
            <v>1</v>
          </cell>
          <cell r="F175">
            <v>1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0.92701781887115631</v>
          </cell>
          <cell r="W175">
            <v>0.92701781887115631</v>
          </cell>
          <cell r="X175">
            <v>0.92701781887115631</v>
          </cell>
          <cell r="Y175">
            <v>0.92701781887115631</v>
          </cell>
          <cell r="Z175">
            <v>0.92701781887115631</v>
          </cell>
          <cell r="AA175">
            <v>0.92701781887115631</v>
          </cell>
          <cell r="AB175">
            <v>0.92701781887115631</v>
          </cell>
          <cell r="AC175">
            <v>0.92701781887115631</v>
          </cell>
          <cell r="AD175">
            <v>0.92701781887115631</v>
          </cell>
          <cell r="AE175">
            <v>0.92701781887115631</v>
          </cell>
          <cell r="AF175">
            <v>0.92701781887115631</v>
          </cell>
          <cell r="AG175">
            <v>0.92701781887115631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1</v>
          </cell>
          <cell r="AA176">
            <v>1</v>
          </cell>
          <cell r="AB176">
            <v>1</v>
          </cell>
          <cell r="AC176">
            <v>1</v>
          </cell>
          <cell r="AD176">
            <v>1</v>
          </cell>
          <cell r="AE176">
            <v>1</v>
          </cell>
          <cell r="AF176">
            <v>1</v>
          </cell>
          <cell r="AG176">
            <v>1</v>
          </cell>
        </row>
        <row r="177">
          <cell r="D177">
            <v>1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>
            <v>1</v>
          </cell>
          <cell r="AD177">
            <v>1</v>
          </cell>
          <cell r="AE177">
            <v>1</v>
          </cell>
          <cell r="AF177">
            <v>1</v>
          </cell>
          <cell r="AG177">
            <v>1</v>
          </cell>
        </row>
        <row r="178"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1</v>
          </cell>
          <cell r="L178">
            <v>1</v>
          </cell>
          <cell r="M178">
            <v>1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0.8762851617124634</v>
          </cell>
          <cell r="W178">
            <v>0.8762851617124634</v>
          </cell>
          <cell r="X178">
            <v>0.8762851617124634</v>
          </cell>
          <cell r="Y178">
            <v>0.8762851617124634</v>
          </cell>
          <cell r="Z178">
            <v>0.8762851617124634</v>
          </cell>
          <cell r="AA178">
            <v>0.8762851617124634</v>
          </cell>
          <cell r="AB178">
            <v>0.8762851617124634</v>
          </cell>
          <cell r="AC178">
            <v>0.8762851617124634</v>
          </cell>
          <cell r="AD178">
            <v>0.8762851617124634</v>
          </cell>
          <cell r="AE178">
            <v>0.8762851617124634</v>
          </cell>
          <cell r="AF178">
            <v>0.8762851617124634</v>
          </cell>
          <cell r="AG178">
            <v>0.8762851617124634</v>
          </cell>
        </row>
        <row r="179">
          <cell r="D179">
            <v>1</v>
          </cell>
          <cell r="E179">
            <v>1</v>
          </cell>
          <cell r="F179">
            <v>1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1</v>
          </cell>
          <cell r="AA179">
            <v>1</v>
          </cell>
          <cell r="AB179">
            <v>1</v>
          </cell>
          <cell r="AC179">
            <v>1</v>
          </cell>
          <cell r="AD179">
            <v>1</v>
          </cell>
          <cell r="AE179">
            <v>1</v>
          </cell>
          <cell r="AF179">
            <v>1</v>
          </cell>
          <cell r="AG179">
            <v>1</v>
          </cell>
        </row>
        <row r="180">
          <cell r="D180">
            <v>1</v>
          </cell>
          <cell r="E180">
            <v>1</v>
          </cell>
          <cell r="F180">
            <v>1</v>
          </cell>
          <cell r="G180">
            <v>1</v>
          </cell>
          <cell r="H180">
            <v>1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0.99837467180583339</v>
          </cell>
          <cell r="W180">
            <v>0.99837467180583339</v>
          </cell>
          <cell r="X180">
            <v>0.99837467180583339</v>
          </cell>
          <cell r="Y180">
            <v>0.99837467180583339</v>
          </cell>
          <cell r="Z180">
            <v>0.99837467180583339</v>
          </cell>
          <cell r="AA180">
            <v>0.99837467180583339</v>
          </cell>
          <cell r="AB180">
            <v>0.99837467180583339</v>
          </cell>
          <cell r="AC180">
            <v>0.99837467180583339</v>
          </cell>
          <cell r="AD180">
            <v>0.99837467180583339</v>
          </cell>
          <cell r="AE180">
            <v>0.99837467180583339</v>
          </cell>
          <cell r="AF180">
            <v>0.99837467180583339</v>
          </cell>
          <cell r="AG180">
            <v>0.99837467180583339</v>
          </cell>
        </row>
        <row r="181"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1</v>
          </cell>
          <cell r="V181">
            <v>1</v>
          </cell>
          <cell r="W181">
            <v>1</v>
          </cell>
          <cell r="X181">
            <v>1</v>
          </cell>
          <cell r="Y181">
            <v>1</v>
          </cell>
          <cell r="Z181">
            <v>1</v>
          </cell>
          <cell r="AA181">
            <v>1</v>
          </cell>
          <cell r="AB181">
            <v>1</v>
          </cell>
          <cell r="AC181">
            <v>1</v>
          </cell>
          <cell r="AD181">
            <v>1</v>
          </cell>
          <cell r="AE181">
            <v>1</v>
          </cell>
          <cell r="AF181">
            <v>1</v>
          </cell>
          <cell r="AG181">
            <v>1</v>
          </cell>
        </row>
        <row r="182">
          <cell r="D182">
            <v>1</v>
          </cell>
          <cell r="E182">
            <v>1</v>
          </cell>
          <cell r="F182">
            <v>1</v>
          </cell>
          <cell r="G182">
            <v>1</v>
          </cell>
          <cell r="H182">
            <v>1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1</v>
          </cell>
          <cell r="AC182">
            <v>1</v>
          </cell>
          <cell r="AD182">
            <v>1</v>
          </cell>
          <cell r="AE182">
            <v>1</v>
          </cell>
          <cell r="AF182">
            <v>1</v>
          </cell>
          <cell r="AG182">
            <v>1</v>
          </cell>
        </row>
        <row r="183">
          <cell r="D183">
            <v>1</v>
          </cell>
          <cell r="E183">
            <v>1</v>
          </cell>
          <cell r="F183">
            <v>1</v>
          </cell>
          <cell r="G183">
            <v>1</v>
          </cell>
          <cell r="H183">
            <v>1</v>
          </cell>
          <cell r="I183">
            <v>1</v>
          </cell>
          <cell r="J183">
            <v>1</v>
          </cell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S183">
            <v>1</v>
          </cell>
          <cell r="T183">
            <v>1</v>
          </cell>
          <cell r="U183">
            <v>1</v>
          </cell>
          <cell r="V183">
            <v>1</v>
          </cell>
          <cell r="W183">
            <v>1</v>
          </cell>
          <cell r="X183">
            <v>1</v>
          </cell>
          <cell r="Y183">
            <v>1</v>
          </cell>
          <cell r="Z183">
            <v>1</v>
          </cell>
          <cell r="AA183">
            <v>1</v>
          </cell>
          <cell r="AB183">
            <v>1</v>
          </cell>
          <cell r="AC183">
            <v>1</v>
          </cell>
          <cell r="AD183">
            <v>1</v>
          </cell>
          <cell r="AE183">
            <v>1</v>
          </cell>
          <cell r="AF183">
            <v>1</v>
          </cell>
          <cell r="AG183">
            <v>1</v>
          </cell>
        </row>
        <row r="184">
          <cell r="D184">
            <v>1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1</v>
          </cell>
          <cell r="J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>
            <v>1</v>
          </cell>
          <cell r="U184">
            <v>1</v>
          </cell>
          <cell r="V184">
            <v>1</v>
          </cell>
          <cell r="W184">
            <v>1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>
            <v>1</v>
          </cell>
          <cell r="AD184">
            <v>1</v>
          </cell>
          <cell r="AE184">
            <v>1</v>
          </cell>
          <cell r="AF184">
            <v>1</v>
          </cell>
          <cell r="AG184">
            <v>1</v>
          </cell>
        </row>
        <row r="185"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>
            <v>1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S185">
            <v>1</v>
          </cell>
          <cell r="T185">
            <v>1</v>
          </cell>
          <cell r="U185">
            <v>1</v>
          </cell>
          <cell r="V185">
            <v>1</v>
          </cell>
          <cell r="W185">
            <v>1</v>
          </cell>
          <cell r="X185">
            <v>1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>
            <v>1</v>
          </cell>
          <cell r="AD185">
            <v>1</v>
          </cell>
          <cell r="AE185">
            <v>1</v>
          </cell>
          <cell r="AF185">
            <v>1</v>
          </cell>
          <cell r="AG185">
            <v>1</v>
          </cell>
        </row>
        <row r="186">
          <cell r="D186">
            <v>1</v>
          </cell>
          <cell r="E186">
            <v>1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1</v>
          </cell>
          <cell r="V186">
            <v>1</v>
          </cell>
          <cell r="W186">
            <v>1</v>
          </cell>
          <cell r="X186">
            <v>1</v>
          </cell>
          <cell r="Y186">
            <v>1</v>
          </cell>
          <cell r="Z186">
            <v>1</v>
          </cell>
          <cell r="AA186">
            <v>1</v>
          </cell>
          <cell r="AB186">
            <v>1</v>
          </cell>
          <cell r="AC186">
            <v>1</v>
          </cell>
          <cell r="AD186">
            <v>1</v>
          </cell>
          <cell r="AE186">
            <v>1</v>
          </cell>
          <cell r="AF186">
            <v>1</v>
          </cell>
          <cell r="AG186">
            <v>1</v>
          </cell>
        </row>
        <row r="187">
          <cell r="D187">
            <v>1</v>
          </cell>
          <cell r="E187">
            <v>1</v>
          </cell>
          <cell r="F187">
            <v>1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S187">
            <v>1</v>
          </cell>
          <cell r="T187">
            <v>1</v>
          </cell>
          <cell r="U187">
            <v>1</v>
          </cell>
          <cell r="V187">
            <v>0.94046979652282381</v>
          </cell>
          <cell r="W187">
            <v>0.94046979652282381</v>
          </cell>
          <cell r="X187">
            <v>0.94046979652282381</v>
          </cell>
          <cell r="Y187">
            <v>0.94046979652282381</v>
          </cell>
          <cell r="Z187">
            <v>0.94046979652282381</v>
          </cell>
          <cell r="AA187">
            <v>0.94046979652282381</v>
          </cell>
          <cell r="AB187">
            <v>0.94046979652282381</v>
          </cell>
          <cell r="AC187">
            <v>0.94046979652282381</v>
          </cell>
          <cell r="AD187">
            <v>0.94046979652282381</v>
          </cell>
          <cell r="AE187">
            <v>0.94046979652282381</v>
          </cell>
          <cell r="AF187">
            <v>0.94046979652282381</v>
          </cell>
          <cell r="AG187">
            <v>0.94046979652282381</v>
          </cell>
        </row>
        <row r="188">
          <cell r="D188">
            <v>1</v>
          </cell>
          <cell r="E188">
            <v>1</v>
          </cell>
          <cell r="F188">
            <v>1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1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1</v>
          </cell>
          <cell r="T188">
            <v>1</v>
          </cell>
          <cell r="U188">
            <v>1</v>
          </cell>
          <cell r="V188">
            <v>0.93979538421489262</v>
          </cell>
          <cell r="W188">
            <v>0.93979538421489262</v>
          </cell>
          <cell r="X188">
            <v>0.93979538421489262</v>
          </cell>
          <cell r="Y188">
            <v>0.93979538421489262</v>
          </cell>
          <cell r="Z188">
            <v>0.93979538421489262</v>
          </cell>
          <cell r="AA188">
            <v>0.93979538421489262</v>
          </cell>
          <cell r="AB188">
            <v>0.93979538421489262</v>
          </cell>
          <cell r="AC188">
            <v>0.93979538421489262</v>
          </cell>
          <cell r="AD188">
            <v>0.93979538421489262</v>
          </cell>
          <cell r="AE188">
            <v>0.93979538421489262</v>
          </cell>
          <cell r="AF188">
            <v>0.93979538421489262</v>
          </cell>
          <cell r="AG188">
            <v>0.93979538421489262</v>
          </cell>
        </row>
        <row r="189">
          <cell r="D189">
            <v>1</v>
          </cell>
          <cell r="E189">
            <v>1</v>
          </cell>
          <cell r="F189">
            <v>1</v>
          </cell>
          <cell r="G189">
            <v>1</v>
          </cell>
          <cell r="H189">
            <v>1</v>
          </cell>
          <cell r="I189">
            <v>1</v>
          </cell>
          <cell r="J189">
            <v>1</v>
          </cell>
          <cell r="K189">
            <v>1</v>
          </cell>
          <cell r="L189">
            <v>1</v>
          </cell>
          <cell r="M189">
            <v>1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1</v>
          </cell>
          <cell r="S189">
            <v>1</v>
          </cell>
          <cell r="T189">
            <v>1</v>
          </cell>
          <cell r="U189">
            <v>1</v>
          </cell>
          <cell r="V189">
            <v>0.93986655412450915</v>
          </cell>
          <cell r="W189">
            <v>0.93986655412450915</v>
          </cell>
          <cell r="X189">
            <v>0.93986655412450915</v>
          </cell>
          <cell r="Y189">
            <v>0.93986655412450915</v>
          </cell>
          <cell r="Z189">
            <v>0.93986655412450915</v>
          </cell>
          <cell r="AA189">
            <v>0.93986655412450915</v>
          </cell>
          <cell r="AB189">
            <v>0.93986655412450915</v>
          </cell>
          <cell r="AC189">
            <v>0.93986655412450915</v>
          </cell>
          <cell r="AD189">
            <v>0.93986655412450915</v>
          </cell>
          <cell r="AE189">
            <v>0.93986655412450915</v>
          </cell>
          <cell r="AF189">
            <v>0.93986655412450915</v>
          </cell>
          <cell r="AG189">
            <v>0.93986655412450915</v>
          </cell>
        </row>
        <row r="190">
          <cell r="D190">
            <v>1</v>
          </cell>
          <cell r="E190">
            <v>1</v>
          </cell>
          <cell r="F190">
            <v>1</v>
          </cell>
          <cell r="G190">
            <v>1</v>
          </cell>
          <cell r="H190">
            <v>1</v>
          </cell>
          <cell r="I190">
            <v>1</v>
          </cell>
          <cell r="J190">
            <v>1</v>
          </cell>
          <cell r="K190">
            <v>1</v>
          </cell>
          <cell r="L190">
            <v>1</v>
          </cell>
          <cell r="M190">
            <v>1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S190">
            <v>1</v>
          </cell>
          <cell r="T190">
            <v>1</v>
          </cell>
          <cell r="U190">
            <v>1</v>
          </cell>
          <cell r="V190">
            <v>0.94316508987259606</v>
          </cell>
          <cell r="W190">
            <v>0.94316508987259606</v>
          </cell>
          <cell r="X190">
            <v>0.94316508987259606</v>
          </cell>
          <cell r="Y190">
            <v>0.94316508987259606</v>
          </cell>
          <cell r="Z190">
            <v>0.94316508987259606</v>
          </cell>
          <cell r="AA190">
            <v>0.94316508987259606</v>
          </cell>
          <cell r="AB190">
            <v>0.94316508987259606</v>
          </cell>
          <cell r="AC190">
            <v>0.94316508987259606</v>
          </cell>
          <cell r="AD190">
            <v>0.94316508987259606</v>
          </cell>
          <cell r="AE190">
            <v>0.94316508987259606</v>
          </cell>
          <cell r="AF190">
            <v>0.94316508987259606</v>
          </cell>
          <cell r="AG190">
            <v>0.94316508987259606</v>
          </cell>
        </row>
        <row r="191">
          <cell r="D191">
            <v>1</v>
          </cell>
          <cell r="E191">
            <v>1</v>
          </cell>
          <cell r="F191">
            <v>1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1</v>
          </cell>
          <cell r="M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T191">
            <v>1</v>
          </cell>
          <cell r="U191">
            <v>1</v>
          </cell>
          <cell r="V191">
            <v>0.97580092928550544</v>
          </cell>
          <cell r="W191">
            <v>0.97580092928550544</v>
          </cell>
          <cell r="X191">
            <v>0.97580092928550544</v>
          </cell>
          <cell r="Y191">
            <v>0.97580092928550544</v>
          </cell>
          <cell r="Z191">
            <v>0.97580092928550544</v>
          </cell>
          <cell r="AA191">
            <v>0.97580092928550544</v>
          </cell>
          <cell r="AB191">
            <v>0.97580092928550544</v>
          </cell>
          <cell r="AC191">
            <v>0.97580092928550544</v>
          </cell>
          <cell r="AD191">
            <v>0.97580092928550544</v>
          </cell>
          <cell r="AE191">
            <v>0.97580092928550544</v>
          </cell>
          <cell r="AF191">
            <v>0.97580092928550544</v>
          </cell>
          <cell r="AG191">
            <v>0.97580092928550544</v>
          </cell>
        </row>
        <row r="192">
          <cell r="D192">
            <v>1</v>
          </cell>
          <cell r="E192">
            <v>1</v>
          </cell>
          <cell r="F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  <cell r="M192">
            <v>1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W192">
            <v>1</v>
          </cell>
          <cell r="X192">
            <v>1</v>
          </cell>
          <cell r="Y192">
            <v>1</v>
          </cell>
          <cell r="Z192">
            <v>1</v>
          </cell>
          <cell r="AA192">
            <v>1</v>
          </cell>
          <cell r="AB192">
            <v>1</v>
          </cell>
          <cell r="AC192">
            <v>1</v>
          </cell>
          <cell r="AD192">
            <v>1</v>
          </cell>
          <cell r="AE192">
            <v>1</v>
          </cell>
          <cell r="AF192">
            <v>1</v>
          </cell>
          <cell r="AG192">
            <v>1</v>
          </cell>
        </row>
        <row r="193">
          <cell r="D193">
            <v>1</v>
          </cell>
          <cell r="E193">
            <v>1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1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W193">
            <v>1</v>
          </cell>
          <cell r="X193">
            <v>1</v>
          </cell>
          <cell r="Y193">
            <v>1</v>
          </cell>
          <cell r="Z193">
            <v>1</v>
          </cell>
          <cell r="AA193">
            <v>1</v>
          </cell>
          <cell r="AB193">
            <v>1</v>
          </cell>
          <cell r="AC193">
            <v>1</v>
          </cell>
          <cell r="AD193">
            <v>1</v>
          </cell>
          <cell r="AE193">
            <v>1</v>
          </cell>
          <cell r="AF193">
            <v>1</v>
          </cell>
          <cell r="AG193">
            <v>1</v>
          </cell>
        </row>
        <row r="194">
          <cell r="D194">
            <v>1</v>
          </cell>
          <cell r="E194">
            <v>1</v>
          </cell>
          <cell r="F194">
            <v>1</v>
          </cell>
          <cell r="G194">
            <v>1</v>
          </cell>
          <cell r="H194">
            <v>1</v>
          </cell>
          <cell r="I194">
            <v>1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W194">
            <v>1</v>
          </cell>
          <cell r="X194">
            <v>1</v>
          </cell>
          <cell r="Y194">
            <v>1</v>
          </cell>
          <cell r="Z194">
            <v>1</v>
          </cell>
          <cell r="AA194">
            <v>1</v>
          </cell>
          <cell r="AB194">
            <v>1</v>
          </cell>
          <cell r="AC194">
            <v>1</v>
          </cell>
          <cell r="AD194">
            <v>1</v>
          </cell>
          <cell r="AE194">
            <v>1</v>
          </cell>
          <cell r="AF194">
            <v>1</v>
          </cell>
          <cell r="AG194">
            <v>1</v>
          </cell>
        </row>
        <row r="195"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</row>
        <row r="196">
          <cell r="D196">
            <v>1</v>
          </cell>
          <cell r="E196">
            <v>1</v>
          </cell>
          <cell r="F196">
            <v>1</v>
          </cell>
          <cell r="G196">
            <v>1</v>
          </cell>
          <cell r="H196">
            <v>1</v>
          </cell>
          <cell r="I196">
            <v>1</v>
          </cell>
          <cell r="J196">
            <v>1</v>
          </cell>
          <cell r="K196">
            <v>1</v>
          </cell>
          <cell r="L196">
            <v>1</v>
          </cell>
          <cell r="M196">
            <v>1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S196">
            <v>1</v>
          </cell>
          <cell r="T196">
            <v>1</v>
          </cell>
          <cell r="U196">
            <v>1</v>
          </cell>
          <cell r="V196">
            <v>1</v>
          </cell>
          <cell r="W196">
            <v>1</v>
          </cell>
          <cell r="X196">
            <v>1</v>
          </cell>
          <cell r="Y196">
            <v>1</v>
          </cell>
          <cell r="Z196">
            <v>1</v>
          </cell>
          <cell r="AA196">
            <v>1</v>
          </cell>
          <cell r="AB196">
            <v>1</v>
          </cell>
          <cell r="AC196">
            <v>1</v>
          </cell>
          <cell r="AD196">
            <v>1</v>
          </cell>
          <cell r="AE196">
            <v>1</v>
          </cell>
          <cell r="AF196">
            <v>1</v>
          </cell>
          <cell r="AG196">
            <v>1</v>
          </cell>
        </row>
        <row r="197">
          <cell r="D197">
            <v>1</v>
          </cell>
          <cell r="E197">
            <v>1</v>
          </cell>
          <cell r="F197">
            <v>1</v>
          </cell>
          <cell r="G197">
            <v>1</v>
          </cell>
          <cell r="H197">
            <v>1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W197">
            <v>1</v>
          </cell>
          <cell r="X197">
            <v>1</v>
          </cell>
          <cell r="Y197">
            <v>1</v>
          </cell>
          <cell r="Z197">
            <v>1</v>
          </cell>
          <cell r="AA197">
            <v>1</v>
          </cell>
          <cell r="AB197">
            <v>1</v>
          </cell>
          <cell r="AC197">
            <v>1</v>
          </cell>
          <cell r="AD197">
            <v>1</v>
          </cell>
          <cell r="AE197">
            <v>1</v>
          </cell>
          <cell r="AF197">
            <v>1</v>
          </cell>
          <cell r="AG197">
            <v>1</v>
          </cell>
        </row>
        <row r="198"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1</v>
          </cell>
          <cell r="K198">
            <v>1</v>
          </cell>
          <cell r="L198">
            <v>1</v>
          </cell>
          <cell r="M198">
            <v>1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W198">
            <v>1</v>
          </cell>
          <cell r="X198">
            <v>1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>
            <v>1</v>
          </cell>
          <cell r="AD198">
            <v>1</v>
          </cell>
          <cell r="AE198">
            <v>1</v>
          </cell>
          <cell r="AF198">
            <v>1</v>
          </cell>
          <cell r="AG198">
            <v>1</v>
          </cell>
        </row>
        <row r="199">
          <cell r="D199">
            <v>1</v>
          </cell>
          <cell r="E199">
            <v>1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1</v>
          </cell>
          <cell r="M199">
            <v>1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W199">
            <v>1</v>
          </cell>
          <cell r="X199">
            <v>1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>
            <v>1</v>
          </cell>
          <cell r="AD199">
            <v>1</v>
          </cell>
          <cell r="AE199">
            <v>1</v>
          </cell>
          <cell r="AF199">
            <v>1</v>
          </cell>
          <cell r="AG199">
            <v>1</v>
          </cell>
        </row>
        <row r="200">
          <cell r="D200">
            <v>1</v>
          </cell>
          <cell r="E200">
            <v>1</v>
          </cell>
          <cell r="F200">
            <v>1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>
            <v>1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W200">
            <v>1</v>
          </cell>
          <cell r="X200">
            <v>1</v>
          </cell>
          <cell r="Y200">
            <v>1</v>
          </cell>
          <cell r="Z200">
            <v>1</v>
          </cell>
          <cell r="AA200">
            <v>1</v>
          </cell>
          <cell r="AB200">
            <v>1</v>
          </cell>
          <cell r="AC200">
            <v>1</v>
          </cell>
          <cell r="AD200">
            <v>1</v>
          </cell>
          <cell r="AE200">
            <v>1</v>
          </cell>
          <cell r="AF200">
            <v>1</v>
          </cell>
          <cell r="AG200">
            <v>1</v>
          </cell>
        </row>
        <row r="201">
          <cell r="D201">
            <v>1</v>
          </cell>
          <cell r="E201">
            <v>1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</row>
        <row r="202">
          <cell r="D202">
            <v>1</v>
          </cell>
          <cell r="E202">
            <v>1</v>
          </cell>
          <cell r="F202">
            <v>1</v>
          </cell>
          <cell r="G202">
            <v>1</v>
          </cell>
          <cell r="H202">
            <v>1</v>
          </cell>
          <cell r="I202">
            <v>1</v>
          </cell>
          <cell r="J202">
            <v>1</v>
          </cell>
          <cell r="K202">
            <v>1</v>
          </cell>
          <cell r="L202">
            <v>1</v>
          </cell>
          <cell r="M202">
            <v>1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1</v>
          </cell>
          <cell r="S202">
            <v>1</v>
          </cell>
          <cell r="T202">
            <v>1</v>
          </cell>
          <cell r="U202">
            <v>1</v>
          </cell>
          <cell r="V202">
            <v>1</v>
          </cell>
          <cell r="W202">
            <v>1</v>
          </cell>
          <cell r="X202">
            <v>1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>
            <v>1</v>
          </cell>
          <cell r="AD202">
            <v>1</v>
          </cell>
          <cell r="AE202">
            <v>1</v>
          </cell>
          <cell r="AF202">
            <v>1</v>
          </cell>
          <cell r="AG202">
            <v>1</v>
          </cell>
        </row>
        <row r="203">
          <cell r="D203">
            <v>1</v>
          </cell>
          <cell r="E203">
            <v>1</v>
          </cell>
          <cell r="F203">
            <v>1</v>
          </cell>
          <cell r="G203">
            <v>1</v>
          </cell>
          <cell r="H203">
            <v>1</v>
          </cell>
          <cell r="I203">
            <v>1</v>
          </cell>
          <cell r="J203">
            <v>1</v>
          </cell>
          <cell r="K203">
            <v>1</v>
          </cell>
          <cell r="L203">
            <v>1</v>
          </cell>
          <cell r="M203">
            <v>1</v>
          </cell>
          <cell r="N203">
            <v>1</v>
          </cell>
          <cell r="O203">
            <v>1</v>
          </cell>
          <cell r="P203">
            <v>1</v>
          </cell>
          <cell r="Q203">
            <v>1</v>
          </cell>
          <cell r="R203">
            <v>1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W203">
            <v>1</v>
          </cell>
          <cell r="X203">
            <v>1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>
            <v>1</v>
          </cell>
          <cell r="AD203">
            <v>1</v>
          </cell>
          <cell r="AE203">
            <v>1</v>
          </cell>
          <cell r="AF203">
            <v>1</v>
          </cell>
          <cell r="AG203">
            <v>1</v>
          </cell>
        </row>
        <row r="204">
          <cell r="D204">
            <v>1</v>
          </cell>
          <cell r="E204">
            <v>1</v>
          </cell>
          <cell r="F204">
            <v>1</v>
          </cell>
          <cell r="G204">
            <v>1</v>
          </cell>
          <cell r="H204">
            <v>1</v>
          </cell>
          <cell r="I204">
            <v>1</v>
          </cell>
          <cell r="J204">
            <v>1</v>
          </cell>
          <cell r="K204">
            <v>1</v>
          </cell>
          <cell r="L204">
            <v>1</v>
          </cell>
          <cell r="M204">
            <v>1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1</v>
          </cell>
          <cell r="AC204">
            <v>1</v>
          </cell>
          <cell r="AD204">
            <v>1</v>
          </cell>
          <cell r="AE204">
            <v>1</v>
          </cell>
          <cell r="AF204">
            <v>1</v>
          </cell>
          <cell r="AG204">
            <v>1</v>
          </cell>
        </row>
        <row r="205">
          <cell r="D205">
            <v>1</v>
          </cell>
          <cell r="E205">
            <v>1</v>
          </cell>
          <cell r="F205">
            <v>1</v>
          </cell>
          <cell r="G205">
            <v>1</v>
          </cell>
          <cell r="H205">
            <v>1</v>
          </cell>
          <cell r="I205">
            <v>1</v>
          </cell>
          <cell r="J205">
            <v>1</v>
          </cell>
          <cell r="K205">
            <v>1</v>
          </cell>
          <cell r="L205">
            <v>1</v>
          </cell>
          <cell r="M205">
            <v>1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S205">
            <v>1</v>
          </cell>
          <cell r="T205">
            <v>1</v>
          </cell>
          <cell r="U205">
            <v>1</v>
          </cell>
          <cell r="V205">
            <v>1</v>
          </cell>
          <cell r="W205">
            <v>1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1</v>
          </cell>
          <cell r="AC205">
            <v>1</v>
          </cell>
          <cell r="AD205">
            <v>1</v>
          </cell>
          <cell r="AE205">
            <v>1</v>
          </cell>
          <cell r="AF205">
            <v>1</v>
          </cell>
          <cell r="AG205">
            <v>1</v>
          </cell>
        </row>
        <row r="206">
          <cell r="D206">
            <v>1</v>
          </cell>
          <cell r="E206">
            <v>1</v>
          </cell>
          <cell r="F206">
            <v>1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1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  <cell r="Z206">
            <v>1</v>
          </cell>
          <cell r="AA206">
            <v>1</v>
          </cell>
          <cell r="AB206">
            <v>1</v>
          </cell>
          <cell r="AC206">
            <v>1</v>
          </cell>
          <cell r="AD206">
            <v>1</v>
          </cell>
          <cell r="AE206">
            <v>1</v>
          </cell>
          <cell r="AF206">
            <v>1</v>
          </cell>
          <cell r="AG206">
            <v>1</v>
          </cell>
        </row>
        <row r="207">
          <cell r="D207">
            <v>1</v>
          </cell>
          <cell r="E207">
            <v>1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  <cell r="Z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1</v>
          </cell>
          <cell r="AE207">
            <v>1</v>
          </cell>
          <cell r="AF207">
            <v>1</v>
          </cell>
          <cell r="AG207">
            <v>1</v>
          </cell>
        </row>
        <row r="208">
          <cell r="D208">
            <v>1</v>
          </cell>
          <cell r="E208">
            <v>1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1</v>
          </cell>
          <cell r="V208">
            <v>1</v>
          </cell>
          <cell r="W208">
            <v>1</v>
          </cell>
          <cell r="X208">
            <v>1</v>
          </cell>
          <cell r="Y208">
            <v>1</v>
          </cell>
          <cell r="Z208">
            <v>1</v>
          </cell>
          <cell r="AA208">
            <v>1</v>
          </cell>
          <cell r="AB208">
            <v>1</v>
          </cell>
          <cell r="AC208">
            <v>1</v>
          </cell>
          <cell r="AD208">
            <v>1</v>
          </cell>
          <cell r="AE208">
            <v>1</v>
          </cell>
          <cell r="AF208">
            <v>1</v>
          </cell>
          <cell r="AG208">
            <v>1</v>
          </cell>
        </row>
        <row r="239">
          <cell r="D239">
            <v>201401</v>
          </cell>
          <cell r="E239">
            <v>201402</v>
          </cell>
          <cell r="F239">
            <v>201403</v>
          </cell>
          <cell r="G239">
            <v>201404</v>
          </cell>
          <cell r="H239">
            <v>201405</v>
          </cell>
          <cell r="I239">
            <v>201406</v>
          </cell>
          <cell r="J239">
            <v>201407</v>
          </cell>
          <cell r="K239">
            <v>201408</v>
          </cell>
          <cell r="L239">
            <v>201409</v>
          </cell>
          <cell r="M239">
            <v>201410</v>
          </cell>
          <cell r="N239">
            <v>201411</v>
          </cell>
          <cell r="O239">
            <v>201412</v>
          </cell>
          <cell r="P239">
            <v>201501</v>
          </cell>
          <cell r="Q239">
            <v>201502</v>
          </cell>
          <cell r="R239">
            <v>201503</v>
          </cell>
          <cell r="S239">
            <v>201504</v>
          </cell>
          <cell r="T239">
            <v>201505</v>
          </cell>
          <cell r="U239">
            <v>201506</v>
          </cell>
          <cell r="V239">
            <v>201507</v>
          </cell>
          <cell r="W239">
            <v>201508</v>
          </cell>
          <cell r="X239">
            <v>201509</v>
          </cell>
          <cell r="Y239">
            <v>201510</v>
          </cell>
          <cell r="Z239">
            <v>201511</v>
          </cell>
          <cell r="AA239">
            <v>201512</v>
          </cell>
          <cell r="AB239">
            <v>201601</v>
          </cell>
          <cell r="AC239">
            <v>201602</v>
          </cell>
          <cell r="AD239">
            <v>201603</v>
          </cell>
          <cell r="AE239">
            <v>201604</v>
          </cell>
          <cell r="AF239">
            <v>201605</v>
          </cell>
          <cell r="AG239">
            <v>201606</v>
          </cell>
        </row>
        <row r="240">
          <cell r="D240">
            <v>1</v>
          </cell>
          <cell r="E240">
            <v>1</v>
          </cell>
          <cell r="F240">
            <v>1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1</v>
          </cell>
          <cell r="U240">
            <v>1</v>
          </cell>
          <cell r="V240">
            <v>1</v>
          </cell>
          <cell r="W240">
            <v>1</v>
          </cell>
          <cell r="X240">
            <v>1</v>
          </cell>
          <cell r="Y240">
            <v>1</v>
          </cell>
          <cell r="Z240">
            <v>1</v>
          </cell>
          <cell r="AA240">
            <v>1</v>
          </cell>
          <cell r="AB240">
            <v>1</v>
          </cell>
          <cell r="AC240">
            <v>1</v>
          </cell>
          <cell r="AD240">
            <v>1</v>
          </cell>
          <cell r="AE240">
            <v>1</v>
          </cell>
          <cell r="AF240">
            <v>1</v>
          </cell>
          <cell r="AG240">
            <v>1</v>
          </cell>
        </row>
        <row r="241">
          <cell r="D241">
            <v>1</v>
          </cell>
          <cell r="E241">
            <v>1</v>
          </cell>
          <cell r="F241">
            <v>1</v>
          </cell>
          <cell r="G241">
            <v>1</v>
          </cell>
          <cell r="H241">
            <v>1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N241">
            <v>1</v>
          </cell>
          <cell r="O241">
            <v>1</v>
          </cell>
          <cell r="P241">
            <v>1</v>
          </cell>
          <cell r="Q241">
            <v>1</v>
          </cell>
          <cell r="R241">
            <v>1</v>
          </cell>
          <cell r="S241">
            <v>1</v>
          </cell>
          <cell r="T241">
            <v>1</v>
          </cell>
          <cell r="U241">
            <v>1</v>
          </cell>
          <cell r="V241">
            <v>1</v>
          </cell>
          <cell r="W241">
            <v>1</v>
          </cell>
          <cell r="X241">
            <v>1</v>
          </cell>
          <cell r="Y241">
            <v>1</v>
          </cell>
          <cell r="Z241">
            <v>1</v>
          </cell>
          <cell r="AA241">
            <v>1</v>
          </cell>
          <cell r="AB241">
            <v>1</v>
          </cell>
          <cell r="AC241">
            <v>1</v>
          </cell>
          <cell r="AD241">
            <v>1</v>
          </cell>
          <cell r="AE241">
            <v>1</v>
          </cell>
          <cell r="AF241">
            <v>1</v>
          </cell>
          <cell r="AG241">
            <v>1</v>
          </cell>
        </row>
        <row r="242">
          <cell r="D242">
            <v>1</v>
          </cell>
          <cell r="E242">
            <v>1</v>
          </cell>
          <cell r="F242">
            <v>1</v>
          </cell>
          <cell r="G242">
            <v>1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1</v>
          </cell>
          <cell r="U242">
            <v>1</v>
          </cell>
          <cell r="V242">
            <v>1</v>
          </cell>
          <cell r="W242">
            <v>1</v>
          </cell>
          <cell r="X242">
            <v>1</v>
          </cell>
          <cell r="Y242">
            <v>1</v>
          </cell>
          <cell r="Z242">
            <v>1</v>
          </cell>
          <cell r="AA242">
            <v>1</v>
          </cell>
          <cell r="AB242">
            <v>1</v>
          </cell>
          <cell r="AC242">
            <v>1</v>
          </cell>
          <cell r="AD242">
            <v>1</v>
          </cell>
          <cell r="AE242">
            <v>1</v>
          </cell>
          <cell r="AF242">
            <v>1</v>
          </cell>
          <cell r="AG242">
            <v>1</v>
          </cell>
        </row>
        <row r="243">
          <cell r="D243">
            <v>1</v>
          </cell>
          <cell r="E243">
            <v>1</v>
          </cell>
          <cell r="F243">
            <v>1</v>
          </cell>
          <cell r="G243">
            <v>1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1</v>
          </cell>
          <cell r="U243">
            <v>1</v>
          </cell>
          <cell r="V243">
            <v>1</v>
          </cell>
          <cell r="W243">
            <v>1</v>
          </cell>
          <cell r="X243">
            <v>1</v>
          </cell>
          <cell r="Y243">
            <v>1</v>
          </cell>
          <cell r="Z243">
            <v>1</v>
          </cell>
          <cell r="AA243">
            <v>1</v>
          </cell>
          <cell r="AB243">
            <v>1</v>
          </cell>
          <cell r="AC243">
            <v>1</v>
          </cell>
          <cell r="AD243">
            <v>1</v>
          </cell>
          <cell r="AE243">
            <v>1</v>
          </cell>
          <cell r="AF243">
            <v>1</v>
          </cell>
          <cell r="AG243">
            <v>1</v>
          </cell>
        </row>
        <row r="244">
          <cell r="D244">
            <v>1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</v>
          </cell>
          <cell r="N244">
            <v>1</v>
          </cell>
          <cell r="O244">
            <v>1</v>
          </cell>
          <cell r="P244">
            <v>1</v>
          </cell>
          <cell r="Q244">
            <v>1</v>
          </cell>
          <cell r="R244">
            <v>1</v>
          </cell>
          <cell r="S244">
            <v>1</v>
          </cell>
          <cell r="T244">
            <v>1</v>
          </cell>
          <cell r="U244">
            <v>1</v>
          </cell>
          <cell r="V244">
            <v>1</v>
          </cell>
          <cell r="W244">
            <v>1</v>
          </cell>
          <cell r="X244">
            <v>1</v>
          </cell>
          <cell r="Y244">
            <v>1</v>
          </cell>
          <cell r="Z244">
            <v>1</v>
          </cell>
          <cell r="AA244">
            <v>1</v>
          </cell>
          <cell r="AB244">
            <v>1</v>
          </cell>
          <cell r="AC244">
            <v>1</v>
          </cell>
          <cell r="AD244">
            <v>1</v>
          </cell>
          <cell r="AE244">
            <v>1</v>
          </cell>
          <cell r="AF244">
            <v>1</v>
          </cell>
          <cell r="AG244">
            <v>1</v>
          </cell>
        </row>
        <row r="245">
          <cell r="D245">
            <v>1</v>
          </cell>
          <cell r="E245">
            <v>1</v>
          </cell>
          <cell r="F245">
            <v>1</v>
          </cell>
          <cell r="G245">
            <v>1</v>
          </cell>
          <cell r="H245">
            <v>1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</v>
          </cell>
          <cell r="N245">
            <v>1</v>
          </cell>
          <cell r="O245">
            <v>1</v>
          </cell>
          <cell r="P245">
            <v>1</v>
          </cell>
          <cell r="Q245">
            <v>1</v>
          </cell>
          <cell r="R245">
            <v>1</v>
          </cell>
          <cell r="S245">
            <v>1</v>
          </cell>
          <cell r="T245">
            <v>1</v>
          </cell>
          <cell r="U245">
            <v>1</v>
          </cell>
          <cell r="V245">
            <v>1</v>
          </cell>
          <cell r="W245">
            <v>1</v>
          </cell>
          <cell r="X245">
            <v>1</v>
          </cell>
          <cell r="Y245">
            <v>1</v>
          </cell>
          <cell r="Z245">
            <v>1</v>
          </cell>
          <cell r="AA245">
            <v>1</v>
          </cell>
          <cell r="AB245">
            <v>1</v>
          </cell>
          <cell r="AC245">
            <v>1</v>
          </cell>
          <cell r="AD245">
            <v>1</v>
          </cell>
          <cell r="AE245">
            <v>1</v>
          </cell>
          <cell r="AF245">
            <v>1</v>
          </cell>
          <cell r="AG245">
            <v>1</v>
          </cell>
        </row>
        <row r="246">
          <cell r="D246">
            <v>1</v>
          </cell>
          <cell r="E246">
            <v>1</v>
          </cell>
          <cell r="F246">
            <v>1</v>
          </cell>
          <cell r="G246">
            <v>1</v>
          </cell>
          <cell r="H246">
            <v>1</v>
          </cell>
          <cell r="I246">
            <v>1</v>
          </cell>
          <cell r="J246">
            <v>1</v>
          </cell>
          <cell r="K246">
            <v>1</v>
          </cell>
          <cell r="L246">
            <v>1</v>
          </cell>
          <cell r="M246">
            <v>1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1</v>
          </cell>
          <cell r="S246">
            <v>1</v>
          </cell>
          <cell r="T246">
            <v>1</v>
          </cell>
          <cell r="U246">
            <v>1</v>
          </cell>
          <cell r="V246">
            <v>1</v>
          </cell>
          <cell r="W246">
            <v>1</v>
          </cell>
          <cell r="X246">
            <v>1</v>
          </cell>
          <cell r="Y246">
            <v>1</v>
          </cell>
          <cell r="Z246">
            <v>1</v>
          </cell>
          <cell r="AA246">
            <v>1</v>
          </cell>
          <cell r="AB246">
            <v>1</v>
          </cell>
          <cell r="AC246">
            <v>1</v>
          </cell>
          <cell r="AD246">
            <v>1</v>
          </cell>
          <cell r="AE246">
            <v>1</v>
          </cell>
          <cell r="AF246">
            <v>1</v>
          </cell>
          <cell r="AG246">
            <v>1</v>
          </cell>
        </row>
        <row r="247">
          <cell r="D247">
            <v>1</v>
          </cell>
          <cell r="E247">
            <v>1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</row>
        <row r="248">
          <cell r="D248">
            <v>1</v>
          </cell>
          <cell r="E248">
            <v>1</v>
          </cell>
          <cell r="F248">
            <v>1</v>
          </cell>
          <cell r="G248">
            <v>1</v>
          </cell>
          <cell r="H248">
            <v>1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1</v>
          </cell>
          <cell r="N248">
            <v>1</v>
          </cell>
          <cell r="O248">
            <v>1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T248">
            <v>1</v>
          </cell>
          <cell r="U248">
            <v>1</v>
          </cell>
          <cell r="V248">
            <v>1</v>
          </cell>
          <cell r="W248">
            <v>1</v>
          </cell>
          <cell r="X248">
            <v>1</v>
          </cell>
          <cell r="Y248">
            <v>1</v>
          </cell>
          <cell r="Z248">
            <v>1</v>
          </cell>
          <cell r="AA248">
            <v>1</v>
          </cell>
          <cell r="AB248">
            <v>1</v>
          </cell>
          <cell r="AC248">
            <v>1</v>
          </cell>
          <cell r="AD248">
            <v>1</v>
          </cell>
          <cell r="AE248">
            <v>1</v>
          </cell>
          <cell r="AF248">
            <v>1</v>
          </cell>
          <cell r="AG248">
            <v>1</v>
          </cell>
        </row>
        <row r="249">
          <cell r="D249">
            <v>1</v>
          </cell>
          <cell r="E249">
            <v>1</v>
          </cell>
          <cell r="F249">
            <v>1</v>
          </cell>
          <cell r="G249">
            <v>1</v>
          </cell>
          <cell r="H249">
            <v>1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N249">
            <v>1</v>
          </cell>
          <cell r="O249">
            <v>1</v>
          </cell>
          <cell r="P249">
            <v>1</v>
          </cell>
          <cell r="Q249">
            <v>1</v>
          </cell>
          <cell r="R249">
            <v>1</v>
          </cell>
          <cell r="S249">
            <v>1</v>
          </cell>
          <cell r="T249">
            <v>1</v>
          </cell>
          <cell r="U249">
            <v>1</v>
          </cell>
          <cell r="V249">
            <v>1</v>
          </cell>
          <cell r="W249">
            <v>1</v>
          </cell>
          <cell r="X249">
            <v>1</v>
          </cell>
          <cell r="Y249">
            <v>1</v>
          </cell>
          <cell r="Z249">
            <v>1</v>
          </cell>
          <cell r="AA249">
            <v>1</v>
          </cell>
          <cell r="AB249">
            <v>1</v>
          </cell>
          <cell r="AC249">
            <v>1</v>
          </cell>
          <cell r="AD249">
            <v>1</v>
          </cell>
          <cell r="AE249">
            <v>1</v>
          </cell>
          <cell r="AF249">
            <v>1</v>
          </cell>
          <cell r="AG249">
            <v>1</v>
          </cell>
        </row>
        <row r="250">
          <cell r="D250">
            <v>1</v>
          </cell>
          <cell r="E250">
            <v>1</v>
          </cell>
          <cell r="F250">
            <v>1</v>
          </cell>
          <cell r="G250">
            <v>1</v>
          </cell>
          <cell r="H250">
            <v>1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</v>
          </cell>
          <cell r="N250">
            <v>1</v>
          </cell>
          <cell r="O250">
            <v>1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T250">
            <v>1</v>
          </cell>
          <cell r="U250">
            <v>1</v>
          </cell>
          <cell r="V250">
            <v>1</v>
          </cell>
          <cell r="W250">
            <v>1</v>
          </cell>
          <cell r="X250">
            <v>1</v>
          </cell>
          <cell r="Y250">
            <v>1</v>
          </cell>
          <cell r="Z250">
            <v>1</v>
          </cell>
          <cell r="AA250">
            <v>1</v>
          </cell>
          <cell r="AB250">
            <v>1</v>
          </cell>
          <cell r="AC250">
            <v>1</v>
          </cell>
          <cell r="AD250">
            <v>1</v>
          </cell>
          <cell r="AE250">
            <v>1</v>
          </cell>
          <cell r="AF250">
            <v>1</v>
          </cell>
          <cell r="AG250">
            <v>1</v>
          </cell>
        </row>
        <row r="251">
          <cell r="D251">
            <v>1</v>
          </cell>
          <cell r="E251">
            <v>1</v>
          </cell>
          <cell r="F251">
            <v>1</v>
          </cell>
          <cell r="G251">
            <v>1</v>
          </cell>
          <cell r="H251">
            <v>1</v>
          </cell>
          <cell r="I251">
            <v>1</v>
          </cell>
          <cell r="J251">
            <v>1</v>
          </cell>
          <cell r="K251">
            <v>1</v>
          </cell>
          <cell r="L251">
            <v>1</v>
          </cell>
          <cell r="M251">
            <v>1</v>
          </cell>
          <cell r="N251">
            <v>1</v>
          </cell>
          <cell r="O251">
            <v>1</v>
          </cell>
          <cell r="P251">
            <v>1</v>
          </cell>
          <cell r="Q251">
            <v>1</v>
          </cell>
          <cell r="R251">
            <v>1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W251">
            <v>1</v>
          </cell>
          <cell r="X251">
            <v>1</v>
          </cell>
          <cell r="Y251">
            <v>1</v>
          </cell>
          <cell r="Z251">
            <v>1</v>
          </cell>
          <cell r="AA251">
            <v>1</v>
          </cell>
          <cell r="AB251">
            <v>1</v>
          </cell>
          <cell r="AC251">
            <v>1</v>
          </cell>
          <cell r="AD251">
            <v>1</v>
          </cell>
          <cell r="AE251">
            <v>1</v>
          </cell>
          <cell r="AF251">
            <v>1</v>
          </cell>
          <cell r="AG251">
            <v>1</v>
          </cell>
        </row>
        <row r="252">
          <cell r="D252">
            <v>1</v>
          </cell>
          <cell r="E252">
            <v>1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1</v>
          </cell>
          <cell r="V252">
            <v>1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>
            <v>1</v>
          </cell>
          <cell r="AD252">
            <v>1</v>
          </cell>
          <cell r="AE252">
            <v>1</v>
          </cell>
          <cell r="AF252">
            <v>1</v>
          </cell>
          <cell r="AG252">
            <v>1</v>
          </cell>
        </row>
        <row r="253">
          <cell r="D253">
            <v>1</v>
          </cell>
          <cell r="E253">
            <v>1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1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T253">
            <v>1</v>
          </cell>
          <cell r="U253">
            <v>1</v>
          </cell>
          <cell r="V253">
            <v>1</v>
          </cell>
          <cell r="W253">
            <v>1</v>
          </cell>
          <cell r="X253">
            <v>1</v>
          </cell>
          <cell r="Y253">
            <v>1</v>
          </cell>
          <cell r="Z253">
            <v>1</v>
          </cell>
          <cell r="AA253">
            <v>1</v>
          </cell>
          <cell r="AB253">
            <v>1</v>
          </cell>
          <cell r="AC253">
            <v>1</v>
          </cell>
          <cell r="AD253">
            <v>1</v>
          </cell>
          <cell r="AE253">
            <v>1</v>
          </cell>
          <cell r="AF253">
            <v>1</v>
          </cell>
          <cell r="AG253">
            <v>1</v>
          </cell>
        </row>
        <row r="254">
          <cell r="D254">
            <v>1</v>
          </cell>
          <cell r="E254">
            <v>1</v>
          </cell>
          <cell r="F254">
            <v>1</v>
          </cell>
          <cell r="G254">
            <v>1</v>
          </cell>
          <cell r="H254">
            <v>1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</v>
          </cell>
          <cell r="N254">
            <v>1</v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W254">
            <v>1</v>
          </cell>
          <cell r="X254">
            <v>1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>
            <v>1</v>
          </cell>
          <cell r="AD254">
            <v>1</v>
          </cell>
          <cell r="AE254">
            <v>1</v>
          </cell>
          <cell r="AF254">
            <v>1</v>
          </cell>
          <cell r="AG254">
            <v>1</v>
          </cell>
        </row>
        <row r="255">
          <cell r="D255">
            <v>1</v>
          </cell>
          <cell r="E255">
            <v>1</v>
          </cell>
          <cell r="F255">
            <v>1</v>
          </cell>
          <cell r="G255">
            <v>1</v>
          </cell>
          <cell r="H255">
            <v>1</v>
          </cell>
          <cell r="I255">
            <v>1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1</v>
          </cell>
          <cell r="V255">
            <v>1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>
            <v>1</v>
          </cell>
          <cell r="AB255">
            <v>1</v>
          </cell>
          <cell r="AC255">
            <v>1</v>
          </cell>
          <cell r="AD255">
            <v>1</v>
          </cell>
          <cell r="AE255">
            <v>1</v>
          </cell>
          <cell r="AF255">
            <v>1</v>
          </cell>
          <cell r="AG255">
            <v>1</v>
          </cell>
        </row>
        <row r="256">
          <cell r="D256">
            <v>1</v>
          </cell>
          <cell r="E256">
            <v>1</v>
          </cell>
          <cell r="F256">
            <v>1</v>
          </cell>
          <cell r="G256">
            <v>1</v>
          </cell>
          <cell r="H256">
            <v>1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</v>
          </cell>
          <cell r="N256">
            <v>1</v>
          </cell>
          <cell r="O256">
            <v>1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W256">
            <v>1</v>
          </cell>
          <cell r="X256">
            <v>1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>
            <v>1</v>
          </cell>
          <cell r="AD256">
            <v>1</v>
          </cell>
          <cell r="AE256">
            <v>1</v>
          </cell>
          <cell r="AF256">
            <v>1</v>
          </cell>
          <cell r="AG256">
            <v>1</v>
          </cell>
        </row>
        <row r="257"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1</v>
          </cell>
          <cell r="I257">
            <v>1</v>
          </cell>
          <cell r="J257">
            <v>1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  <cell r="R257">
            <v>1</v>
          </cell>
          <cell r="S257">
            <v>1</v>
          </cell>
          <cell r="T257">
            <v>1</v>
          </cell>
          <cell r="U257">
            <v>1</v>
          </cell>
          <cell r="V257">
            <v>1</v>
          </cell>
          <cell r="W257">
            <v>1</v>
          </cell>
          <cell r="X257">
            <v>1</v>
          </cell>
          <cell r="Y257">
            <v>1</v>
          </cell>
          <cell r="Z257">
            <v>1</v>
          </cell>
          <cell r="AA257">
            <v>1</v>
          </cell>
          <cell r="AB257">
            <v>1</v>
          </cell>
          <cell r="AC257">
            <v>1</v>
          </cell>
          <cell r="AD257">
            <v>1</v>
          </cell>
          <cell r="AE257">
            <v>1</v>
          </cell>
          <cell r="AF257">
            <v>1</v>
          </cell>
          <cell r="AG257">
            <v>1</v>
          </cell>
        </row>
        <row r="258">
          <cell r="D258">
            <v>1</v>
          </cell>
          <cell r="E258">
            <v>1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>
            <v>1</v>
          </cell>
          <cell r="AD258">
            <v>1</v>
          </cell>
          <cell r="AE258">
            <v>1</v>
          </cell>
          <cell r="AF258">
            <v>1</v>
          </cell>
          <cell r="AG258">
            <v>1</v>
          </cell>
        </row>
        <row r="259">
          <cell r="D259">
            <v>1</v>
          </cell>
          <cell r="E259">
            <v>1</v>
          </cell>
          <cell r="F259">
            <v>1</v>
          </cell>
          <cell r="G259">
            <v>1</v>
          </cell>
          <cell r="H259">
            <v>1</v>
          </cell>
          <cell r="I259">
            <v>1</v>
          </cell>
          <cell r="J259">
            <v>1</v>
          </cell>
          <cell r="K259">
            <v>1</v>
          </cell>
          <cell r="L259">
            <v>1</v>
          </cell>
          <cell r="M259">
            <v>1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>
            <v>1</v>
          </cell>
          <cell r="U259">
            <v>1</v>
          </cell>
          <cell r="V259">
            <v>1</v>
          </cell>
          <cell r="W259">
            <v>1</v>
          </cell>
          <cell r="X259">
            <v>1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>
            <v>1</v>
          </cell>
          <cell r="AD259">
            <v>1</v>
          </cell>
          <cell r="AE259">
            <v>1</v>
          </cell>
          <cell r="AF259">
            <v>1</v>
          </cell>
          <cell r="AG259">
            <v>1</v>
          </cell>
        </row>
        <row r="260">
          <cell r="D260">
            <v>1</v>
          </cell>
          <cell r="E260">
            <v>1</v>
          </cell>
          <cell r="F260">
            <v>1</v>
          </cell>
          <cell r="G260">
            <v>1</v>
          </cell>
          <cell r="H260">
            <v>1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1</v>
          </cell>
          <cell r="O260">
            <v>1</v>
          </cell>
          <cell r="P260">
            <v>1</v>
          </cell>
          <cell r="Q260">
            <v>1</v>
          </cell>
          <cell r="R260">
            <v>1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  <cell r="W260">
            <v>1</v>
          </cell>
          <cell r="X260">
            <v>1</v>
          </cell>
          <cell r="Y260">
            <v>1</v>
          </cell>
          <cell r="Z260">
            <v>1</v>
          </cell>
          <cell r="AA260">
            <v>1</v>
          </cell>
          <cell r="AB260">
            <v>1</v>
          </cell>
          <cell r="AC260">
            <v>1</v>
          </cell>
          <cell r="AD260">
            <v>1</v>
          </cell>
          <cell r="AE260">
            <v>1</v>
          </cell>
          <cell r="AF260">
            <v>1</v>
          </cell>
          <cell r="AG260">
            <v>1</v>
          </cell>
        </row>
        <row r="261">
          <cell r="D261">
            <v>1</v>
          </cell>
          <cell r="E261">
            <v>1</v>
          </cell>
          <cell r="F261">
            <v>1</v>
          </cell>
          <cell r="G261">
            <v>1</v>
          </cell>
          <cell r="H261">
            <v>1</v>
          </cell>
          <cell r="I261">
            <v>1</v>
          </cell>
          <cell r="J261">
            <v>1</v>
          </cell>
          <cell r="K261">
            <v>1</v>
          </cell>
          <cell r="L261">
            <v>1</v>
          </cell>
          <cell r="M261">
            <v>1</v>
          </cell>
          <cell r="N261">
            <v>1</v>
          </cell>
          <cell r="O261">
            <v>1</v>
          </cell>
          <cell r="P261">
            <v>1</v>
          </cell>
          <cell r="Q261">
            <v>1</v>
          </cell>
          <cell r="R261">
            <v>1</v>
          </cell>
          <cell r="S261">
            <v>1</v>
          </cell>
          <cell r="T261">
            <v>1</v>
          </cell>
          <cell r="U261">
            <v>1</v>
          </cell>
          <cell r="V261">
            <v>1</v>
          </cell>
          <cell r="W261">
            <v>1</v>
          </cell>
          <cell r="X261">
            <v>1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>
            <v>1</v>
          </cell>
          <cell r="AD261">
            <v>1</v>
          </cell>
          <cell r="AE261">
            <v>1</v>
          </cell>
          <cell r="AF261">
            <v>1</v>
          </cell>
          <cell r="AG261">
            <v>1</v>
          </cell>
        </row>
        <row r="262">
          <cell r="D262">
            <v>1</v>
          </cell>
          <cell r="E262">
            <v>1</v>
          </cell>
          <cell r="F262">
            <v>1</v>
          </cell>
          <cell r="G262">
            <v>1</v>
          </cell>
          <cell r="H262">
            <v>1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>
            <v>1</v>
          </cell>
          <cell r="N262">
            <v>1</v>
          </cell>
          <cell r="O262">
            <v>1</v>
          </cell>
          <cell r="P262">
            <v>1</v>
          </cell>
          <cell r="Q262">
            <v>1</v>
          </cell>
          <cell r="R262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  <cell r="W262">
            <v>1</v>
          </cell>
          <cell r="X262">
            <v>1</v>
          </cell>
          <cell r="Y262">
            <v>1</v>
          </cell>
          <cell r="Z262">
            <v>1</v>
          </cell>
          <cell r="AA262">
            <v>1</v>
          </cell>
          <cell r="AB262">
            <v>1</v>
          </cell>
          <cell r="AC262">
            <v>1</v>
          </cell>
          <cell r="AD262">
            <v>1</v>
          </cell>
          <cell r="AE262">
            <v>1</v>
          </cell>
          <cell r="AF262">
            <v>1</v>
          </cell>
          <cell r="AG262">
            <v>1</v>
          </cell>
        </row>
        <row r="263">
          <cell r="D263">
            <v>1</v>
          </cell>
          <cell r="E263">
            <v>1</v>
          </cell>
          <cell r="F263">
            <v>1</v>
          </cell>
          <cell r="G263">
            <v>1</v>
          </cell>
          <cell r="H263">
            <v>1</v>
          </cell>
          <cell r="I263">
            <v>1</v>
          </cell>
          <cell r="J263">
            <v>1</v>
          </cell>
          <cell r="K263">
            <v>1</v>
          </cell>
          <cell r="L263">
            <v>1</v>
          </cell>
          <cell r="M263">
            <v>1</v>
          </cell>
          <cell r="N263">
            <v>1</v>
          </cell>
          <cell r="O263">
            <v>1</v>
          </cell>
          <cell r="P263">
            <v>1</v>
          </cell>
          <cell r="Q263">
            <v>1</v>
          </cell>
          <cell r="R263">
            <v>1</v>
          </cell>
          <cell r="S263">
            <v>1</v>
          </cell>
          <cell r="T263">
            <v>1</v>
          </cell>
          <cell r="U263">
            <v>1</v>
          </cell>
          <cell r="V263">
            <v>1</v>
          </cell>
          <cell r="W263">
            <v>1</v>
          </cell>
          <cell r="X263">
            <v>1</v>
          </cell>
          <cell r="Y263">
            <v>1</v>
          </cell>
          <cell r="Z263">
            <v>1</v>
          </cell>
          <cell r="AA263">
            <v>1</v>
          </cell>
          <cell r="AB263">
            <v>1</v>
          </cell>
          <cell r="AC263">
            <v>1</v>
          </cell>
          <cell r="AD263">
            <v>1</v>
          </cell>
          <cell r="AE263">
            <v>1</v>
          </cell>
          <cell r="AF263">
            <v>1</v>
          </cell>
          <cell r="AG263">
            <v>1</v>
          </cell>
        </row>
        <row r="264">
          <cell r="D264">
            <v>1</v>
          </cell>
          <cell r="E264">
            <v>1</v>
          </cell>
          <cell r="F264">
            <v>1</v>
          </cell>
          <cell r="G264">
            <v>1</v>
          </cell>
          <cell r="H264">
            <v>1</v>
          </cell>
          <cell r="I264">
            <v>1</v>
          </cell>
          <cell r="J264">
            <v>1</v>
          </cell>
          <cell r="K264">
            <v>1</v>
          </cell>
          <cell r="L264">
            <v>1</v>
          </cell>
          <cell r="M264">
            <v>1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>
            <v>1</v>
          </cell>
          <cell r="U264">
            <v>1</v>
          </cell>
          <cell r="V264">
            <v>1</v>
          </cell>
          <cell r="W264">
            <v>1</v>
          </cell>
          <cell r="X264">
            <v>1</v>
          </cell>
          <cell r="Y264">
            <v>1</v>
          </cell>
          <cell r="Z264">
            <v>1</v>
          </cell>
          <cell r="AA264">
            <v>1</v>
          </cell>
          <cell r="AB264">
            <v>1</v>
          </cell>
          <cell r="AC264">
            <v>1</v>
          </cell>
          <cell r="AD264">
            <v>1</v>
          </cell>
          <cell r="AE264">
            <v>1</v>
          </cell>
          <cell r="AF264">
            <v>1</v>
          </cell>
          <cell r="AG264">
            <v>1</v>
          </cell>
        </row>
        <row r="265">
          <cell r="D265">
            <v>1</v>
          </cell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1</v>
          </cell>
          <cell r="AD265">
            <v>1</v>
          </cell>
          <cell r="AE265">
            <v>1</v>
          </cell>
          <cell r="AF265">
            <v>1</v>
          </cell>
          <cell r="AG265">
            <v>1</v>
          </cell>
        </row>
        <row r="266">
          <cell r="D266">
            <v>1</v>
          </cell>
          <cell r="E266">
            <v>1</v>
          </cell>
          <cell r="F266">
            <v>1</v>
          </cell>
          <cell r="G266">
            <v>1</v>
          </cell>
          <cell r="H266">
            <v>1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</v>
          </cell>
          <cell r="N266">
            <v>1</v>
          </cell>
          <cell r="O266">
            <v>1</v>
          </cell>
          <cell r="P266">
            <v>1</v>
          </cell>
          <cell r="Q266">
            <v>1</v>
          </cell>
          <cell r="R266">
            <v>1</v>
          </cell>
          <cell r="S266">
            <v>1</v>
          </cell>
          <cell r="T266">
            <v>1</v>
          </cell>
          <cell r="U266">
            <v>1</v>
          </cell>
          <cell r="V266">
            <v>1</v>
          </cell>
          <cell r="W266">
            <v>1</v>
          </cell>
          <cell r="X266">
            <v>1</v>
          </cell>
          <cell r="Y266">
            <v>1</v>
          </cell>
          <cell r="Z266">
            <v>1</v>
          </cell>
          <cell r="AA266">
            <v>1</v>
          </cell>
          <cell r="AB266">
            <v>1</v>
          </cell>
          <cell r="AC266">
            <v>1</v>
          </cell>
          <cell r="AD266">
            <v>1</v>
          </cell>
          <cell r="AE266">
            <v>1</v>
          </cell>
          <cell r="AF266">
            <v>1</v>
          </cell>
          <cell r="AG266">
            <v>1</v>
          </cell>
        </row>
        <row r="267">
          <cell r="D267">
            <v>1</v>
          </cell>
          <cell r="E267">
            <v>1</v>
          </cell>
          <cell r="F267">
            <v>1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>
            <v>1</v>
          </cell>
          <cell r="N267">
            <v>1</v>
          </cell>
          <cell r="O267">
            <v>1</v>
          </cell>
          <cell r="P267">
            <v>1</v>
          </cell>
          <cell r="Q267">
            <v>1</v>
          </cell>
          <cell r="R267">
            <v>1</v>
          </cell>
          <cell r="S267">
            <v>1</v>
          </cell>
          <cell r="T267">
            <v>1</v>
          </cell>
          <cell r="U267">
            <v>1</v>
          </cell>
          <cell r="V267">
            <v>1</v>
          </cell>
          <cell r="W267">
            <v>1</v>
          </cell>
          <cell r="X267">
            <v>1</v>
          </cell>
          <cell r="Y267">
            <v>1</v>
          </cell>
          <cell r="Z267">
            <v>1</v>
          </cell>
          <cell r="AA267">
            <v>1</v>
          </cell>
          <cell r="AB267">
            <v>1</v>
          </cell>
          <cell r="AC267">
            <v>1</v>
          </cell>
          <cell r="AD267">
            <v>1</v>
          </cell>
          <cell r="AE267">
            <v>1</v>
          </cell>
          <cell r="AF267">
            <v>1</v>
          </cell>
          <cell r="AG267">
            <v>1</v>
          </cell>
        </row>
        <row r="268">
          <cell r="D268">
            <v>1</v>
          </cell>
          <cell r="E268">
            <v>1</v>
          </cell>
          <cell r="F268">
            <v>1</v>
          </cell>
          <cell r="G268">
            <v>1</v>
          </cell>
          <cell r="H268">
            <v>1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</v>
          </cell>
          <cell r="N268">
            <v>1</v>
          </cell>
          <cell r="O268">
            <v>1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  <cell r="T268">
            <v>1</v>
          </cell>
          <cell r="U268">
            <v>1</v>
          </cell>
          <cell r="V268">
            <v>1</v>
          </cell>
          <cell r="W268">
            <v>1</v>
          </cell>
          <cell r="X268">
            <v>1</v>
          </cell>
          <cell r="Y268">
            <v>1</v>
          </cell>
          <cell r="Z268">
            <v>1</v>
          </cell>
          <cell r="AA268">
            <v>1</v>
          </cell>
          <cell r="AB268">
            <v>1</v>
          </cell>
          <cell r="AC268">
            <v>1</v>
          </cell>
          <cell r="AD268">
            <v>1</v>
          </cell>
          <cell r="AE268">
            <v>1</v>
          </cell>
          <cell r="AF268">
            <v>1</v>
          </cell>
          <cell r="AG268">
            <v>1</v>
          </cell>
        </row>
        <row r="269">
          <cell r="D269">
            <v>1</v>
          </cell>
          <cell r="E269">
            <v>1</v>
          </cell>
          <cell r="F269">
            <v>1</v>
          </cell>
          <cell r="G269">
            <v>1</v>
          </cell>
          <cell r="H269">
            <v>1</v>
          </cell>
          <cell r="I269">
            <v>1</v>
          </cell>
          <cell r="J269">
            <v>1</v>
          </cell>
          <cell r="K269">
            <v>1</v>
          </cell>
          <cell r="L269">
            <v>1</v>
          </cell>
          <cell r="M269">
            <v>1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1</v>
          </cell>
          <cell r="V269">
            <v>1</v>
          </cell>
          <cell r="W269">
            <v>1</v>
          </cell>
          <cell r="X269">
            <v>1</v>
          </cell>
          <cell r="Y269">
            <v>1</v>
          </cell>
          <cell r="Z269">
            <v>1</v>
          </cell>
          <cell r="AA269">
            <v>1</v>
          </cell>
          <cell r="AB269">
            <v>1</v>
          </cell>
          <cell r="AC269">
            <v>1</v>
          </cell>
          <cell r="AD269">
            <v>1</v>
          </cell>
          <cell r="AE269">
            <v>1</v>
          </cell>
          <cell r="AF269">
            <v>1</v>
          </cell>
          <cell r="AG269">
            <v>1</v>
          </cell>
        </row>
        <row r="270">
          <cell r="D270">
            <v>1</v>
          </cell>
          <cell r="E270">
            <v>1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</row>
        <row r="271">
          <cell r="D271">
            <v>1</v>
          </cell>
          <cell r="E271">
            <v>1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1</v>
          </cell>
          <cell r="K271">
            <v>1</v>
          </cell>
          <cell r="L271">
            <v>1</v>
          </cell>
          <cell r="M271">
            <v>1</v>
          </cell>
          <cell r="N271">
            <v>1</v>
          </cell>
          <cell r="O271">
            <v>1</v>
          </cell>
          <cell r="P271">
            <v>1</v>
          </cell>
          <cell r="Q271">
            <v>1</v>
          </cell>
          <cell r="R271">
            <v>1</v>
          </cell>
          <cell r="S271">
            <v>1</v>
          </cell>
          <cell r="T271">
            <v>1</v>
          </cell>
          <cell r="U271">
            <v>1</v>
          </cell>
          <cell r="V271">
            <v>1</v>
          </cell>
          <cell r="W271">
            <v>1</v>
          </cell>
          <cell r="X271">
            <v>1</v>
          </cell>
          <cell r="Y271">
            <v>1</v>
          </cell>
          <cell r="Z271">
            <v>1</v>
          </cell>
          <cell r="AA271">
            <v>1</v>
          </cell>
          <cell r="AB271">
            <v>1</v>
          </cell>
          <cell r="AC271">
            <v>1</v>
          </cell>
          <cell r="AD271">
            <v>1</v>
          </cell>
          <cell r="AE271">
            <v>1</v>
          </cell>
          <cell r="AF271">
            <v>1</v>
          </cell>
          <cell r="AG271">
            <v>1</v>
          </cell>
        </row>
        <row r="272">
          <cell r="D272">
            <v>1</v>
          </cell>
          <cell r="E272">
            <v>1</v>
          </cell>
          <cell r="F272">
            <v>1</v>
          </cell>
          <cell r="G272">
            <v>1</v>
          </cell>
          <cell r="H272">
            <v>1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1</v>
          </cell>
          <cell r="O272">
            <v>1</v>
          </cell>
          <cell r="P272">
            <v>1</v>
          </cell>
          <cell r="Q272">
            <v>1</v>
          </cell>
          <cell r="R272">
            <v>1</v>
          </cell>
          <cell r="S272">
            <v>1</v>
          </cell>
          <cell r="T272">
            <v>1</v>
          </cell>
          <cell r="U272">
            <v>1</v>
          </cell>
          <cell r="V272">
            <v>1</v>
          </cell>
          <cell r="W272">
            <v>1</v>
          </cell>
          <cell r="X272">
            <v>1</v>
          </cell>
          <cell r="Y272">
            <v>1</v>
          </cell>
          <cell r="Z272">
            <v>1</v>
          </cell>
          <cell r="AA272">
            <v>1</v>
          </cell>
          <cell r="AB272">
            <v>1</v>
          </cell>
          <cell r="AC272">
            <v>1</v>
          </cell>
          <cell r="AD272">
            <v>1</v>
          </cell>
          <cell r="AE272">
            <v>1</v>
          </cell>
          <cell r="AF272">
            <v>1</v>
          </cell>
          <cell r="AG272">
            <v>1</v>
          </cell>
        </row>
        <row r="273">
          <cell r="D273">
            <v>1</v>
          </cell>
          <cell r="E273">
            <v>1</v>
          </cell>
          <cell r="F273">
            <v>1</v>
          </cell>
          <cell r="G273">
            <v>1</v>
          </cell>
          <cell r="H273">
            <v>1</v>
          </cell>
          <cell r="I273">
            <v>1</v>
          </cell>
          <cell r="J273">
            <v>1</v>
          </cell>
          <cell r="K273">
            <v>1</v>
          </cell>
          <cell r="L273">
            <v>1</v>
          </cell>
          <cell r="M273">
            <v>1</v>
          </cell>
          <cell r="N273">
            <v>1</v>
          </cell>
          <cell r="O273">
            <v>1</v>
          </cell>
          <cell r="P273">
            <v>1</v>
          </cell>
          <cell r="Q273">
            <v>1</v>
          </cell>
          <cell r="R273">
            <v>1</v>
          </cell>
          <cell r="S273">
            <v>1</v>
          </cell>
          <cell r="T273">
            <v>1</v>
          </cell>
          <cell r="U273">
            <v>1</v>
          </cell>
          <cell r="V273">
            <v>1</v>
          </cell>
          <cell r="W273">
            <v>1</v>
          </cell>
          <cell r="X273">
            <v>1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>
            <v>1</v>
          </cell>
          <cell r="AD273">
            <v>1</v>
          </cell>
          <cell r="AE273">
            <v>1</v>
          </cell>
          <cell r="AF273">
            <v>1</v>
          </cell>
          <cell r="AG273">
            <v>1</v>
          </cell>
        </row>
        <row r="274">
          <cell r="D274">
            <v>1</v>
          </cell>
          <cell r="E274">
            <v>1</v>
          </cell>
          <cell r="F274">
            <v>1</v>
          </cell>
          <cell r="G274">
            <v>1</v>
          </cell>
          <cell r="H274">
            <v>1</v>
          </cell>
          <cell r="I274">
            <v>1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</v>
          </cell>
          <cell r="O274">
            <v>1</v>
          </cell>
          <cell r="P274">
            <v>1</v>
          </cell>
          <cell r="Q274">
            <v>1</v>
          </cell>
          <cell r="R274">
            <v>1</v>
          </cell>
          <cell r="S274">
            <v>1</v>
          </cell>
          <cell r="T274">
            <v>1</v>
          </cell>
          <cell r="U274">
            <v>1</v>
          </cell>
          <cell r="V274">
            <v>1</v>
          </cell>
          <cell r="W274">
            <v>1</v>
          </cell>
          <cell r="X274">
            <v>1</v>
          </cell>
          <cell r="Y274">
            <v>1</v>
          </cell>
          <cell r="Z274">
            <v>1</v>
          </cell>
          <cell r="AA274">
            <v>1</v>
          </cell>
          <cell r="AB274">
            <v>1</v>
          </cell>
          <cell r="AC274">
            <v>1</v>
          </cell>
          <cell r="AD274">
            <v>1</v>
          </cell>
          <cell r="AE274">
            <v>1</v>
          </cell>
          <cell r="AF274">
            <v>1</v>
          </cell>
          <cell r="AG274">
            <v>1</v>
          </cell>
        </row>
        <row r="275">
          <cell r="D275">
            <v>1</v>
          </cell>
          <cell r="E275">
            <v>1</v>
          </cell>
          <cell r="F275">
            <v>1</v>
          </cell>
          <cell r="G275">
            <v>1</v>
          </cell>
          <cell r="H275">
            <v>1</v>
          </cell>
          <cell r="I275">
            <v>1</v>
          </cell>
          <cell r="J275">
            <v>1</v>
          </cell>
          <cell r="K275">
            <v>1</v>
          </cell>
          <cell r="L275">
            <v>1</v>
          </cell>
          <cell r="M275">
            <v>1</v>
          </cell>
          <cell r="N275">
            <v>1</v>
          </cell>
          <cell r="O275">
            <v>1</v>
          </cell>
          <cell r="P275">
            <v>1</v>
          </cell>
          <cell r="Q275">
            <v>1</v>
          </cell>
          <cell r="R275">
            <v>1</v>
          </cell>
          <cell r="S275">
            <v>1</v>
          </cell>
          <cell r="T275">
            <v>1</v>
          </cell>
          <cell r="U275">
            <v>1</v>
          </cell>
          <cell r="V275">
            <v>1</v>
          </cell>
          <cell r="W275">
            <v>1</v>
          </cell>
          <cell r="X275">
            <v>1</v>
          </cell>
          <cell r="Y275">
            <v>1</v>
          </cell>
          <cell r="Z275">
            <v>1</v>
          </cell>
          <cell r="AA275">
            <v>1</v>
          </cell>
          <cell r="AB275">
            <v>1</v>
          </cell>
          <cell r="AC275">
            <v>1</v>
          </cell>
          <cell r="AD275">
            <v>1</v>
          </cell>
          <cell r="AE275">
            <v>1</v>
          </cell>
          <cell r="AF275">
            <v>1</v>
          </cell>
          <cell r="AG275">
            <v>1</v>
          </cell>
        </row>
        <row r="276">
          <cell r="D276">
            <v>1</v>
          </cell>
          <cell r="E276">
            <v>1</v>
          </cell>
          <cell r="F276">
            <v>1</v>
          </cell>
          <cell r="G276">
            <v>1</v>
          </cell>
          <cell r="H276">
            <v>1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</v>
          </cell>
          <cell r="P276">
            <v>1</v>
          </cell>
          <cell r="Q276">
            <v>1</v>
          </cell>
          <cell r="R276">
            <v>1</v>
          </cell>
          <cell r="S276">
            <v>1</v>
          </cell>
          <cell r="T276">
            <v>1</v>
          </cell>
          <cell r="U276">
            <v>1</v>
          </cell>
          <cell r="V276">
            <v>1</v>
          </cell>
          <cell r="W276">
            <v>1</v>
          </cell>
          <cell r="X276">
            <v>1</v>
          </cell>
          <cell r="Y276">
            <v>1</v>
          </cell>
          <cell r="Z276">
            <v>1</v>
          </cell>
          <cell r="AA276">
            <v>1</v>
          </cell>
          <cell r="AB276">
            <v>1</v>
          </cell>
          <cell r="AC276">
            <v>1</v>
          </cell>
          <cell r="AD276">
            <v>1</v>
          </cell>
          <cell r="AE276">
            <v>1</v>
          </cell>
          <cell r="AF276">
            <v>1</v>
          </cell>
          <cell r="AG276">
            <v>1</v>
          </cell>
        </row>
        <row r="277">
          <cell r="D277">
            <v>1</v>
          </cell>
          <cell r="E277">
            <v>1</v>
          </cell>
          <cell r="F277">
            <v>1</v>
          </cell>
          <cell r="G277">
            <v>1</v>
          </cell>
          <cell r="H277">
            <v>1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>
            <v>1</v>
          </cell>
          <cell r="N277">
            <v>1</v>
          </cell>
          <cell r="O277">
            <v>1</v>
          </cell>
          <cell r="P277">
            <v>1</v>
          </cell>
          <cell r="Q277">
            <v>1</v>
          </cell>
          <cell r="R277">
            <v>1</v>
          </cell>
          <cell r="S277">
            <v>1</v>
          </cell>
          <cell r="T277">
            <v>1</v>
          </cell>
          <cell r="U277">
            <v>1</v>
          </cell>
          <cell r="V277">
            <v>1</v>
          </cell>
          <cell r="W277">
            <v>1</v>
          </cell>
          <cell r="X277">
            <v>1</v>
          </cell>
          <cell r="Y277">
            <v>1</v>
          </cell>
          <cell r="Z277">
            <v>1</v>
          </cell>
          <cell r="AA277">
            <v>1</v>
          </cell>
          <cell r="AB277">
            <v>1</v>
          </cell>
          <cell r="AC277">
            <v>1</v>
          </cell>
          <cell r="AD277">
            <v>1</v>
          </cell>
          <cell r="AE277">
            <v>1</v>
          </cell>
          <cell r="AF277">
            <v>1</v>
          </cell>
          <cell r="AG277">
            <v>1</v>
          </cell>
        </row>
        <row r="278">
          <cell r="D278">
            <v>1</v>
          </cell>
          <cell r="E278">
            <v>1</v>
          </cell>
          <cell r="F278">
            <v>1</v>
          </cell>
          <cell r="G278">
            <v>1</v>
          </cell>
          <cell r="H278">
            <v>1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>
            <v>1</v>
          </cell>
          <cell r="N278">
            <v>1</v>
          </cell>
          <cell r="O278">
            <v>1</v>
          </cell>
          <cell r="P278">
            <v>1</v>
          </cell>
          <cell r="Q278">
            <v>1</v>
          </cell>
          <cell r="R278">
            <v>1</v>
          </cell>
          <cell r="S278">
            <v>1</v>
          </cell>
          <cell r="T278">
            <v>1</v>
          </cell>
          <cell r="U278">
            <v>1</v>
          </cell>
          <cell r="V278">
            <v>1</v>
          </cell>
          <cell r="W278">
            <v>1</v>
          </cell>
          <cell r="X278">
            <v>1</v>
          </cell>
          <cell r="Y278">
            <v>1</v>
          </cell>
          <cell r="Z278">
            <v>1</v>
          </cell>
          <cell r="AA278">
            <v>1</v>
          </cell>
          <cell r="AB278">
            <v>1</v>
          </cell>
          <cell r="AC278">
            <v>1</v>
          </cell>
          <cell r="AD278">
            <v>1</v>
          </cell>
          <cell r="AE278">
            <v>1</v>
          </cell>
          <cell r="AF278">
            <v>1</v>
          </cell>
          <cell r="AG278">
            <v>1</v>
          </cell>
        </row>
        <row r="279">
          <cell r="D279">
            <v>1</v>
          </cell>
          <cell r="E279">
            <v>1</v>
          </cell>
          <cell r="F279">
            <v>1</v>
          </cell>
          <cell r="G279">
            <v>1</v>
          </cell>
          <cell r="H279">
            <v>1</v>
          </cell>
          <cell r="I279">
            <v>1</v>
          </cell>
          <cell r="J279">
            <v>1</v>
          </cell>
          <cell r="K279">
            <v>1</v>
          </cell>
          <cell r="L279">
            <v>1</v>
          </cell>
          <cell r="M279">
            <v>1</v>
          </cell>
          <cell r="N279">
            <v>1</v>
          </cell>
          <cell r="O279">
            <v>1</v>
          </cell>
          <cell r="P279">
            <v>1</v>
          </cell>
          <cell r="Q279">
            <v>1</v>
          </cell>
          <cell r="R279">
            <v>1</v>
          </cell>
          <cell r="S279">
            <v>1</v>
          </cell>
          <cell r="T279">
            <v>1</v>
          </cell>
          <cell r="U279">
            <v>1</v>
          </cell>
          <cell r="V279">
            <v>1</v>
          </cell>
          <cell r="W279">
            <v>1</v>
          </cell>
          <cell r="X279">
            <v>1</v>
          </cell>
          <cell r="Y279">
            <v>1</v>
          </cell>
          <cell r="Z279">
            <v>1</v>
          </cell>
          <cell r="AA279">
            <v>1</v>
          </cell>
          <cell r="AB279">
            <v>1</v>
          </cell>
          <cell r="AC279">
            <v>1</v>
          </cell>
          <cell r="AD279">
            <v>1</v>
          </cell>
          <cell r="AE279">
            <v>1</v>
          </cell>
          <cell r="AF279">
            <v>1</v>
          </cell>
          <cell r="AG279">
            <v>1</v>
          </cell>
        </row>
        <row r="280">
          <cell r="D280">
            <v>1</v>
          </cell>
          <cell r="E280">
            <v>1</v>
          </cell>
          <cell r="F280">
            <v>1</v>
          </cell>
          <cell r="G280">
            <v>1</v>
          </cell>
          <cell r="H280">
            <v>1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>
            <v>1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1</v>
          </cell>
          <cell r="S280">
            <v>1</v>
          </cell>
          <cell r="T280">
            <v>1</v>
          </cell>
          <cell r="U280">
            <v>1</v>
          </cell>
          <cell r="V280">
            <v>1</v>
          </cell>
          <cell r="W280">
            <v>1</v>
          </cell>
          <cell r="X280">
            <v>1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>
            <v>1</v>
          </cell>
          <cell r="AD280">
            <v>1</v>
          </cell>
          <cell r="AE280">
            <v>1</v>
          </cell>
          <cell r="AF280">
            <v>1</v>
          </cell>
          <cell r="AG280">
            <v>1</v>
          </cell>
        </row>
        <row r="281">
          <cell r="D281">
            <v>1</v>
          </cell>
          <cell r="E281">
            <v>1</v>
          </cell>
          <cell r="F281">
            <v>1</v>
          </cell>
          <cell r="G281">
            <v>1</v>
          </cell>
          <cell r="H281">
            <v>1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1</v>
          </cell>
          <cell r="N281">
            <v>1</v>
          </cell>
          <cell r="O281">
            <v>1</v>
          </cell>
          <cell r="P281">
            <v>1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1</v>
          </cell>
          <cell r="V281">
            <v>1</v>
          </cell>
          <cell r="W281">
            <v>1</v>
          </cell>
          <cell r="X281">
            <v>1</v>
          </cell>
          <cell r="Y281">
            <v>1</v>
          </cell>
          <cell r="Z281">
            <v>1</v>
          </cell>
          <cell r="AA281">
            <v>1</v>
          </cell>
          <cell r="AB281">
            <v>1</v>
          </cell>
          <cell r="AC281">
            <v>1</v>
          </cell>
          <cell r="AD281">
            <v>1</v>
          </cell>
          <cell r="AE281">
            <v>1</v>
          </cell>
          <cell r="AF281">
            <v>1</v>
          </cell>
          <cell r="AG281">
            <v>1</v>
          </cell>
        </row>
        <row r="282">
          <cell r="D282">
            <v>1</v>
          </cell>
          <cell r="E282">
            <v>1</v>
          </cell>
          <cell r="F282">
            <v>1</v>
          </cell>
          <cell r="G282">
            <v>1</v>
          </cell>
          <cell r="H282">
            <v>1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>
            <v>1</v>
          </cell>
          <cell r="N282">
            <v>1</v>
          </cell>
          <cell r="O282">
            <v>1</v>
          </cell>
          <cell r="P282">
            <v>1</v>
          </cell>
          <cell r="Q282">
            <v>1</v>
          </cell>
          <cell r="R282">
            <v>1</v>
          </cell>
          <cell r="S282">
            <v>1</v>
          </cell>
          <cell r="T282">
            <v>1</v>
          </cell>
          <cell r="U282">
            <v>1</v>
          </cell>
          <cell r="V282">
            <v>1</v>
          </cell>
          <cell r="W282">
            <v>1</v>
          </cell>
          <cell r="X282">
            <v>1</v>
          </cell>
          <cell r="Y282">
            <v>1</v>
          </cell>
          <cell r="Z282">
            <v>1</v>
          </cell>
          <cell r="AA282">
            <v>1</v>
          </cell>
          <cell r="AB282">
            <v>1</v>
          </cell>
          <cell r="AC282">
            <v>1</v>
          </cell>
          <cell r="AD282">
            <v>1</v>
          </cell>
          <cell r="AE282">
            <v>1</v>
          </cell>
          <cell r="AF282">
            <v>1</v>
          </cell>
          <cell r="AG282">
            <v>1</v>
          </cell>
        </row>
        <row r="283">
          <cell r="D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1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>
            <v>1</v>
          </cell>
          <cell r="N283">
            <v>1</v>
          </cell>
          <cell r="O283">
            <v>1</v>
          </cell>
          <cell r="P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U283">
            <v>1</v>
          </cell>
          <cell r="V283">
            <v>1</v>
          </cell>
          <cell r="W283">
            <v>1</v>
          </cell>
          <cell r="X283">
            <v>1</v>
          </cell>
          <cell r="Y283">
            <v>1</v>
          </cell>
          <cell r="Z283">
            <v>1</v>
          </cell>
          <cell r="AA283">
            <v>1</v>
          </cell>
          <cell r="AB283">
            <v>1</v>
          </cell>
          <cell r="AC283">
            <v>1</v>
          </cell>
          <cell r="AD283">
            <v>1</v>
          </cell>
          <cell r="AE283">
            <v>1</v>
          </cell>
          <cell r="AF283">
            <v>1</v>
          </cell>
          <cell r="AG283">
            <v>1</v>
          </cell>
        </row>
        <row r="284">
          <cell r="D284">
            <v>1</v>
          </cell>
          <cell r="E284">
            <v>1</v>
          </cell>
          <cell r="F284">
            <v>1</v>
          </cell>
          <cell r="G284">
            <v>1</v>
          </cell>
          <cell r="H284">
            <v>1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1</v>
          </cell>
          <cell r="V284">
            <v>1</v>
          </cell>
          <cell r="W284">
            <v>1</v>
          </cell>
          <cell r="X284">
            <v>1</v>
          </cell>
          <cell r="Y284">
            <v>1</v>
          </cell>
          <cell r="Z284">
            <v>1</v>
          </cell>
          <cell r="AA284">
            <v>1</v>
          </cell>
          <cell r="AB284">
            <v>1</v>
          </cell>
          <cell r="AC284">
            <v>1</v>
          </cell>
          <cell r="AD284">
            <v>1</v>
          </cell>
          <cell r="AE284">
            <v>1</v>
          </cell>
          <cell r="AF284">
            <v>1</v>
          </cell>
          <cell r="AG284">
            <v>1</v>
          </cell>
        </row>
        <row r="285">
          <cell r="D285">
            <v>1</v>
          </cell>
          <cell r="E285">
            <v>1</v>
          </cell>
          <cell r="F285">
            <v>1</v>
          </cell>
          <cell r="G285">
            <v>1</v>
          </cell>
          <cell r="H285">
            <v>1</v>
          </cell>
          <cell r="I285">
            <v>1</v>
          </cell>
          <cell r="J285">
            <v>1</v>
          </cell>
          <cell r="K285">
            <v>1</v>
          </cell>
          <cell r="L285">
            <v>1</v>
          </cell>
          <cell r="M285">
            <v>1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W285">
            <v>1</v>
          </cell>
          <cell r="X285">
            <v>1</v>
          </cell>
          <cell r="Y285">
            <v>1</v>
          </cell>
          <cell r="Z285">
            <v>1</v>
          </cell>
          <cell r="AA285">
            <v>1</v>
          </cell>
          <cell r="AB285">
            <v>1</v>
          </cell>
          <cell r="AC285">
            <v>1</v>
          </cell>
          <cell r="AD285">
            <v>1</v>
          </cell>
          <cell r="AE285">
            <v>1</v>
          </cell>
          <cell r="AF285">
            <v>1</v>
          </cell>
          <cell r="AG285">
            <v>1</v>
          </cell>
        </row>
        <row r="286">
          <cell r="D286">
            <v>1</v>
          </cell>
          <cell r="E286">
            <v>1</v>
          </cell>
          <cell r="F286">
            <v>1</v>
          </cell>
          <cell r="G286">
            <v>1</v>
          </cell>
          <cell r="H286">
            <v>1</v>
          </cell>
          <cell r="I286">
            <v>1</v>
          </cell>
          <cell r="J286">
            <v>1</v>
          </cell>
          <cell r="K286">
            <v>1</v>
          </cell>
          <cell r="L286">
            <v>1</v>
          </cell>
          <cell r="M286">
            <v>1</v>
          </cell>
          <cell r="N286">
            <v>1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>
            <v>1</v>
          </cell>
          <cell r="V286">
            <v>1</v>
          </cell>
          <cell r="W286">
            <v>1</v>
          </cell>
          <cell r="X286">
            <v>1</v>
          </cell>
          <cell r="Y286">
            <v>1</v>
          </cell>
          <cell r="Z286">
            <v>1</v>
          </cell>
          <cell r="AA286">
            <v>1</v>
          </cell>
          <cell r="AB286">
            <v>1</v>
          </cell>
          <cell r="AC286">
            <v>1</v>
          </cell>
          <cell r="AD286">
            <v>1</v>
          </cell>
          <cell r="AE286">
            <v>1</v>
          </cell>
          <cell r="AF286">
            <v>1</v>
          </cell>
          <cell r="AG286">
            <v>1</v>
          </cell>
        </row>
        <row r="287">
          <cell r="D287">
            <v>1</v>
          </cell>
          <cell r="E287">
            <v>1</v>
          </cell>
          <cell r="F287">
            <v>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</v>
          </cell>
          <cell r="N287">
            <v>1</v>
          </cell>
          <cell r="O287">
            <v>1</v>
          </cell>
          <cell r="P287">
            <v>1</v>
          </cell>
          <cell r="Q287">
            <v>1</v>
          </cell>
          <cell r="R287">
            <v>1</v>
          </cell>
          <cell r="S287">
            <v>1</v>
          </cell>
          <cell r="T287">
            <v>1</v>
          </cell>
          <cell r="U287">
            <v>1</v>
          </cell>
          <cell r="V287">
            <v>1</v>
          </cell>
          <cell r="W287">
            <v>1</v>
          </cell>
          <cell r="X287">
            <v>1</v>
          </cell>
          <cell r="Y287">
            <v>1</v>
          </cell>
          <cell r="Z287">
            <v>1</v>
          </cell>
          <cell r="AA287">
            <v>1</v>
          </cell>
          <cell r="AB287">
            <v>1</v>
          </cell>
          <cell r="AC287">
            <v>1</v>
          </cell>
          <cell r="AD287">
            <v>1</v>
          </cell>
          <cell r="AE287">
            <v>1</v>
          </cell>
          <cell r="AF287">
            <v>1</v>
          </cell>
          <cell r="AG287">
            <v>1</v>
          </cell>
        </row>
        <row r="288">
          <cell r="D288">
            <v>1</v>
          </cell>
          <cell r="E288">
            <v>1</v>
          </cell>
          <cell r="F288">
            <v>1</v>
          </cell>
          <cell r="G288">
            <v>1</v>
          </cell>
          <cell r="H288">
            <v>1</v>
          </cell>
          <cell r="I288">
            <v>1</v>
          </cell>
          <cell r="J288">
            <v>1</v>
          </cell>
          <cell r="K288">
            <v>1</v>
          </cell>
          <cell r="L288">
            <v>1</v>
          </cell>
          <cell r="M288">
            <v>1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  <cell r="W288">
            <v>1</v>
          </cell>
          <cell r="X288">
            <v>1</v>
          </cell>
          <cell r="Y288">
            <v>1</v>
          </cell>
          <cell r="Z288">
            <v>1</v>
          </cell>
          <cell r="AA288">
            <v>1</v>
          </cell>
          <cell r="AB288">
            <v>1</v>
          </cell>
          <cell r="AC288">
            <v>1</v>
          </cell>
          <cell r="AD288">
            <v>1</v>
          </cell>
          <cell r="AE288">
            <v>1</v>
          </cell>
          <cell r="AF288">
            <v>1</v>
          </cell>
          <cell r="AG288">
            <v>1</v>
          </cell>
        </row>
        <row r="289">
          <cell r="D289">
            <v>1</v>
          </cell>
          <cell r="E289">
            <v>1</v>
          </cell>
          <cell r="F289">
            <v>1</v>
          </cell>
          <cell r="G289">
            <v>1</v>
          </cell>
          <cell r="H289">
            <v>1</v>
          </cell>
          <cell r="I289">
            <v>1</v>
          </cell>
          <cell r="J289">
            <v>1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1</v>
          </cell>
          <cell r="P289">
            <v>1</v>
          </cell>
          <cell r="Q289">
            <v>1</v>
          </cell>
          <cell r="R289">
            <v>1</v>
          </cell>
          <cell r="S289">
            <v>1</v>
          </cell>
          <cell r="T289">
            <v>1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1</v>
          </cell>
          <cell r="AA289">
            <v>1</v>
          </cell>
          <cell r="AB289">
            <v>1</v>
          </cell>
          <cell r="AC289">
            <v>1</v>
          </cell>
          <cell r="AD289">
            <v>1</v>
          </cell>
          <cell r="AE289">
            <v>1</v>
          </cell>
          <cell r="AF289">
            <v>1</v>
          </cell>
          <cell r="AG289">
            <v>1</v>
          </cell>
        </row>
        <row r="290">
          <cell r="D290">
            <v>1</v>
          </cell>
          <cell r="E290">
            <v>1</v>
          </cell>
          <cell r="F290">
            <v>1</v>
          </cell>
          <cell r="G290">
            <v>1</v>
          </cell>
          <cell r="H290">
            <v>1</v>
          </cell>
          <cell r="I290">
            <v>1</v>
          </cell>
          <cell r="J290">
            <v>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1</v>
          </cell>
          <cell r="P290">
            <v>1</v>
          </cell>
          <cell r="Q290">
            <v>1</v>
          </cell>
          <cell r="R290">
            <v>1</v>
          </cell>
          <cell r="S290">
            <v>1</v>
          </cell>
          <cell r="T290">
            <v>1</v>
          </cell>
          <cell r="U290">
            <v>1</v>
          </cell>
          <cell r="V290">
            <v>1</v>
          </cell>
          <cell r="W290">
            <v>1</v>
          </cell>
          <cell r="X290">
            <v>1</v>
          </cell>
          <cell r="Y290">
            <v>1</v>
          </cell>
          <cell r="Z290">
            <v>1</v>
          </cell>
          <cell r="AA290">
            <v>1</v>
          </cell>
          <cell r="AB290">
            <v>1</v>
          </cell>
          <cell r="AC290">
            <v>1</v>
          </cell>
          <cell r="AD290">
            <v>1</v>
          </cell>
          <cell r="AE290">
            <v>1</v>
          </cell>
          <cell r="AF290">
            <v>1</v>
          </cell>
          <cell r="AG290">
            <v>1</v>
          </cell>
        </row>
        <row r="291">
          <cell r="D291">
            <v>1</v>
          </cell>
          <cell r="E291">
            <v>1</v>
          </cell>
          <cell r="F291">
            <v>1</v>
          </cell>
          <cell r="G291">
            <v>1</v>
          </cell>
          <cell r="H291">
            <v>1</v>
          </cell>
          <cell r="I291">
            <v>1</v>
          </cell>
          <cell r="J291">
            <v>1</v>
          </cell>
          <cell r="K291">
            <v>1</v>
          </cell>
          <cell r="L291">
            <v>1</v>
          </cell>
          <cell r="M291">
            <v>1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T291">
            <v>1</v>
          </cell>
          <cell r="U291">
            <v>1</v>
          </cell>
          <cell r="V291">
            <v>1</v>
          </cell>
          <cell r="W291">
            <v>1</v>
          </cell>
          <cell r="X291">
            <v>1</v>
          </cell>
          <cell r="Y291">
            <v>1</v>
          </cell>
          <cell r="Z291">
            <v>1</v>
          </cell>
          <cell r="AA291">
            <v>1</v>
          </cell>
          <cell r="AB291">
            <v>1</v>
          </cell>
          <cell r="AC291">
            <v>1</v>
          </cell>
          <cell r="AD291">
            <v>1</v>
          </cell>
          <cell r="AE291">
            <v>1</v>
          </cell>
          <cell r="AF291">
            <v>1</v>
          </cell>
          <cell r="AG291">
            <v>1</v>
          </cell>
        </row>
        <row r="292">
          <cell r="D292">
            <v>1</v>
          </cell>
          <cell r="E292">
            <v>1</v>
          </cell>
          <cell r="F292">
            <v>1</v>
          </cell>
          <cell r="G292">
            <v>1</v>
          </cell>
          <cell r="H292">
            <v>1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  <cell r="M292">
            <v>1</v>
          </cell>
          <cell r="N292">
            <v>1</v>
          </cell>
          <cell r="O292">
            <v>1</v>
          </cell>
          <cell r="P292">
            <v>1</v>
          </cell>
          <cell r="Q292">
            <v>1</v>
          </cell>
          <cell r="R292">
            <v>1</v>
          </cell>
          <cell r="S292">
            <v>1</v>
          </cell>
          <cell r="T292">
            <v>1</v>
          </cell>
          <cell r="U292">
            <v>1</v>
          </cell>
          <cell r="V292">
            <v>1</v>
          </cell>
          <cell r="W292">
            <v>1</v>
          </cell>
          <cell r="X292">
            <v>1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>
            <v>1</v>
          </cell>
          <cell r="AD292">
            <v>1</v>
          </cell>
          <cell r="AE292">
            <v>1</v>
          </cell>
          <cell r="AF292">
            <v>1</v>
          </cell>
          <cell r="AG292">
            <v>1</v>
          </cell>
        </row>
        <row r="293">
          <cell r="D293">
            <v>1</v>
          </cell>
          <cell r="E293">
            <v>1</v>
          </cell>
          <cell r="F293">
            <v>1</v>
          </cell>
          <cell r="G293">
            <v>1</v>
          </cell>
          <cell r="H293">
            <v>1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  <cell r="M293">
            <v>1</v>
          </cell>
          <cell r="N293">
            <v>1</v>
          </cell>
          <cell r="O293">
            <v>1</v>
          </cell>
          <cell r="P293">
            <v>1</v>
          </cell>
          <cell r="Q293">
            <v>1</v>
          </cell>
          <cell r="R293">
            <v>1</v>
          </cell>
          <cell r="S293">
            <v>1</v>
          </cell>
          <cell r="T293">
            <v>1</v>
          </cell>
          <cell r="U293">
            <v>1</v>
          </cell>
          <cell r="V293">
            <v>1</v>
          </cell>
          <cell r="W293">
            <v>1</v>
          </cell>
          <cell r="X293">
            <v>1</v>
          </cell>
          <cell r="Y293">
            <v>1</v>
          </cell>
          <cell r="Z293">
            <v>1</v>
          </cell>
          <cell r="AA293">
            <v>1</v>
          </cell>
          <cell r="AB293">
            <v>1</v>
          </cell>
          <cell r="AC293">
            <v>1</v>
          </cell>
          <cell r="AD293">
            <v>1</v>
          </cell>
          <cell r="AE293">
            <v>1</v>
          </cell>
          <cell r="AF293">
            <v>1</v>
          </cell>
          <cell r="AG293">
            <v>1</v>
          </cell>
        </row>
        <row r="294">
          <cell r="D294">
            <v>1</v>
          </cell>
          <cell r="E294">
            <v>1</v>
          </cell>
          <cell r="F294">
            <v>1</v>
          </cell>
          <cell r="G294">
            <v>1</v>
          </cell>
          <cell r="H294">
            <v>1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  <cell r="S294">
            <v>1</v>
          </cell>
          <cell r="T294">
            <v>1</v>
          </cell>
          <cell r="U294">
            <v>1</v>
          </cell>
          <cell r="V294">
            <v>1</v>
          </cell>
          <cell r="W294">
            <v>1</v>
          </cell>
          <cell r="X294">
            <v>1</v>
          </cell>
          <cell r="Y294">
            <v>1</v>
          </cell>
          <cell r="Z294">
            <v>1</v>
          </cell>
          <cell r="AA294">
            <v>1</v>
          </cell>
          <cell r="AB294">
            <v>1</v>
          </cell>
          <cell r="AC294">
            <v>1</v>
          </cell>
          <cell r="AD294">
            <v>1</v>
          </cell>
          <cell r="AE294">
            <v>1</v>
          </cell>
          <cell r="AF294">
            <v>1</v>
          </cell>
          <cell r="AG294">
            <v>1</v>
          </cell>
        </row>
        <row r="295">
          <cell r="D295">
            <v>1</v>
          </cell>
          <cell r="E295">
            <v>1</v>
          </cell>
          <cell r="F295">
            <v>1</v>
          </cell>
          <cell r="G295">
            <v>1</v>
          </cell>
          <cell r="H295">
            <v>1</v>
          </cell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  <cell r="S295">
            <v>1</v>
          </cell>
          <cell r="T295">
            <v>1</v>
          </cell>
          <cell r="U295">
            <v>1</v>
          </cell>
          <cell r="V295">
            <v>1</v>
          </cell>
          <cell r="W295">
            <v>1</v>
          </cell>
          <cell r="X295">
            <v>1</v>
          </cell>
          <cell r="Y295">
            <v>1</v>
          </cell>
          <cell r="Z295">
            <v>1</v>
          </cell>
          <cell r="AA295">
            <v>1</v>
          </cell>
          <cell r="AB295">
            <v>1</v>
          </cell>
          <cell r="AC295">
            <v>1</v>
          </cell>
          <cell r="AD295">
            <v>1</v>
          </cell>
          <cell r="AE295">
            <v>1</v>
          </cell>
          <cell r="AF295">
            <v>1</v>
          </cell>
          <cell r="AG295">
            <v>1</v>
          </cell>
        </row>
        <row r="296">
          <cell r="D296">
            <v>1</v>
          </cell>
          <cell r="E296">
            <v>1</v>
          </cell>
          <cell r="F296">
            <v>1</v>
          </cell>
          <cell r="G296">
            <v>1</v>
          </cell>
          <cell r="H296">
            <v>1</v>
          </cell>
          <cell r="I296">
            <v>1</v>
          </cell>
          <cell r="J296">
            <v>1</v>
          </cell>
          <cell r="K296">
            <v>1</v>
          </cell>
          <cell r="L296">
            <v>1</v>
          </cell>
          <cell r="M296">
            <v>1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  <cell r="T296">
            <v>1</v>
          </cell>
          <cell r="U296">
            <v>1</v>
          </cell>
          <cell r="V296">
            <v>1</v>
          </cell>
          <cell r="W296">
            <v>1</v>
          </cell>
          <cell r="X296">
            <v>1</v>
          </cell>
          <cell r="Y296">
            <v>1</v>
          </cell>
          <cell r="Z296">
            <v>1</v>
          </cell>
          <cell r="AA296">
            <v>1</v>
          </cell>
          <cell r="AB296">
            <v>1</v>
          </cell>
          <cell r="AC296">
            <v>1</v>
          </cell>
          <cell r="AD296">
            <v>1</v>
          </cell>
          <cell r="AE296">
            <v>1</v>
          </cell>
          <cell r="AF296">
            <v>1</v>
          </cell>
          <cell r="AG296">
            <v>1</v>
          </cell>
        </row>
        <row r="297">
          <cell r="D297">
            <v>1</v>
          </cell>
          <cell r="E297">
            <v>1</v>
          </cell>
          <cell r="F297">
            <v>1</v>
          </cell>
          <cell r="G297">
            <v>1</v>
          </cell>
          <cell r="H297">
            <v>1</v>
          </cell>
          <cell r="I297">
            <v>1</v>
          </cell>
          <cell r="J297">
            <v>1</v>
          </cell>
          <cell r="K297">
            <v>1</v>
          </cell>
          <cell r="L297">
            <v>1</v>
          </cell>
          <cell r="M297">
            <v>1</v>
          </cell>
          <cell r="N297">
            <v>1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>
            <v>1</v>
          </cell>
          <cell r="T297">
            <v>1</v>
          </cell>
          <cell r="U297">
            <v>1</v>
          </cell>
          <cell r="V297">
            <v>1</v>
          </cell>
          <cell r="W297">
            <v>1</v>
          </cell>
          <cell r="X297">
            <v>1</v>
          </cell>
          <cell r="Y297">
            <v>1</v>
          </cell>
          <cell r="Z297">
            <v>1</v>
          </cell>
          <cell r="AA297">
            <v>1</v>
          </cell>
          <cell r="AB297">
            <v>1</v>
          </cell>
          <cell r="AC297">
            <v>1</v>
          </cell>
          <cell r="AD297">
            <v>1</v>
          </cell>
          <cell r="AE297">
            <v>1</v>
          </cell>
          <cell r="AF297">
            <v>1</v>
          </cell>
          <cell r="AG297">
            <v>1</v>
          </cell>
        </row>
        <row r="298">
          <cell r="D298">
            <v>1</v>
          </cell>
          <cell r="E298">
            <v>1</v>
          </cell>
          <cell r="F298">
            <v>1</v>
          </cell>
          <cell r="G298">
            <v>1</v>
          </cell>
          <cell r="H298">
            <v>1</v>
          </cell>
          <cell r="I298">
            <v>1</v>
          </cell>
          <cell r="J298">
            <v>1</v>
          </cell>
          <cell r="K298">
            <v>1</v>
          </cell>
          <cell r="L298">
            <v>1</v>
          </cell>
          <cell r="M298">
            <v>1</v>
          </cell>
          <cell r="N298">
            <v>1</v>
          </cell>
          <cell r="O298">
            <v>1</v>
          </cell>
          <cell r="P298">
            <v>1</v>
          </cell>
          <cell r="Q298">
            <v>1</v>
          </cell>
          <cell r="R298">
            <v>1</v>
          </cell>
          <cell r="S298">
            <v>1</v>
          </cell>
          <cell r="T298">
            <v>1</v>
          </cell>
          <cell r="U298">
            <v>1</v>
          </cell>
          <cell r="V298">
            <v>1</v>
          </cell>
          <cell r="W298">
            <v>1</v>
          </cell>
          <cell r="X298">
            <v>1</v>
          </cell>
          <cell r="Y298">
            <v>1</v>
          </cell>
          <cell r="Z298">
            <v>1</v>
          </cell>
          <cell r="AA298">
            <v>1</v>
          </cell>
          <cell r="AB298">
            <v>1</v>
          </cell>
          <cell r="AC298">
            <v>1</v>
          </cell>
          <cell r="AD298">
            <v>1</v>
          </cell>
          <cell r="AE298">
            <v>1</v>
          </cell>
          <cell r="AF298">
            <v>1</v>
          </cell>
          <cell r="AG298">
            <v>1</v>
          </cell>
        </row>
        <row r="299">
          <cell r="D299">
            <v>1</v>
          </cell>
          <cell r="E299">
            <v>1</v>
          </cell>
          <cell r="F299">
            <v>1</v>
          </cell>
          <cell r="G299">
            <v>1</v>
          </cell>
          <cell r="H299">
            <v>1</v>
          </cell>
          <cell r="I299">
            <v>1</v>
          </cell>
          <cell r="J299">
            <v>1</v>
          </cell>
          <cell r="K299">
            <v>1</v>
          </cell>
          <cell r="L299">
            <v>1</v>
          </cell>
          <cell r="M299">
            <v>1</v>
          </cell>
          <cell r="N299">
            <v>1</v>
          </cell>
          <cell r="O299">
            <v>1</v>
          </cell>
          <cell r="P299">
            <v>1</v>
          </cell>
          <cell r="Q299">
            <v>1</v>
          </cell>
          <cell r="R299">
            <v>1</v>
          </cell>
          <cell r="S299">
            <v>1</v>
          </cell>
          <cell r="T299">
            <v>1</v>
          </cell>
          <cell r="U299">
            <v>1</v>
          </cell>
          <cell r="V299">
            <v>1</v>
          </cell>
          <cell r="W299">
            <v>1</v>
          </cell>
          <cell r="X299">
            <v>1</v>
          </cell>
          <cell r="Y299">
            <v>1</v>
          </cell>
          <cell r="Z299">
            <v>1</v>
          </cell>
          <cell r="AA299">
            <v>1</v>
          </cell>
          <cell r="AB299">
            <v>1</v>
          </cell>
          <cell r="AC299">
            <v>1</v>
          </cell>
          <cell r="AD299">
            <v>1</v>
          </cell>
          <cell r="AE299">
            <v>1</v>
          </cell>
          <cell r="AF299">
            <v>1</v>
          </cell>
          <cell r="AG299">
            <v>1</v>
          </cell>
        </row>
        <row r="300">
          <cell r="D300">
            <v>1</v>
          </cell>
          <cell r="E300">
            <v>1</v>
          </cell>
          <cell r="F300">
            <v>1</v>
          </cell>
          <cell r="G300">
            <v>1</v>
          </cell>
          <cell r="H300">
            <v>1</v>
          </cell>
          <cell r="I300">
            <v>1</v>
          </cell>
          <cell r="J300">
            <v>1</v>
          </cell>
          <cell r="K300">
            <v>1</v>
          </cell>
          <cell r="L300">
            <v>1</v>
          </cell>
          <cell r="M300">
            <v>1</v>
          </cell>
          <cell r="N300">
            <v>1</v>
          </cell>
          <cell r="O300">
            <v>1</v>
          </cell>
          <cell r="P300">
            <v>1</v>
          </cell>
          <cell r="Q300">
            <v>1</v>
          </cell>
          <cell r="R300">
            <v>1</v>
          </cell>
          <cell r="S300">
            <v>1</v>
          </cell>
          <cell r="T300">
            <v>1</v>
          </cell>
          <cell r="U300">
            <v>1</v>
          </cell>
          <cell r="V300">
            <v>1</v>
          </cell>
          <cell r="W300">
            <v>1</v>
          </cell>
          <cell r="X300">
            <v>1</v>
          </cell>
          <cell r="Y300">
            <v>1</v>
          </cell>
          <cell r="Z300">
            <v>1</v>
          </cell>
          <cell r="AA300">
            <v>1</v>
          </cell>
          <cell r="AB300">
            <v>1</v>
          </cell>
          <cell r="AC300">
            <v>1</v>
          </cell>
          <cell r="AD300">
            <v>1</v>
          </cell>
          <cell r="AE300">
            <v>1</v>
          </cell>
          <cell r="AF300">
            <v>1</v>
          </cell>
          <cell r="AG300">
            <v>1</v>
          </cell>
        </row>
        <row r="301">
          <cell r="D301">
            <v>1</v>
          </cell>
          <cell r="E301">
            <v>1</v>
          </cell>
          <cell r="F301">
            <v>1</v>
          </cell>
          <cell r="G301">
            <v>1</v>
          </cell>
          <cell r="H301">
            <v>1</v>
          </cell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  <cell r="S301">
            <v>1</v>
          </cell>
          <cell r="T301">
            <v>1</v>
          </cell>
          <cell r="U301">
            <v>1</v>
          </cell>
          <cell r="V301">
            <v>1</v>
          </cell>
          <cell r="W301">
            <v>1</v>
          </cell>
          <cell r="X301">
            <v>1</v>
          </cell>
          <cell r="Y301">
            <v>1</v>
          </cell>
          <cell r="Z301">
            <v>1</v>
          </cell>
          <cell r="AA301">
            <v>1</v>
          </cell>
          <cell r="AB301">
            <v>1</v>
          </cell>
          <cell r="AC301">
            <v>1</v>
          </cell>
          <cell r="AD301">
            <v>1</v>
          </cell>
          <cell r="AE301">
            <v>1</v>
          </cell>
          <cell r="AF301">
            <v>1</v>
          </cell>
          <cell r="AG301">
            <v>1</v>
          </cell>
        </row>
        <row r="302">
          <cell r="D302">
            <v>1</v>
          </cell>
          <cell r="E302">
            <v>1</v>
          </cell>
          <cell r="F302">
            <v>1</v>
          </cell>
          <cell r="G302">
            <v>1</v>
          </cell>
          <cell r="H302">
            <v>1</v>
          </cell>
          <cell r="I302">
            <v>1</v>
          </cell>
          <cell r="J302">
            <v>1</v>
          </cell>
          <cell r="K302">
            <v>1</v>
          </cell>
          <cell r="L302">
            <v>1</v>
          </cell>
          <cell r="M302">
            <v>1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1</v>
          </cell>
          <cell r="U302">
            <v>1</v>
          </cell>
          <cell r="V302">
            <v>1</v>
          </cell>
          <cell r="W302">
            <v>1</v>
          </cell>
          <cell r="X302">
            <v>1</v>
          </cell>
          <cell r="Y302">
            <v>1</v>
          </cell>
          <cell r="Z302">
            <v>1</v>
          </cell>
          <cell r="AA302">
            <v>1</v>
          </cell>
          <cell r="AB302">
            <v>1</v>
          </cell>
          <cell r="AC302">
            <v>1</v>
          </cell>
          <cell r="AD302">
            <v>1</v>
          </cell>
          <cell r="AE302">
            <v>1</v>
          </cell>
          <cell r="AF302">
            <v>1</v>
          </cell>
          <cell r="AG302">
            <v>1</v>
          </cell>
        </row>
        <row r="303">
          <cell r="D303">
            <v>1</v>
          </cell>
          <cell r="E303">
            <v>1</v>
          </cell>
          <cell r="F303">
            <v>1</v>
          </cell>
          <cell r="G303">
            <v>1</v>
          </cell>
          <cell r="H303">
            <v>1</v>
          </cell>
          <cell r="I303">
            <v>1</v>
          </cell>
          <cell r="J303">
            <v>1</v>
          </cell>
          <cell r="K303">
            <v>1</v>
          </cell>
          <cell r="L303">
            <v>1</v>
          </cell>
          <cell r="M303">
            <v>1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1</v>
          </cell>
          <cell r="T303">
            <v>1</v>
          </cell>
          <cell r="U303">
            <v>1</v>
          </cell>
          <cell r="V303">
            <v>1</v>
          </cell>
          <cell r="W303">
            <v>1</v>
          </cell>
          <cell r="X303">
            <v>1</v>
          </cell>
          <cell r="Y303">
            <v>1</v>
          </cell>
          <cell r="Z303">
            <v>1</v>
          </cell>
          <cell r="AA303">
            <v>1</v>
          </cell>
          <cell r="AB303">
            <v>1</v>
          </cell>
          <cell r="AC303">
            <v>1</v>
          </cell>
          <cell r="AD303">
            <v>1</v>
          </cell>
          <cell r="AE303">
            <v>1</v>
          </cell>
          <cell r="AF303">
            <v>1</v>
          </cell>
          <cell r="AG303">
            <v>1</v>
          </cell>
        </row>
        <row r="304">
          <cell r="D304">
            <v>1</v>
          </cell>
          <cell r="E304">
            <v>1</v>
          </cell>
          <cell r="F304">
            <v>1</v>
          </cell>
          <cell r="G304">
            <v>1</v>
          </cell>
          <cell r="H304">
            <v>1</v>
          </cell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>
            <v>1</v>
          </cell>
          <cell r="U304">
            <v>1</v>
          </cell>
          <cell r="V304">
            <v>1</v>
          </cell>
          <cell r="W304">
            <v>1</v>
          </cell>
          <cell r="X304">
            <v>1</v>
          </cell>
          <cell r="Y304">
            <v>1</v>
          </cell>
          <cell r="Z304">
            <v>1</v>
          </cell>
          <cell r="AA304">
            <v>1</v>
          </cell>
          <cell r="AB304">
            <v>1</v>
          </cell>
          <cell r="AC304">
            <v>1</v>
          </cell>
          <cell r="AD304">
            <v>1</v>
          </cell>
          <cell r="AE304">
            <v>1</v>
          </cell>
          <cell r="AF304">
            <v>1</v>
          </cell>
          <cell r="AG304">
            <v>1</v>
          </cell>
        </row>
        <row r="305"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1</v>
          </cell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  <cell r="S305">
            <v>1</v>
          </cell>
          <cell r="T305">
            <v>1</v>
          </cell>
          <cell r="U305">
            <v>1</v>
          </cell>
          <cell r="V305">
            <v>1</v>
          </cell>
          <cell r="W305">
            <v>1</v>
          </cell>
          <cell r="X305">
            <v>1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>
            <v>1</v>
          </cell>
          <cell r="AD305">
            <v>1</v>
          </cell>
          <cell r="AE305">
            <v>1</v>
          </cell>
          <cell r="AF305">
            <v>1</v>
          </cell>
          <cell r="AG305">
            <v>1</v>
          </cell>
        </row>
        <row r="306">
          <cell r="D306">
            <v>1</v>
          </cell>
          <cell r="E306">
            <v>1</v>
          </cell>
          <cell r="F306">
            <v>1</v>
          </cell>
          <cell r="G306">
            <v>1</v>
          </cell>
          <cell r="H306">
            <v>1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  <cell r="M306">
            <v>1</v>
          </cell>
          <cell r="N306">
            <v>1</v>
          </cell>
          <cell r="O306">
            <v>1</v>
          </cell>
          <cell r="P306">
            <v>1</v>
          </cell>
          <cell r="Q306">
            <v>1</v>
          </cell>
          <cell r="R306">
            <v>1</v>
          </cell>
          <cell r="S306">
            <v>1</v>
          </cell>
          <cell r="T306">
            <v>1</v>
          </cell>
          <cell r="U306">
            <v>1</v>
          </cell>
          <cell r="V306">
            <v>1</v>
          </cell>
          <cell r="W306">
            <v>1</v>
          </cell>
          <cell r="X306">
            <v>1</v>
          </cell>
          <cell r="Y306">
            <v>1</v>
          </cell>
          <cell r="Z306">
            <v>1</v>
          </cell>
          <cell r="AA306">
            <v>1</v>
          </cell>
          <cell r="AB306">
            <v>1</v>
          </cell>
          <cell r="AC306">
            <v>1</v>
          </cell>
          <cell r="AD306">
            <v>1</v>
          </cell>
          <cell r="AE306">
            <v>1</v>
          </cell>
          <cell r="AF306">
            <v>1</v>
          </cell>
          <cell r="AG306">
            <v>1</v>
          </cell>
        </row>
        <row r="307">
          <cell r="D307">
            <v>1</v>
          </cell>
          <cell r="E307">
            <v>1</v>
          </cell>
          <cell r="F307">
            <v>1</v>
          </cell>
          <cell r="G307">
            <v>1</v>
          </cell>
          <cell r="H307">
            <v>1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  <cell r="M307">
            <v>1</v>
          </cell>
          <cell r="N307">
            <v>1</v>
          </cell>
          <cell r="O307">
            <v>1</v>
          </cell>
          <cell r="P307">
            <v>1</v>
          </cell>
          <cell r="Q307">
            <v>1</v>
          </cell>
          <cell r="R307">
            <v>1</v>
          </cell>
          <cell r="S307">
            <v>1</v>
          </cell>
          <cell r="T307">
            <v>1</v>
          </cell>
          <cell r="U307">
            <v>1</v>
          </cell>
          <cell r="V307">
            <v>1</v>
          </cell>
          <cell r="W307">
            <v>1</v>
          </cell>
          <cell r="X307">
            <v>1</v>
          </cell>
          <cell r="Y307">
            <v>1</v>
          </cell>
          <cell r="Z307">
            <v>1</v>
          </cell>
          <cell r="AA307">
            <v>1</v>
          </cell>
          <cell r="AB307">
            <v>1</v>
          </cell>
          <cell r="AC307">
            <v>1</v>
          </cell>
          <cell r="AD307">
            <v>1</v>
          </cell>
          <cell r="AE307">
            <v>1</v>
          </cell>
          <cell r="AF307">
            <v>1</v>
          </cell>
          <cell r="AG307">
            <v>1</v>
          </cell>
        </row>
        <row r="308">
          <cell r="D308">
            <v>1</v>
          </cell>
          <cell r="E308">
            <v>1</v>
          </cell>
          <cell r="F308">
            <v>1</v>
          </cell>
          <cell r="G308">
            <v>1</v>
          </cell>
          <cell r="H308">
            <v>1</v>
          </cell>
          <cell r="I308">
            <v>1</v>
          </cell>
          <cell r="J308">
            <v>1</v>
          </cell>
          <cell r="K308">
            <v>1</v>
          </cell>
          <cell r="L308">
            <v>1</v>
          </cell>
          <cell r="M308">
            <v>1</v>
          </cell>
          <cell r="N308">
            <v>1</v>
          </cell>
          <cell r="O308">
            <v>1</v>
          </cell>
          <cell r="P308">
            <v>1</v>
          </cell>
          <cell r="Q308">
            <v>1</v>
          </cell>
          <cell r="R308">
            <v>1</v>
          </cell>
          <cell r="S308">
            <v>1</v>
          </cell>
          <cell r="T308">
            <v>1</v>
          </cell>
          <cell r="U308">
            <v>1</v>
          </cell>
          <cell r="V308">
            <v>1</v>
          </cell>
          <cell r="W308">
            <v>1</v>
          </cell>
          <cell r="X308">
            <v>1</v>
          </cell>
          <cell r="Y308">
            <v>1</v>
          </cell>
          <cell r="Z308">
            <v>1</v>
          </cell>
          <cell r="AA308">
            <v>1</v>
          </cell>
          <cell r="AB308">
            <v>1</v>
          </cell>
          <cell r="AC308">
            <v>1</v>
          </cell>
          <cell r="AD308">
            <v>1</v>
          </cell>
          <cell r="AE308">
            <v>1</v>
          </cell>
          <cell r="AF308">
            <v>1</v>
          </cell>
          <cell r="AG308">
            <v>1</v>
          </cell>
        </row>
        <row r="309">
          <cell r="D309">
            <v>1</v>
          </cell>
          <cell r="E309">
            <v>1</v>
          </cell>
          <cell r="F309">
            <v>1</v>
          </cell>
          <cell r="G309">
            <v>1</v>
          </cell>
          <cell r="H309">
            <v>1</v>
          </cell>
          <cell r="I309">
            <v>1</v>
          </cell>
          <cell r="J309">
            <v>1</v>
          </cell>
          <cell r="K309">
            <v>1</v>
          </cell>
          <cell r="L309">
            <v>1</v>
          </cell>
          <cell r="M309">
            <v>1</v>
          </cell>
          <cell r="N309">
            <v>1</v>
          </cell>
          <cell r="O309">
            <v>1</v>
          </cell>
          <cell r="P309">
            <v>1</v>
          </cell>
          <cell r="Q309">
            <v>1</v>
          </cell>
          <cell r="R309">
            <v>1</v>
          </cell>
          <cell r="S309">
            <v>1</v>
          </cell>
          <cell r="T309">
            <v>1</v>
          </cell>
          <cell r="U309">
            <v>1</v>
          </cell>
          <cell r="V309">
            <v>1</v>
          </cell>
          <cell r="W309">
            <v>1</v>
          </cell>
          <cell r="X309">
            <v>1</v>
          </cell>
          <cell r="Y309">
            <v>1</v>
          </cell>
          <cell r="Z309">
            <v>1</v>
          </cell>
          <cell r="AA309">
            <v>1</v>
          </cell>
          <cell r="AB309">
            <v>1</v>
          </cell>
          <cell r="AC309">
            <v>1</v>
          </cell>
          <cell r="AD309">
            <v>1</v>
          </cell>
          <cell r="AE309">
            <v>1</v>
          </cell>
          <cell r="AF309">
            <v>1</v>
          </cell>
          <cell r="AG309">
            <v>1</v>
          </cell>
        </row>
        <row r="310">
          <cell r="D310">
            <v>1</v>
          </cell>
          <cell r="E310">
            <v>1</v>
          </cell>
          <cell r="F310">
            <v>1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</v>
          </cell>
          <cell r="O310">
            <v>1</v>
          </cell>
          <cell r="P310">
            <v>1</v>
          </cell>
          <cell r="Q310">
            <v>1</v>
          </cell>
          <cell r="R310">
            <v>1</v>
          </cell>
          <cell r="S310">
            <v>1</v>
          </cell>
          <cell r="T310">
            <v>1</v>
          </cell>
          <cell r="U310">
            <v>1</v>
          </cell>
          <cell r="V310">
            <v>1</v>
          </cell>
          <cell r="W310">
            <v>1</v>
          </cell>
          <cell r="X310">
            <v>1</v>
          </cell>
          <cell r="Y310">
            <v>1</v>
          </cell>
          <cell r="Z310">
            <v>1</v>
          </cell>
          <cell r="AA310">
            <v>1</v>
          </cell>
          <cell r="AB310">
            <v>1</v>
          </cell>
          <cell r="AC310">
            <v>1</v>
          </cell>
          <cell r="AD310">
            <v>1</v>
          </cell>
          <cell r="AE310">
            <v>1</v>
          </cell>
          <cell r="AF310">
            <v>1</v>
          </cell>
          <cell r="AG310">
            <v>1</v>
          </cell>
        </row>
        <row r="311">
          <cell r="D311">
            <v>1</v>
          </cell>
          <cell r="E311">
            <v>1</v>
          </cell>
          <cell r="F311">
            <v>1</v>
          </cell>
          <cell r="G311">
            <v>1</v>
          </cell>
          <cell r="H311">
            <v>1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  <cell r="M311">
            <v>1</v>
          </cell>
          <cell r="N311">
            <v>1</v>
          </cell>
          <cell r="O311">
            <v>1</v>
          </cell>
          <cell r="P311">
            <v>1</v>
          </cell>
          <cell r="Q311">
            <v>1</v>
          </cell>
          <cell r="R311">
            <v>1</v>
          </cell>
          <cell r="S311">
            <v>1</v>
          </cell>
          <cell r="T311">
            <v>1</v>
          </cell>
          <cell r="U311">
            <v>1</v>
          </cell>
          <cell r="V311">
            <v>1</v>
          </cell>
          <cell r="W311">
            <v>1</v>
          </cell>
          <cell r="X311">
            <v>1</v>
          </cell>
          <cell r="Y311">
            <v>1</v>
          </cell>
          <cell r="Z311">
            <v>1</v>
          </cell>
          <cell r="AA311">
            <v>1</v>
          </cell>
          <cell r="AB311">
            <v>1</v>
          </cell>
          <cell r="AC311">
            <v>1</v>
          </cell>
          <cell r="AD311">
            <v>1</v>
          </cell>
          <cell r="AE311">
            <v>1</v>
          </cell>
          <cell r="AF311">
            <v>1</v>
          </cell>
          <cell r="AG311">
            <v>1</v>
          </cell>
        </row>
        <row r="312">
          <cell r="D312">
            <v>1</v>
          </cell>
          <cell r="E312">
            <v>1</v>
          </cell>
          <cell r="F312">
            <v>1</v>
          </cell>
          <cell r="G312">
            <v>1</v>
          </cell>
          <cell r="H312">
            <v>1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  <cell r="M312">
            <v>1</v>
          </cell>
          <cell r="N312">
            <v>1</v>
          </cell>
          <cell r="O312">
            <v>1</v>
          </cell>
          <cell r="P312">
            <v>1</v>
          </cell>
          <cell r="Q312">
            <v>1</v>
          </cell>
          <cell r="R312">
            <v>1</v>
          </cell>
          <cell r="S312">
            <v>1</v>
          </cell>
          <cell r="T312">
            <v>1</v>
          </cell>
          <cell r="U312">
            <v>1</v>
          </cell>
          <cell r="V312">
            <v>1</v>
          </cell>
          <cell r="W312">
            <v>1</v>
          </cell>
          <cell r="X312">
            <v>1</v>
          </cell>
          <cell r="Y312">
            <v>1</v>
          </cell>
          <cell r="Z312">
            <v>1</v>
          </cell>
          <cell r="AA312">
            <v>1</v>
          </cell>
          <cell r="AB312">
            <v>1</v>
          </cell>
          <cell r="AC312">
            <v>1</v>
          </cell>
          <cell r="AD312">
            <v>1</v>
          </cell>
          <cell r="AE312">
            <v>1</v>
          </cell>
          <cell r="AF312">
            <v>1</v>
          </cell>
          <cell r="AG312">
            <v>1</v>
          </cell>
        </row>
        <row r="313">
          <cell r="D313">
            <v>1</v>
          </cell>
          <cell r="E313">
            <v>1</v>
          </cell>
          <cell r="F313">
            <v>1</v>
          </cell>
          <cell r="G313">
            <v>1</v>
          </cell>
          <cell r="H313">
            <v>1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  <cell r="M313">
            <v>1</v>
          </cell>
          <cell r="N313">
            <v>1</v>
          </cell>
          <cell r="O313">
            <v>1</v>
          </cell>
          <cell r="P313">
            <v>1</v>
          </cell>
          <cell r="Q313">
            <v>1</v>
          </cell>
          <cell r="R313">
            <v>1</v>
          </cell>
          <cell r="S313">
            <v>1</v>
          </cell>
          <cell r="T313">
            <v>1</v>
          </cell>
          <cell r="U313">
            <v>1</v>
          </cell>
          <cell r="V313">
            <v>1</v>
          </cell>
          <cell r="W313">
            <v>1</v>
          </cell>
          <cell r="X313">
            <v>1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>
            <v>1</v>
          </cell>
          <cell r="AD313">
            <v>1</v>
          </cell>
          <cell r="AE313">
            <v>1</v>
          </cell>
          <cell r="AF313">
            <v>1</v>
          </cell>
          <cell r="AG313">
            <v>1</v>
          </cell>
        </row>
        <row r="314">
          <cell r="D314">
            <v>1</v>
          </cell>
          <cell r="E314">
            <v>1</v>
          </cell>
          <cell r="F314">
            <v>1</v>
          </cell>
          <cell r="G314">
            <v>1</v>
          </cell>
          <cell r="H314">
            <v>1</v>
          </cell>
          <cell r="I314">
            <v>1</v>
          </cell>
          <cell r="J314">
            <v>1</v>
          </cell>
          <cell r="K314">
            <v>1</v>
          </cell>
          <cell r="L314">
            <v>1</v>
          </cell>
          <cell r="M314">
            <v>1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>
            <v>1</v>
          </cell>
          <cell r="S314">
            <v>1</v>
          </cell>
          <cell r="T314">
            <v>1</v>
          </cell>
          <cell r="U314">
            <v>1</v>
          </cell>
          <cell r="V314">
            <v>1</v>
          </cell>
          <cell r="W314">
            <v>1</v>
          </cell>
          <cell r="X314">
            <v>1</v>
          </cell>
          <cell r="Y314">
            <v>1</v>
          </cell>
          <cell r="Z314">
            <v>1</v>
          </cell>
          <cell r="AA314">
            <v>1</v>
          </cell>
          <cell r="AB314">
            <v>1</v>
          </cell>
          <cell r="AC314">
            <v>1</v>
          </cell>
          <cell r="AD314">
            <v>1</v>
          </cell>
          <cell r="AE314">
            <v>1</v>
          </cell>
          <cell r="AF314">
            <v>1</v>
          </cell>
          <cell r="AG31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SUMRY "/>
      <sheetName val="ESTEXPTOAPPROP"/>
      <sheetName val="COMPREVIOUS"/>
      <sheetName val="COMEXPEND"/>
      <sheetName val="SURPLUSDEFICIT "/>
      <sheetName val="REV1617"/>
      <sheetName val="REV1718"/>
      <sheetName val="ESTEXPBYGROUP "/>
      <sheetName val="CLCOMP16-17"/>
      <sheetName val="CLCOMP17-18"/>
      <sheetName val="CLMONTH"/>
      <sheetName val="PMAPROJ"/>
      <sheetName val="PMARECAP "/>
      <sheetName val="HCTF"/>
      <sheetName val="REBATES"/>
      <sheetName val="G&amp;DTF1617"/>
      <sheetName val="G&amp;DTF1718"/>
      <sheetName val="COUNTYIGT 16-17"/>
      <sheetName val="COUNTYIGT 17-18"/>
      <sheetName val="DSH1617"/>
      <sheetName val="DSH1718"/>
      <sheetName val="OSF1617"/>
      <sheetName val="OSF1718"/>
      <sheetName val="X15-16"/>
      <sheetName val="WLPLSUMRY"/>
      <sheetName val="Exp Import"/>
      <sheetName val="Fund Import"/>
      <sheetName val="PWL Import"/>
      <sheetName val="MedCasmaster"/>
      <sheetName val="TANF"/>
      <sheetName val="Reference"/>
      <sheetName val="remap"/>
      <sheetName val="Sheet3"/>
      <sheetName val="PVTCheck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Month</v>
          </cell>
          <cell r="B1" t="str">
            <v>Rate Cell/Eligibility Category</v>
          </cell>
          <cell r="D1" t="str">
            <v>finFcastValues</v>
          </cell>
        </row>
        <row r="2">
          <cell r="A2">
            <v>42718</v>
          </cell>
          <cell r="B2" t="str">
            <v>TANF 0-13</v>
          </cell>
          <cell r="D2">
            <v>361269</v>
          </cell>
        </row>
        <row r="3">
          <cell r="A3">
            <v>42384</v>
          </cell>
          <cell r="B3" t="str">
            <v>TANF 0-13</v>
          </cell>
          <cell r="D3">
            <v>368650</v>
          </cell>
        </row>
        <row r="4">
          <cell r="A4">
            <v>42415</v>
          </cell>
          <cell r="B4" t="str">
            <v>TANF 0-13</v>
          </cell>
          <cell r="D4">
            <v>374211</v>
          </cell>
        </row>
        <row r="5">
          <cell r="A5">
            <v>42444</v>
          </cell>
          <cell r="B5" t="str">
            <v>TANF 0-13</v>
          </cell>
          <cell r="D5">
            <v>380361</v>
          </cell>
        </row>
        <row r="6">
          <cell r="A6">
            <v>42475</v>
          </cell>
          <cell r="B6" t="str">
            <v>TANF 0-13</v>
          </cell>
          <cell r="D6">
            <v>380798</v>
          </cell>
        </row>
        <row r="7">
          <cell r="A7">
            <v>42505</v>
          </cell>
          <cell r="B7" t="str">
            <v>TANF 0-13</v>
          </cell>
          <cell r="D7">
            <v>382769</v>
          </cell>
        </row>
        <row r="8">
          <cell r="A8">
            <v>42536</v>
          </cell>
          <cell r="B8" t="str">
            <v>TANF 0-13</v>
          </cell>
          <cell r="D8">
            <v>385157</v>
          </cell>
        </row>
        <row r="9">
          <cell r="A9">
            <v>42566</v>
          </cell>
          <cell r="B9" t="str">
            <v>TANF 0-13</v>
          </cell>
          <cell r="D9">
            <v>382676</v>
          </cell>
        </row>
        <row r="10">
          <cell r="A10">
            <v>42597</v>
          </cell>
          <cell r="B10" t="str">
            <v>TANF 0-13</v>
          </cell>
          <cell r="D10">
            <v>387619</v>
          </cell>
        </row>
        <row r="11">
          <cell r="A11">
            <v>42628</v>
          </cell>
          <cell r="B11" t="str">
            <v>TANF 0-13</v>
          </cell>
          <cell r="D11">
            <v>391951</v>
          </cell>
        </row>
        <row r="12">
          <cell r="A12">
            <v>42658</v>
          </cell>
          <cell r="B12" t="str">
            <v>TANF 0-13</v>
          </cell>
          <cell r="D12">
            <v>395213</v>
          </cell>
        </row>
        <row r="13">
          <cell r="A13">
            <v>42689</v>
          </cell>
          <cell r="B13" t="str">
            <v>TANF 0-13</v>
          </cell>
          <cell r="D13">
            <v>396213</v>
          </cell>
        </row>
        <row r="14">
          <cell r="A14">
            <v>42719</v>
          </cell>
          <cell r="B14" t="str">
            <v>TANF 0-13</v>
          </cell>
          <cell r="D14">
            <v>397682</v>
          </cell>
        </row>
        <row r="15">
          <cell r="A15">
            <v>42385</v>
          </cell>
          <cell r="B15" t="str">
            <v>TANF 0-13</v>
          </cell>
          <cell r="D15">
            <v>403419</v>
          </cell>
        </row>
        <row r="16">
          <cell r="A16">
            <v>42416</v>
          </cell>
          <cell r="B16" t="str">
            <v>TANF 0-13</v>
          </cell>
          <cell r="D16">
            <v>412157</v>
          </cell>
        </row>
        <row r="17">
          <cell r="A17">
            <v>42445</v>
          </cell>
          <cell r="B17" t="str">
            <v>TANF 0-13</v>
          </cell>
          <cell r="D17">
            <v>415795</v>
          </cell>
        </row>
        <row r="18">
          <cell r="A18">
            <v>42476</v>
          </cell>
          <cell r="B18" t="str">
            <v>TANF 0-13</v>
          </cell>
          <cell r="D18">
            <v>416400</v>
          </cell>
        </row>
        <row r="19">
          <cell r="A19">
            <v>42506</v>
          </cell>
          <cell r="B19" t="str">
            <v>TANF 0-13</v>
          </cell>
          <cell r="D19">
            <v>418322</v>
          </cell>
        </row>
        <row r="20">
          <cell r="A20">
            <v>42537</v>
          </cell>
          <cell r="B20" t="str">
            <v>TANF 0-13</v>
          </cell>
          <cell r="D20">
            <v>417795</v>
          </cell>
        </row>
        <row r="21">
          <cell r="A21">
            <v>42567</v>
          </cell>
          <cell r="B21" t="str">
            <v>TANF 0-13</v>
          </cell>
          <cell r="D21">
            <v>421271</v>
          </cell>
        </row>
        <row r="22">
          <cell r="A22">
            <v>42598</v>
          </cell>
          <cell r="B22" t="str">
            <v>TANF 0-13</v>
          </cell>
          <cell r="D22">
            <v>424061</v>
          </cell>
        </row>
        <row r="23">
          <cell r="A23">
            <v>42629</v>
          </cell>
          <cell r="B23" t="str">
            <v>TANF 0-13</v>
          </cell>
          <cell r="D23">
            <v>424367</v>
          </cell>
        </row>
        <row r="24">
          <cell r="A24">
            <v>42659</v>
          </cell>
          <cell r="B24" t="str">
            <v>TANF 0-13</v>
          </cell>
          <cell r="D24">
            <v>425094</v>
          </cell>
        </row>
        <row r="25">
          <cell r="A25">
            <v>42690</v>
          </cell>
          <cell r="B25" t="str">
            <v>TANF 0-13</v>
          </cell>
          <cell r="D25">
            <v>425968</v>
          </cell>
        </row>
        <row r="26">
          <cell r="A26">
            <v>42720</v>
          </cell>
          <cell r="B26" t="str">
            <v>TANF 0-13</v>
          </cell>
          <cell r="D26">
            <v>427812</v>
          </cell>
        </row>
        <row r="27">
          <cell r="A27">
            <v>42386</v>
          </cell>
          <cell r="B27" t="str">
            <v>TANF 0-13</v>
          </cell>
          <cell r="D27">
            <v>431047</v>
          </cell>
        </row>
        <row r="28">
          <cell r="A28">
            <v>42417</v>
          </cell>
          <cell r="B28" t="str">
            <v>TANF 0-13</v>
          </cell>
          <cell r="D28">
            <v>434283</v>
          </cell>
        </row>
        <row r="29">
          <cell r="A29">
            <v>42446</v>
          </cell>
          <cell r="B29" t="str">
            <v>TANF 0-13</v>
          </cell>
          <cell r="D29">
            <v>437509</v>
          </cell>
        </row>
        <row r="30">
          <cell r="A30">
            <v>42477</v>
          </cell>
          <cell r="B30" t="str">
            <v>TANF 0-13</v>
          </cell>
          <cell r="D30">
            <v>440726</v>
          </cell>
        </row>
        <row r="31">
          <cell r="A31">
            <v>42507</v>
          </cell>
          <cell r="B31" t="str">
            <v>TANF 0-13</v>
          </cell>
          <cell r="D31">
            <v>442943</v>
          </cell>
        </row>
        <row r="32">
          <cell r="A32">
            <v>42538</v>
          </cell>
          <cell r="B32" t="str">
            <v>TANF 0-13</v>
          </cell>
          <cell r="D32">
            <v>445151</v>
          </cell>
        </row>
        <row r="33">
          <cell r="A33">
            <v>42568</v>
          </cell>
          <cell r="B33" t="str">
            <v>TANF 0-13</v>
          </cell>
          <cell r="D33">
            <v>447391</v>
          </cell>
        </row>
        <row r="34">
          <cell r="A34">
            <v>42599</v>
          </cell>
          <cell r="B34" t="str">
            <v>TANF 0-13</v>
          </cell>
          <cell r="D34">
            <v>449579</v>
          </cell>
        </row>
        <row r="35">
          <cell r="A35">
            <v>42630</v>
          </cell>
          <cell r="B35" t="str">
            <v>TANF 0-13</v>
          </cell>
          <cell r="D35">
            <v>451757</v>
          </cell>
        </row>
        <row r="36">
          <cell r="A36">
            <v>42660</v>
          </cell>
          <cell r="B36" t="str">
            <v>TANF 0-13</v>
          </cell>
          <cell r="D36">
            <v>453925</v>
          </cell>
        </row>
        <row r="37">
          <cell r="A37">
            <v>42691</v>
          </cell>
          <cell r="B37" t="str">
            <v>TANF 0-13</v>
          </cell>
          <cell r="D37">
            <v>456084</v>
          </cell>
        </row>
        <row r="38">
          <cell r="A38">
            <v>42721</v>
          </cell>
          <cell r="B38" t="str">
            <v>TANF 0-13</v>
          </cell>
          <cell r="D38">
            <v>458233</v>
          </cell>
        </row>
        <row r="39">
          <cell r="A39">
            <v>42387</v>
          </cell>
          <cell r="B39" t="str">
            <v>TANF 0-13</v>
          </cell>
          <cell r="D39">
            <v>460372</v>
          </cell>
        </row>
        <row r="40">
          <cell r="A40">
            <v>42418</v>
          </cell>
          <cell r="B40" t="str">
            <v>TANF 0-13</v>
          </cell>
          <cell r="D40">
            <v>462502</v>
          </cell>
        </row>
        <row r="41">
          <cell r="A41">
            <v>42447</v>
          </cell>
          <cell r="B41" t="str">
            <v>TANF 0-13</v>
          </cell>
          <cell r="D41">
            <v>464622</v>
          </cell>
        </row>
        <row r="42">
          <cell r="A42">
            <v>42478</v>
          </cell>
          <cell r="B42" t="str">
            <v>TANF 0-13</v>
          </cell>
          <cell r="D42">
            <v>466733</v>
          </cell>
        </row>
        <row r="43">
          <cell r="A43">
            <v>42508</v>
          </cell>
          <cell r="B43" t="str">
            <v>TANF 0-13</v>
          </cell>
          <cell r="D43">
            <v>468834</v>
          </cell>
        </row>
        <row r="44">
          <cell r="A44">
            <v>42539</v>
          </cell>
          <cell r="B44" t="str">
            <v>TANF 0-13</v>
          </cell>
          <cell r="D44">
            <v>470926</v>
          </cell>
        </row>
        <row r="45">
          <cell r="A45">
            <v>42569</v>
          </cell>
          <cell r="B45" t="str">
            <v>TANF 0-13</v>
          </cell>
          <cell r="D45">
            <v>460365</v>
          </cell>
        </row>
        <row r="46">
          <cell r="A46">
            <v>42600</v>
          </cell>
          <cell r="B46" t="str">
            <v>TANF 0-13</v>
          </cell>
          <cell r="D46">
            <v>462617</v>
          </cell>
        </row>
        <row r="47">
          <cell r="A47">
            <v>42631</v>
          </cell>
          <cell r="B47" t="str">
            <v>TANF 0-13</v>
          </cell>
          <cell r="D47">
            <v>464858</v>
          </cell>
        </row>
        <row r="48">
          <cell r="A48">
            <v>42661</v>
          </cell>
          <cell r="B48" t="str">
            <v>TANF 0-13</v>
          </cell>
          <cell r="D48">
            <v>467089</v>
          </cell>
        </row>
        <row r="49">
          <cell r="A49">
            <v>42692</v>
          </cell>
          <cell r="B49" t="str">
            <v>TANF 0-13</v>
          </cell>
          <cell r="D49">
            <v>469310</v>
          </cell>
        </row>
        <row r="50">
          <cell r="A50">
            <v>42722</v>
          </cell>
          <cell r="B50" t="str">
            <v>TANF 0-13</v>
          </cell>
          <cell r="D50">
            <v>471522</v>
          </cell>
        </row>
        <row r="51">
          <cell r="A51">
            <v>42388</v>
          </cell>
          <cell r="B51" t="str">
            <v>TANF 0-13</v>
          </cell>
          <cell r="D51">
            <v>473723</v>
          </cell>
        </row>
        <row r="52">
          <cell r="A52">
            <v>42419</v>
          </cell>
          <cell r="B52" t="str">
            <v>TANF 0-13</v>
          </cell>
          <cell r="D52">
            <v>475915</v>
          </cell>
        </row>
        <row r="53">
          <cell r="A53">
            <v>42448</v>
          </cell>
          <cell r="B53" t="str">
            <v>TANF 0-13</v>
          </cell>
          <cell r="D53">
            <v>478096</v>
          </cell>
        </row>
        <row r="54">
          <cell r="A54">
            <v>42479</v>
          </cell>
          <cell r="B54" t="str">
            <v>TANF 0-13</v>
          </cell>
          <cell r="D54">
            <v>480268</v>
          </cell>
        </row>
        <row r="55">
          <cell r="A55">
            <v>42509</v>
          </cell>
          <cell r="B55" t="str">
            <v>TANF 0-13</v>
          </cell>
          <cell r="D55">
            <v>482430</v>
          </cell>
        </row>
        <row r="56">
          <cell r="A56">
            <v>42540</v>
          </cell>
          <cell r="B56" t="str">
            <v>TANF 0-13</v>
          </cell>
          <cell r="D56">
            <v>484583</v>
          </cell>
        </row>
        <row r="57">
          <cell r="A57">
            <v>42570</v>
          </cell>
          <cell r="B57" t="str">
            <v>TANF 0-13</v>
          </cell>
          <cell r="D57">
            <v>473716</v>
          </cell>
        </row>
        <row r="58">
          <cell r="A58">
            <v>42601</v>
          </cell>
          <cell r="B58" t="str">
            <v>TANF 0-13</v>
          </cell>
          <cell r="D58">
            <v>476033</v>
          </cell>
        </row>
        <row r="59">
          <cell r="A59">
            <v>42632</v>
          </cell>
          <cell r="B59" t="str">
            <v>TANF 0-13</v>
          </cell>
          <cell r="D59">
            <v>478339</v>
          </cell>
        </row>
        <row r="60">
          <cell r="A60">
            <v>42662</v>
          </cell>
          <cell r="B60" t="str">
            <v>TANF 0-13</v>
          </cell>
          <cell r="D60">
            <v>480634</v>
          </cell>
        </row>
        <row r="61">
          <cell r="A61">
            <v>42693</v>
          </cell>
          <cell r="B61" t="str">
            <v>TANF 0-13</v>
          </cell>
          <cell r="D61">
            <v>482920</v>
          </cell>
        </row>
        <row r="62">
          <cell r="A62">
            <v>42723</v>
          </cell>
          <cell r="B62" t="str">
            <v>TANF 0-13</v>
          </cell>
          <cell r="D62">
            <v>485196</v>
          </cell>
        </row>
        <row r="63">
          <cell r="A63">
            <v>42389</v>
          </cell>
          <cell r="B63" t="str">
            <v>TANF 0-13</v>
          </cell>
          <cell r="D63">
            <v>487461</v>
          </cell>
        </row>
        <row r="64">
          <cell r="A64">
            <v>42420</v>
          </cell>
          <cell r="B64" t="str">
            <v>TANF 0-13</v>
          </cell>
          <cell r="D64">
            <v>489716</v>
          </cell>
        </row>
        <row r="65">
          <cell r="A65">
            <v>42449</v>
          </cell>
          <cell r="B65" t="str">
            <v>TANF 0-13</v>
          </cell>
          <cell r="D65">
            <v>491961</v>
          </cell>
        </row>
        <row r="66">
          <cell r="A66">
            <v>42480</v>
          </cell>
          <cell r="B66" t="str">
            <v>TANF 0-13</v>
          </cell>
          <cell r="D66">
            <v>494196</v>
          </cell>
        </row>
        <row r="67">
          <cell r="A67">
            <v>42510</v>
          </cell>
          <cell r="B67" t="str">
            <v>TANF 0-13</v>
          </cell>
          <cell r="D67">
            <v>496421</v>
          </cell>
        </row>
        <row r="68">
          <cell r="A68">
            <v>42541</v>
          </cell>
          <cell r="B68" t="str">
            <v>TANF 0-13</v>
          </cell>
          <cell r="D68">
            <v>498636</v>
          </cell>
        </row>
        <row r="69">
          <cell r="A69">
            <v>42571</v>
          </cell>
          <cell r="B69" t="str">
            <v>TANF 0-13</v>
          </cell>
          <cell r="D69">
            <v>486980</v>
          </cell>
        </row>
        <row r="70">
          <cell r="A70">
            <v>42602</v>
          </cell>
          <cell r="B70" t="str">
            <v>TANF 0-13</v>
          </cell>
          <cell r="D70">
            <v>489362</v>
          </cell>
        </row>
        <row r="71">
          <cell r="A71">
            <v>42633</v>
          </cell>
          <cell r="B71" t="str">
            <v>TANF 0-13</v>
          </cell>
          <cell r="D71">
            <v>491732</v>
          </cell>
        </row>
        <row r="72">
          <cell r="A72">
            <v>42663</v>
          </cell>
          <cell r="B72" t="str">
            <v>TANF 0-13</v>
          </cell>
          <cell r="D72">
            <v>494092</v>
          </cell>
        </row>
        <row r="73">
          <cell r="A73">
            <v>42694</v>
          </cell>
          <cell r="B73" t="str">
            <v>TANF 0-13</v>
          </cell>
          <cell r="D73">
            <v>496442</v>
          </cell>
        </row>
        <row r="74">
          <cell r="A74">
            <v>42724</v>
          </cell>
          <cell r="B74" t="str">
            <v>TANF 0-13</v>
          </cell>
          <cell r="D74">
            <v>498781</v>
          </cell>
        </row>
        <row r="75">
          <cell r="A75">
            <v>42390</v>
          </cell>
          <cell r="B75" t="str">
            <v>TANF 0-13</v>
          </cell>
          <cell r="D75">
            <v>501110</v>
          </cell>
        </row>
        <row r="76">
          <cell r="A76">
            <v>42421</v>
          </cell>
          <cell r="B76" t="str">
            <v>TANF 0-13</v>
          </cell>
          <cell r="D76">
            <v>503428</v>
          </cell>
        </row>
        <row r="77">
          <cell r="A77">
            <v>42450</v>
          </cell>
          <cell r="B77" t="str">
            <v>TANF 0-13</v>
          </cell>
          <cell r="D77">
            <v>505736</v>
          </cell>
        </row>
        <row r="78">
          <cell r="A78">
            <v>42481</v>
          </cell>
          <cell r="B78" t="str">
            <v>TANF 0-13</v>
          </cell>
          <cell r="D78">
            <v>508034</v>
          </cell>
        </row>
        <row r="79">
          <cell r="A79">
            <v>42511</v>
          </cell>
          <cell r="B79" t="str">
            <v>TANF 0-13</v>
          </cell>
          <cell r="D79">
            <v>510320</v>
          </cell>
        </row>
        <row r="80">
          <cell r="A80">
            <v>42542</v>
          </cell>
          <cell r="B80" t="str">
            <v>TANF 0-13</v>
          </cell>
          <cell r="D80">
            <v>512598</v>
          </cell>
        </row>
        <row r="81">
          <cell r="A81">
            <v>42718</v>
          </cell>
          <cell r="B81" t="str">
            <v>TANF 0-13</v>
          </cell>
          <cell r="D81">
            <v>160917</v>
          </cell>
        </row>
        <row r="82">
          <cell r="A82">
            <v>42384</v>
          </cell>
          <cell r="B82" t="str">
            <v>TANF 0-13</v>
          </cell>
          <cell r="D82">
            <v>163672</v>
          </cell>
        </row>
        <row r="83">
          <cell r="A83">
            <v>42415</v>
          </cell>
          <cell r="B83" t="str">
            <v>TANF 0-13</v>
          </cell>
          <cell r="D83">
            <v>165662</v>
          </cell>
        </row>
        <row r="84">
          <cell r="A84">
            <v>42444</v>
          </cell>
          <cell r="B84" t="str">
            <v>TANF 0-13</v>
          </cell>
          <cell r="D84">
            <v>167758</v>
          </cell>
        </row>
        <row r="85">
          <cell r="A85">
            <v>42475</v>
          </cell>
          <cell r="B85" t="str">
            <v>TANF 0-13</v>
          </cell>
          <cell r="D85">
            <v>167391</v>
          </cell>
        </row>
        <row r="86">
          <cell r="A86">
            <v>42505</v>
          </cell>
          <cell r="B86" t="str">
            <v>TANF 0-13</v>
          </cell>
          <cell r="D86">
            <v>167876</v>
          </cell>
        </row>
        <row r="87">
          <cell r="A87">
            <v>42536</v>
          </cell>
          <cell r="B87" t="str">
            <v>TANF 0-13</v>
          </cell>
          <cell r="D87">
            <v>169585</v>
          </cell>
        </row>
        <row r="88">
          <cell r="A88">
            <v>42566</v>
          </cell>
          <cell r="B88" t="str">
            <v>TANF 0-13</v>
          </cell>
          <cell r="D88">
            <v>168192</v>
          </cell>
        </row>
        <row r="89">
          <cell r="A89">
            <v>42597</v>
          </cell>
          <cell r="B89" t="str">
            <v>TANF 0-13</v>
          </cell>
          <cell r="D89">
            <v>170391</v>
          </cell>
        </row>
        <row r="90">
          <cell r="A90">
            <v>42628</v>
          </cell>
          <cell r="B90" t="str">
            <v>TANF 0-13</v>
          </cell>
          <cell r="D90">
            <v>172176</v>
          </cell>
        </row>
        <row r="91">
          <cell r="A91">
            <v>42658</v>
          </cell>
          <cell r="B91" t="str">
            <v>TANF 0-13</v>
          </cell>
          <cell r="D91">
            <v>173216</v>
          </cell>
        </row>
        <row r="92">
          <cell r="A92">
            <v>42689</v>
          </cell>
          <cell r="B92" t="str">
            <v>TANF 0-13</v>
          </cell>
          <cell r="D92">
            <v>172422</v>
          </cell>
        </row>
        <row r="93">
          <cell r="A93">
            <v>42719</v>
          </cell>
          <cell r="B93" t="str">
            <v>TANF 0-13</v>
          </cell>
          <cell r="D93">
            <v>172187</v>
          </cell>
        </row>
        <row r="94">
          <cell r="A94">
            <v>42385</v>
          </cell>
          <cell r="B94" t="str">
            <v>TANF 0-13</v>
          </cell>
          <cell r="D94">
            <v>173910</v>
          </cell>
        </row>
        <row r="95">
          <cell r="A95">
            <v>42416</v>
          </cell>
          <cell r="B95" t="str">
            <v>TANF 0-13</v>
          </cell>
          <cell r="D95">
            <v>177361</v>
          </cell>
        </row>
        <row r="96">
          <cell r="A96">
            <v>42445</v>
          </cell>
          <cell r="B96" t="str">
            <v>TANF 0-13</v>
          </cell>
          <cell r="D96">
            <v>178806</v>
          </cell>
        </row>
        <row r="97">
          <cell r="A97">
            <v>42476</v>
          </cell>
          <cell r="B97" t="str">
            <v>TANF 0-13</v>
          </cell>
          <cell r="D97">
            <v>179196</v>
          </cell>
        </row>
        <row r="98">
          <cell r="A98">
            <v>42506</v>
          </cell>
          <cell r="B98" t="str">
            <v>TANF 0-13</v>
          </cell>
          <cell r="D98">
            <v>180067</v>
          </cell>
        </row>
        <row r="99">
          <cell r="A99">
            <v>42537</v>
          </cell>
          <cell r="B99" t="str">
            <v>TANF 0-13</v>
          </cell>
          <cell r="D99">
            <v>179541</v>
          </cell>
        </row>
        <row r="100">
          <cell r="A100">
            <v>42567</v>
          </cell>
          <cell r="B100" t="str">
            <v>TANF 0-13</v>
          </cell>
          <cell r="D100">
            <v>180106</v>
          </cell>
        </row>
        <row r="101">
          <cell r="A101">
            <v>42598</v>
          </cell>
          <cell r="B101" t="str">
            <v>TANF 0-13</v>
          </cell>
          <cell r="D101">
            <v>180714</v>
          </cell>
        </row>
        <row r="102">
          <cell r="A102">
            <v>42629</v>
          </cell>
          <cell r="B102" t="str">
            <v>TANF 0-13</v>
          </cell>
          <cell r="D102">
            <v>180880</v>
          </cell>
        </row>
        <row r="103">
          <cell r="A103">
            <v>42659</v>
          </cell>
          <cell r="B103" t="str">
            <v>TANF 0-13</v>
          </cell>
          <cell r="D103">
            <v>181240</v>
          </cell>
        </row>
        <row r="104">
          <cell r="A104">
            <v>42690</v>
          </cell>
          <cell r="B104" t="str">
            <v>TANF 0-13</v>
          </cell>
          <cell r="D104">
            <v>181781</v>
          </cell>
        </row>
        <row r="105">
          <cell r="A105">
            <v>42720</v>
          </cell>
          <cell r="B105" t="str">
            <v>TANF 0-13</v>
          </cell>
          <cell r="D105">
            <v>182232</v>
          </cell>
        </row>
        <row r="106">
          <cell r="A106">
            <v>42386</v>
          </cell>
          <cell r="B106" t="str">
            <v>TANF 0-13</v>
          </cell>
          <cell r="D106">
            <v>183021</v>
          </cell>
        </row>
        <row r="107">
          <cell r="A107">
            <v>42417</v>
          </cell>
          <cell r="B107" t="str">
            <v>TANF 0-13</v>
          </cell>
          <cell r="D107">
            <v>183810</v>
          </cell>
        </row>
        <row r="108">
          <cell r="A108">
            <v>42446</v>
          </cell>
          <cell r="B108" t="str">
            <v>TANF 0-13</v>
          </cell>
          <cell r="D108">
            <v>184599</v>
          </cell>
        </row>
        <row r="109">
          <cell r="A109">
            <v>42477</v>
          </cell>
          <cell r="B109" t="str">
            <v>TANF 0-13</v>
          </cell>
          <cell r="D109">
            <v>185388</v>
          </cell>
        </row>
        <row r="110">
          <cell r="A110">
            <v>42507</v>
          </cell>
          <cell r="B110" t="str">
            <v>TANF 0-13</v>
          </cell>
          <cell r="D110">
            <v>185746</v>
          </cell>
        </row>
        <row r="111">
          <cell r="A111">
            <v>42538</v>
          </cell>
          <cell r="B111" t="str">
            <v>TANF 0-13</v>
          </cell>
          <cell r="D111">
            <v>186104</v>
          </cell>
        </row>
        <row r="112">
          <cell r="A112">
            <v>42568</v>
          </cell>
          <cell r="B112" t="str">
            <v>TANF 0-13</v>
          </cell>
          <cell r="D112">
            <v>186480</v>
          </cell>
        </row>
        <row r="113">
          <cell r="A113">
            <v>42599</v>
          </cell>
          <cell r="B113" t="str">
            <v>TANF 0-13</v>
          </cell>
          <cell r="D113">
            <v>186838</v>
          </cell>
        </row>
        <row r="114">
          <cell r="A114">
            <v>42630</v>
          </cell>
          <cell r="B114" t="str">
            <v>TANF 0-13</v>
          </cell>
          <cell r="D114">
            <v>187196</v>
          </cell>
        </row>
        <row r="115">
          <cell r="A115">
            <v>42660</v>
          </cell>
          <cell r="B115" t="str">
            <v>TANF 0-13</v>
          </cell>
          <cell r="D115">
            <v>187554</v>
          </cell>
        </row>
        <row r="116">
          <cell r="A116">
            <v>42691</v>
          </cell>
          <cell r="B116" t="str">
            <v>TANF 0-13</v>
          </cell>
          <cell r="D116">
            <v>187912</v>
          </cell>
        </row>
        <row r="117">
          <cell r="A117">
            <v>42721</v>
          </cell>
          <cell r="B117" t="str">
            <v>TANF 0-13</v>
          </cell>
          <cell r="D117">
            <v>188270</v>
          </cell>
        </row>
        <row r="118">
          <cell r="A118">
            <v>42387</v>
          </cell>
          <cell r="B118" t="str">
            <v>TANF 0-13</v>
          </cell>
          <cell r="D118">
            <v>188628</v>
          </cell>
        </row>
        <row r="119">
          <cell r="A119">
            <v>42418</v>
          </cell>
          <cell r="B119" t="str">
            <v>TANF 0-13</v>
          </cell>
          <cell r="D119">
            <v>188986</v>
          </cell>
        </row>
        <row r="120">
          <cell r="A120">
            <v>42447</v>
          </cell>
          <cell r="B120" t="str">
            <v>TANF 0-13</v>
          </cell>
          <cell r="D120">
            <v>189344</v>
          </cell>
        </row>
        <row r="121">
          <cell r="A121">
            <v>42478</v>
          </cell>
          <cell r="B121" t="str">
            <v>TANF 0-13</v>
          </cell>
          <cell r="D121">
            <v>189702</v>
          </cell>
        </row>
        <row r="122">
          <cell r="A122">
            <v>42508</v>
          </cell>
          <cell r="B122" t="str">
            <v>TANF 0-13</v>
          </cell>
          <cell r="D122">
            <v>190060</v>
          </cell>
        </row>
        <row r="123">
          <cell r="A123">
            <v>42539</v>
          </cell>
          <cell r="B123" t="str">
            <v>TANF 0-13</v>
          </cell>
          <cell r="D123">
            <v>190418</v>
          </cell>
        </row>
        <row r="124">
          <cell r="A124">
            <v>42569</v>
          </cell>
          <cell r="B124" t="str">
            <v>TANF 0-13</v>
          </cell>
          <cell r="D124">
            <v>191888</v>
          </cell>
        </row>
        <row r="125">
          <cell r="A125">
            <v>42600</v>
          </cell>
          <cell r="B125" t="str">
            <v>TANF 0-13</v>
          </cell>
          <cell r="D125">
            <v>192256</v>
          </cell>
        </row>
        <row r="126">
          <cell r="A126">
            <v>42631</v>
          </cell>
          <cell r="B126" t="str">
            <v>TANF 0-13</v>
          </cell>
          <cell r="D126">
            <v>192625</v>
          </cell>
        </row>
        <row r="127">
          <cell r="A127">
            <v>42661</v>
          </cell>
          <cell r="B127" t="str">
            <v>TANF 0-13</v>
          </cell>
          <cell r="D127">
            <v>192993</v>
          </cell>
        </row>
        <row r="128">
          <cell r="A128">
            <v>42692</v>
          </cell>
          <cell r="B128" t="str">
            <v>TANF 0-13</v>
          </cell>
          <cell r="D128">
            <v>193361</v>
          </cell>
        </row>
        <row r="129">
          <cell r="A129">
            <v>42722</v>
          </cell>
          <cell r="B129" t="str">
            <v>TANF 0-13</v>
          </cell>
          <cell r="D129">
            <v>193730</v>
          </cell>
        </row>
        <row r="130">
          <cell r="A130">
            <v>42388</v>
          </cell>
          <cell r="B130" t="str">
            <v>TANF 0-13</v>
          </cell>
          <cell r="D130">
            <v>194098</v>
          </cell>
        </row>
        <row r="131">
          <cell r="A131">
            <v>42419</v>
          </cell>
          <cell r="B131" t="str">
            <v>TANF 0-13</v>
          </cell>
          <cell r="D131">
            <v>194467</v>
          </cell>
        </row>
        <row r="132">
          <cell r="A132">
            <v>42448</v>
          </cell>
          <cell r="B132" t="str">
            <v>TANF 0-13</v>
          </cell>
          <cell r="D132">
            <v>194835</v>
          </cell>
        </row>
        <row r="133">
          <cell r="A133">
            <v>42479</v>
          </cell>
          <cell r="B133" t="str">
            <v>TANF 0-13</v>
          </cell>
          <cell r="D133">
            <v>195203</v>
          </cell>
        </row>
        <row r="134">
          <cell r="A134">
            <v>42509</v>
          </cell>
          <cell r="B134" t="str">
            <v>TANF 0-13</v>
          </cell>
          <cell r="D134">
            <v>195572</v>
          </cell>
        </row>
        <row r="135">
          <cell r="A135">
            <v>42540</v>
          </cell>
          <cell r="B135" t="str">
            <v>TANF 0-13</v>
          </cell>
          <cell r="D135">
            <v>195940</v>
          </cell>
        </row>
        <row r="136">
          <cell r="A136">
            <v>42570</v>
          </cell>
          <cell r="B136" t="str">
            <v>TANF 0-13</v>
          </cell>
          <cell r="D136">
            <v>197453</v>
          </cell>
        </row>
        <row r="137">
          <cell r="A137">
            <v>42601</v>
          </cell>
          <cell r="B137" t="str">
            <v>TANF 0-13</v>
          </cell>
          <cell r="D137">
            <v>197832</v>
          </cell>
        </row>
        <row r="138">
          <cell r="A138">
            <v>42632</v>
          </cell>
          <cell r="B138" t="str">
            <v>TANF 0-13</v>
          </cell>
          <cell r="D138">
            <v>198211</v>
          </cell>
        </row>
        <row r="139">
          <cell r="A139">
            <v>42662</v>
          </cell>
          <cell r="B139" t="str">
            <v>TANF 0-13</v>
          </cell>
          <cell r="D139">
            <v>198590</v>
          </cell>
        </row>
        <row r="140">
          <cell r="A140">
            <v>42693</v>
          </cell>
          <cell r="B140" t="str">
            <v>TANF 0-13</v>
          </cell>
          <cell r="D140">
            <v>198969</v>
          </cell>
        </row>
        <row r="141">
          <cell r="A141">
            <v>42723</v>
          </cell>
          <cell r="B141" t="str">
            <v>TANF 0-13</v>
          </cell>
          <cell r="D141">
            <v>199348</v>
          </cell>
        </row>
        <row r="142">
          <cell r="A142">
            <v>42389</v>
          </cell>
          <cell r="B142" t="str">
            <v>TANF 0-13</v>
          </cell>
          <cell r="D142">
            <v>199727</v>
          </cell>
        </row>
        <row r="143">
          <cell r="A143">
            <v>42420</v>
          </cell>
          <cell r="B143" t="str">
            <v>TANF 0-13</v>
          </cell>
          <cell r="D143">
            <v>200106</v>
          </cell>
        </row>
        <row r="144">
          <cell r="A144">
            <v>42449</v>
          </cell>
          <cell r="B144" t="str">
            <v>TANF 0-13</v>
          </cell>
          <cell r="D144">
            <v>200485</v>
          </cell>
        </row>
        <row r="145">
          <cell r="A145">
            <v>42480</v>
          </cell>
          <cell r="B145" t="str">
            <v>TANF 0-13</v>
          </cell>
          <cell r="D145">
            <v>200864</v>
          </cell>
        </row>
        <row r="146">
          <cell r="A146">
            <v>42510</v>
          </cell>
          <cell r="B146" t="str">
            <v>TANF 0-13</v>
          </cell>
          <cell r="D146">
            <v>201243</v>
          </cell>
        </row>
        <row r="147">
          <cell r="A147">
            <v>42541</v>
          </cell>
          <cell r="B147" t="str">
            <v>TANF 0-13</v>
          </cell>
          <cell r="D147">
            <v>201622</v>
          </cell>
        </row>
        <row r="148">
          <cell r="A148">
            <v>42571</v>
          </cell>
          <cell r="B148" t="str">
            <v>TANF 0-13</v>
          </cell>
          <cell r="D148">
            <v>202981</v>
          </cell>
        </row>
        <row r="149">
          <cell r="A149">
            <v>42602</v>
          </cell>
          <cell r="B149" t="str">
            <v>TANF 0-13</v>
          </cell>
          <cell r="D149">
            <v>203371</v>
          </cell>
        </row>
        <row r="150">
          <cell r="A150">
            <v>42633</v>
          </cell>
          <cell r="B150" t="str">
            <v>TANF 0-13</v>
          </cell>
          <cell r="D150">
            <v>203761</v>
          </cell>
        </row>
        <row r="151">
          <cell r="A151">
            <v>42663</v>
          </cell>
          <cell r="B151" t="str">
            <v>TANF 0-13</v>
          </cell>
          <cell r="D151">
            <v>204150</v>
          </cell>
        </row>
        <row r="152">
          <cell r="A152">
            <v>42694</v>
          </cell>
          <cell r="B152" t="str">
            <v>TANF 0-13</v>
          </cell>
          <cell r="D152">
            <v>204540</v>
          </cell>
        </row>
        <row r="153">
          <cell r="A153">
            <v>42724</v>
          </cell>
          <cell r="B153" t="str">
            <v>TANF 0-13</v>
          </cell>
          <cell r="D153">
            <v>204930</v>
          </cell>
        </row>
        <row r="154">
          <cell r="A154">
            <v>42390</v>
          </cell>
          <cell r="B154" t="str">
            <v>TANF 0-13</v>
          </cell>
          <cell r="D154">
            <v>205319</v>
          </cell>
        </row>
        <row r="155">
          <cell r="A155">
            <v>42421</v>
          </cell>
          <cell r="B155" t="str">
            <v>TANF 0-13</v>
          </cell>
          <cell r="D155">
            <v>205709</v>
          </cell>
        </row>
        <row r="156">
          <cell r="A156">
            <v>42450</v>
          </cell>
          <cell r="B156" t="str">
            <v>TANF 0-13</v>
          </cell>
          <cell r="D156">
            <v>206099</v>
          </cell>
        </row>
        <row r="157">
          <cell r="A157">
            <v>42481</v>
          </cell>
          <cell r="B157" t="str">
            <v>TANF 0-13</v>
          </cell>
          <cell r="D157">
            <v>206488</v>
          </cell>
        </row>
        <row r="158">
          <cell r="A158">
            <v>42511</v>
          </cell>
          <cell r="B158" t="str">
            <v>TANF 0-13</v>
          </cell>
          <cell r="D158">
            <v>206878</v>
          </cell>
        </row>
        <row r="159">
          <cell r="A159">
            <v>42542</v>
          </cell>
          <cell r="B159" t="str">
            <v>TANF 0-13</v>
          </cell>
          <cell r="D159">
            <v>207268</v>
          </cell>
        </row>
        <row r="160">
          <cell r="A160">
            <v>42718</v>
          </cell>
          <cell r="B160" t="str">
            <v>TANF 0-13</v>
          </cell>
          <cell r="D160">
            <v>79137</v>
          </cell>
        </row>
        <row r="161">
          <cell r="A161">
            <v>42384</v>
          </cell>
          <cell r="B161" t="str">
            <v>TANF 0-13</v>
          </cell>
          <cell r="D161">
            <v>80391</v>
          </cell>
        </row>
        <row r="162">
          <cell r="A162">
            <v>42415</v>
          </cell>
          <cell r="B162" t="str">
            <v>TANF 0-13</v>
          </cell>
          <cell r="D162">
            <v>81577</v>
          </cell>
        </row>
        <row r="163">
          <cell r="A163">
            <v>42444</v>
          </cell>
          <cell r="B163" t="str">
            <v>TANF 0-13</v>
          </cell>
          <cell r="D163">
            <v>82777</v>
          </cell>
        </row>
        <row r="164">
          <cell r="A164">
            <v>42475</v>
          </cell>
          <cell r="B164" t="str">
            <v>TANF 0-13</v>
          </cell>
          <cell r="D164">
            <v>82473</v>
          </cell>
        </row>
        <row r="165">
          <cell r="A165">
            <v>42505</v>
          </cell>
          <cell r="B165" t="str">
            <v>TANF 0-13</v>
          </cell>
          <cell r="D165">
            <v>82527</v>
          </cell>
        </row>
        <row r="166">
          <cell r="A166">
            <v>42536</v>
          </cell>
          <cell r="B166" t="str">
            <v>TANF 0-13</v>
          </cell>
          <cell r="D166">
            <v>82819</v>
          </cell>
        </row>
        <row r="167">
          <cell r="A167">
            <v>42566</v>
          </cell>
          <cell r="B167" t="str">
            <v>TANF 0-13</v>
          </cell>
          <cell r="D167">
            <v>81879</v>
          </cell>
        </row>
        <row r="168">
          <cell r="A168">
            <v>42597</v>
          </cell>
          <cell r="B168" t="str">
            <v>TANF 0-13</v>
          </cell>
          <cell r="D168">
            <v>83101</v>
          </cell>
        </row>
        <row r="169">
          <cell r="A169">
            <v>42628</v>
          </cell>
          <cell r="B169" t="str">
            <v>TANF 0-13</v>
          </cell>
          <cell r="D169">
            <v>82842</v>
          </cell>
        </row>
        <row r="170">
          <cell r="A170">
            <v>42658</v>
          </cell>
          <cell r="B170" t="str">
            <v>TANF 0-13</v>
          </cell>
          <cell r="D170">
            <v>82541</v>
          </cell>
        </row>
        <row r="171">
          <cell r="A171">
            <v>42689</v>
          </cell>
          <cell r="B171" t="str">
            <v>TANF 0-13</v>
          </cell>
          <cell r="D171">
            <v>83246</v>
          </cell>
        </row>
        <row r="172">
          <cell r="A172">
            <v>42719</v>
          </cell>
          <cell r="B172" t="str">
            <v>TANF 0-13</v>
          </cell>
          <cell r="D172">
            <v>83275</v>
          </cell>
        </row>
        <row r="173">
          <cell r="A173">
            <v>42385</v>
          </cell>
          <cell r="B173" t="str">
            <v>TANF 0-13</v>
          </cell>
          <cell r="D173">
            <v>84113</v>
          </cell>
        </row>
        <row r="174">
          <cell r="A174">
            <v>42416</v>
          </cell>
          <cell r="B174" t="str">
            <v>TANF 0-13</v>
          </cell>
          <cell r="D174">
            <v>85521</v>
          </cell>
        </row>
        <row r="175">
          <cell r="A175">
            <v>42445</v>
          </cell>
          <cell r="B175" t="str">
            <v>TANF 0-13</v>
          </cell>
          <cell r="D175">
            <v>85915</v>
          </cell>
        </row>
        <row r="176">
          <cell r="A176">
            <v>42476</v>
          </cell>
          <cell r="B176" t="str">
            <v>TANF 0-13</v>
          </cell>
          <cell r="D176">
            <v>85920</v>
          </cell>
        </row>
        <row r="177">
          <cell r="A177">
            <v>42506</v>
          </cell>
          <cell r="B177" t="str">
            <v>TANF 0-13</v>
          </cell>
          <cell r="D177">
            <v>86135</v>
          </cell>
        </row>
        <row r="178">
          <cell r="A178">
            <v>42537</v>
          </cell>
          <cell r="B178" t="str">
            <v>TANF 0-13</v>
          </cell>
          <cell r="D178">
            <v>86063</v>
          </cell>
        </row>
        <row r="179">
          <cell r="A179">
            <v>42567</v>
          </cell>
          <cell r="B179" t="str">
            <v>TANF 0-13</v>
          </cell>
          <cell r="D179">
            <v>86818</v>
          </cell>
        </row>
        <row r="180">
          <cell r="A180">
            <v>42598</v>
          </cell>
          <cell r="B180" t="str">
            <v>TANF 0-13</v>
          </cell>
          <cell r="D180">
            <v>87021</v>
          </cell>
        </row>
        <row r="181">
          <cell r="A181">
            <v>42629</v>
          </cell>
          <cell r="B181" t="str">
            <v>TANF 0-13</v>
          </cell>
          <cell r="D181">
            <v>87078</v>
          </cell>
        </row>
        <row r="182">
          <cell r="A182">
            <v>42659</v>
          </cell>
          <cell r="B182" t="str">
            <v>TANF 0-13</v>
          </cell>
          <cell r="D182">
            <v>87331</v>
          </cell>
        </row>
        <row r="183">
          <cell r="A183">
            <v>42690</v>
          </cell>
          <cell r="B183" t="str">
            <v>TANF 0-13</v>
          </cell>
          <cell r="D183">
            <v>87498</v>
          </cell>
        </row>
        <row r="184">
          <cell r="A184">
            <v>42720</v>
          </cell>
          <cell r="B184" t="str">
            <v>TANF 0-13</v>
          </cell>
          <cell r="D184">
            <v>87527</v>
          </cell>
        </row>
        <row r="185">
          <cell r="A185">
            <v>42386</v>
          </cell>
          <cell r="B185" t="str">
            <v>TANF 0-13</v>
          </cell>
          <cell r="D185">
            <v>88006</v>
          </cell>
        </row>
        <row r="186">
          <cell r="A186">
            <v>42417</v>
          </cell>
          <cell r="B186" t="str">
            <v>TANF 0-13</v>
          </cell>
          <cell r="D186">
            <v>87854</v>
          </cell>
        </row>
        <row r="187">
          <cell r="A187">
            <v>42446</v>
          </cell>
          <cell r="B187" t="str">
            <v>TANF 0-13</v>
          </cell>
          <cell r="D187">
            <v>88060</v>
          </cell>
        </row>
        <row r="188">
          <cell r="A188">
            <v>42477</v>
          </cell>
          <cell r="B188" t="str">
            <v>TANF 0-13</v>
          </cell>
          <cell r="D188">
            <v>88266</v>
          </cell>
        </row>
        <row r="189">
          <cell r="A189">
            <v>42507</v>
          </cell>
          <cell r="B189" t="str">
            <v>TANF 0-13</v>
          </cell>
          <cell r="D189">
            <v>88266</v>
          </cell>
        </row>
        <row r="190">
          <cell r="A190">
            <v>42538</v>
          </cell>
          <cell r="B190" t="str">
            <v>TANF 0-13</v>
          </cell>
          <cell r="D190">
            <v>88266</v>
          </cell>
        </row>
        <row r="191">
          <cell r="A191">
            <v>42568</v>
          </cell>
          <cell r="B191" t="str">
            <v>TANF 0-13</v>
          </cell>
          <cell r="D191">
            <v>88275</v>
          </cell>
        </row>
        <row r="192">
          <cell r="A192">
            <v>42599</v>
          </cell>
          <cell r="B192" t="str">
            <v>TANF 0-13</v>
          </cell>
          <cell r="D192">
            <v>88275</v>
          </cell>
        </row>
        <row r="193">
          <cell r="A193">
            <v>42630</v>
          </cell>
          <cell r="B193" t="str">
            <v>TANF 0-13</v>
          </cell>
          <cell r="D193">
            <v>88275</v>
          </cell>
        </row>
        <row r="194">
          <cell r="A194">
            <v>42660</v>
          </cell>
          <cell r="B194" t="str">
            <v>TANF 0-13</v>
          </cell>
          <cell r="D194">
            <v>88275</v>
          </cell>
        </row>
        <row r="195">
          <cell r="A195">
            <v>42691</v>
          </cell>
          <cell r="B195" t="str">
            <v>TANF 0-13</v>
          </cell>
          <cell r="D195">
            <v>88275</v>
          </cell>
        </row>
        <row r="196">
          <cell r="A196">
            <v>42721</v>
          </cell>
          <cell r="B196" t="str">
            <v>TANF 0-13</v>
          </cell>
          <cell r="D196">
            <v>88275</v>
          </cell>
        </row>
        <row r="197">
          <cell r="A197">
            <v>42387</v>
          </cell>
          <cell r="B197" t="str">
            <v>TANF 0-13</v>
          </cell>
          <cell r="D197">
            <v>88275</v>
          </cell>
        </row>
        <row r="198">
          <cell r="A198">
            <v>42418</v>
          </cell>
          <cell r="B198" t="str">
            <v>TANF 0-13</v>
          </cell>
          <cell r="D198">
            <v>88275</v>
          </cell>
        </row>
        <row r="199">
          <cell r="A199">
            <v>42447</v>
          </cell>
          <cell r="B199" t="str">
            <v>TANF 0-13</v>
          </cell>
          <cell r="D199">
            <v>88275</v>
          </cell>
        </row>
        <row r="200">
          <cell r="A200">
            <v>42478</v>
          </cell>
          <cell r="B200" t="str">
            <v>TANF 0-13</v>
          </cell>
          <cell r="D200">
            <v>88275</v>
          </cell>
        </row>
        <row r="201">
          <cell r="A201">
            <v>42508</v>
          </cell>
          <cell r="B201" t="str">
            <v>TANF 0-13</v>
          </cell>
          <cell r="D201">
            <v>88275</v>
          </cell>
        </row>
        <row r="202">
          <cell r="A202">
            <v>42539</v>
          </cell>
          <cell r="B202" t="str">
            <v>TANF 0-13</v>
          </cell>
          <cell r="D202">
            <v>88275</v>
          </cell>
        </row>
        <row r="203">
          <cell r="A203">
            <v>42569</v>
          </cell>
          <cell r="B203" t="str">
            <v>TANF 0-13</v>
          </cell>
          <cell r="D203">
            <v>90835</v>
          </cell>
        </row>
        <row r="204">
          <cell r="A204">
            <v>42600</v>
          </cell>
          <cell r="B204" t="str">
            <v>TANF 0-13</v>
          </cell>
          <cell r="D204">
            <v>90835</v>
          </cell>
        </row>
        <row r="205">
          <cell r="A205">
            <v>42631</v>
          </cell>
          <cell r="B205" t="str">
            <v>TANF 0-13</v>
          </cell>
          <cell r="D205">
            <v>90835</v>
          </cell>
        </row>
        <row r="206">
          <cell r="A206">
            <v>42661</v>
          </cell>
          <cell r="B206" t="str">
            <v>TANF 0-13</v>
          </cell>
          <cell r="D206">
            <v>90835</v>
          </cell>
        </row>
        <row r="207">
          <cell r="A207">
            <v>42692</v>
          </cell>
          <cell r="B207" t="str">
            <v>TANF 0-13</v>
          </cell>
          <cell r="D207">
            <v>90835</v>
          </cell>
        </row>
        <row r="208">
          <cell r="A208">
            <v>42722</v>
          </cell>
          <cell r="B208" t="str">
            <v>TANF 0-13</v>
          </cell>
          <cell r="D208">
            <v>90835</v>
          </cell>
        </row>
        <row r="209">
          <cell r="A209">
            <v>42388</v>
          </cell>
          <cell r="B209" t="str">
            <v>TANF 0-13</v>
          </cell>
          <cell r="D209">
            <v>90835</v>
          </cell>
        </row>
        <row r="210">
          <cell r="A210">
            <v>42419</v>
          </cell>
          <cell r="B210" t="str">
            <v>TANF 0-13</v>
          </cell>
          <cell r="D210">
            <v>90835</v>
          </cell>
        </row>
        <row r="211">
          <cell r="A211">
            <v>42448</v>
          </cell>
          <cell r="B211" t="str">
            <v>TANF 0-13</v>
          </cell>
          <cell r="D211">
            <v>90835</v>
          </cell>
        </row>
        <row r="212">
          <cell r="A212">
            <v>42479</v>
          </cell>
          <cell r="B212" t="str">
            <v>TANF 0-13</v>
          </cell>
          <cell r="D212">
            <v>90835</v>
          </cell>
        </row>
        <row r="213">
          <cell r="A213">
            <v>42509</v>
          </cell>
          <cell r="B213" t="str">
            <v>TANF 0-13</v>
          </cell>
          <cell r="D213">
            <v>90835</v>
          </cell>
        </row>
        <row r="214">
          <cell r="A214">
            <v>42540</v>
          </cell>
          <cell r="B214" t="str">
            <v>TANF 0-13</v>
          </cell>
          <cell r="D214">
            <v>90835</v>
          </cell>
        </row>
        <row r="215">
          <cell r="A215">
            <v>42570</v>
          </cell>
          <cell r="B215" t="str">
            <v>TANF 0-13</v>
          </cell>
          <cell r="D215">
            <v>93469</v>
          </cell>
        </row>
        <row r="216">
          <cell r="A216">
            <v>42601</v>
          </cell>
          <cell r="B216" t="str">
            <v>TANF 0-13</v>
          </cell>
          <cell r="D216">
            <v>93469</v>
          </cell>
        </row>
        <row r="217">
          <cell r="A217">
            <v>42632</v>
          </cell>
          <cell r="B217" t="str">
            <v>TANF 0-13</v>
          </cell>
          <cell r="D217">
            <v>93469</v>
          </cell>
        </row>
        <row r="218">
          <cell r="A218">
            <v>42662</v>
          </cell>
          <cell r="B218" t="str">
            <v>TANF 0-13</v>
          </cell>
          <cell r="D218">
            <v>93469</v>
          </cell>
        </row>
        <row r="219">
          <cell r="A219">
            <v>42693</v>
          </cell>
          <cell r="B219" t="str">
            <v>TANF 0-13</v>
          </cell>
          <cell r="D219">
            <v>93469</v>
          </cell>
        </row>
        <row r="220">
          <cell r="A220">
            <v>42723</v>
          </cell>
          <cell r="B220" t="str">
            <v>TANF 0-13</v>
          </cell>
          <cell r="D220">
            <v>93469</v>
          </cell>
        </row>
        <row r="221">
          <cell r="A221">
            <v>42389</v>
          </cell>
          <cell r="B221" t="str">
            <v>TANF 0-13</v>
          </cell>
          <cell r="D221">
            <v>93469</v>
          </cell>
        </row>
        <row r="222">
          <cell r="A222">
            <v>42420</v>
          </cell>
          <cell r="B222" t="str">
            <v>TANF 0-13</v>
          </cell>
          <cell r="D222">
            <v>93469</v>
          </cell>
        </row>
        <row r="223">
          <cell r="A223">
            <v>42449</v>
          </cell>
          <cell r="B223" t="str">
            <v>TANF 0-13</v>
          </cell>
          <cell r="D223">
            <v>93469</v>
          </cell>
        </row>
        <row r="224">
          <cell r="A224">
            <v>42480</v>
          </cell>
          <cell r="B224" t="str">
            <v>TANF 0-13</v>
          </cell>
          <cell r="D224">
            <v>93469</v>
          </cell>
        </row>
        <row r="225">
          <cell r="A225">
            <v>42510</v>
          </cell>
          <cell r="B225" t="str">
            <v>TANF 0-13</v>
          </cell>
          <cell r="D225">
            <v>93469</v>
          </cell>
        </row>
        <row r="226">
          <cell r="A226">
            <v>42541</v>
          </cell>
          <cell r="B226" t="str">
            <v>TANF 0-13</v>
          </cell>
          <cell r="D226">
            <v>93469</v>
          </cell>
        </row>
        <row r="227">
          <cell r="A227">
            <v>42571</v>
          </cell>
          <cell r="B227" t="str">
            <v>TANF 0-13</v>
          </cell>
          <cell r="D227">
            <v>96086</v>
          </cell>
        </row>
        <row r="228">
          <cell r="A228">
            <v>42602</v>
          </cell>
          <cell r="B228" t="str">
            <v>TANF 0-13</v>
          </cell>
          <cell r="D228">
            <v>96086</v>
          </cell>
        </row>
        <row r="229">
          <cell r="A229">
            <v>42633</v>
          </cell>
          <cell r="B229" t="str">
            <v>TANF 0-13</v>
          </cell>
          <cell r="D229">
            <v>96086</v>
          </cell>
        </row>
        <row r="230">
          <cell r="A230">
            <v>42663</v>
          </cell>
          <cell r="B230" t="str">
            <v>TANF 0-13</v>
          </cell>
          <cell r="D230">
            <v>96086</v>
          </cell>
        </row>
        <row r="231">
          <cell r="A231">
            <v>42694</v>
          </cell>
          <cell r="B231" t="str">
            <v>TANF 0-13</v>
          </cell>
          <cell r="D231">
            <v>96086</v>
          </cell>
        </row>
        <row r="232">
          <cell r="A232">
            <v>42724</v>
          </cell>
          <cell r="B232" t="str">
            <v>TANF 0-13</v>
          </cell>
          <cell r="D232">
            <v>96086</v>
          </cell>
        </row>
        <row r="233">
          <cell r="A233">
            <v>42390</v>
          </cell>
          <cell r="B233" t="str">
            <v>TANF 0-13</v>
          </cell>
          <cell r="D233">
            <v>96086</v>
          </cell>
        </row>
        <row r="234">
          <cell r="A234">
            <v>42421</v>
          </cell>
          <cell r="B234" t="str">
            <v>TANF 0-13</v>
          </cell>
          <cell r="D234">
            <v>96086</v>
          </cell>
        </row>
        <row r="235">
          <cell r="A235">
            <v>42450</v>
          </cell>
          <cell r="B235" t="str">
            <v>TANF 0-13</v>
          </cell>
          <cell r="D235">
            <v>96086</v>
          </cell>
        </row>
        <row r="236">
          <cell r="A236">
            <v>42481</v>
          </cell>
          <cell r="B236" t="str">
            <v>TANF 0-13</v>
          </cell>
          <cell r="D236">
            <v>96086</v>
          </cell>
        </row>
        <row r="237">
          <cell r="A237">
            <v>42511</v>
          </cell>
          <cell r="B237" t="str">
            <v>TANF 0-13</v>
          </cell>
          <cell r="D237">
            <v>96086</v>
          </cell>
        </row>
        <row r="238">
          <cell r="A238">
            <v>42542</v>
          </cell>
          <cell r="B238" t="str">
            <v>TANF 0-13</v>
          </cell>
          <cell r="D238">
            <v>96086</v>
          </cell>
        </row>
        <row r="239">
          <cell r="A239">
            <v>42718</v>
          </cell>
          <cell r="B239" t="str">
            <v>TANF 0-13</v>
          </cell>
          <cell r="D239">
            <v>196346</v>
          </cell>
        </row>
        <row r="240">
          <cell r="A240">
            <v>42384</v>
          </cell>
          <cell r="B240" t="str">
            <v>TANF 0-13</v>
          </cell>
          <cell r="D240">
            <v>200177</v>
          </cell>
        </row>
        <row r="241">
          <cell r="A241">
            <v>42415</v>
          </cell>
          <cell r="B241" t="str">
            <v>TANF 0-13</v>
          </cell>
          <cell r="D241">
            <v>202858</v>
          </cell>
        </row>
        <row r="242">
          <cell r="A242">
            <v>42444</v>
          </cell>
          <cell r="B242" t="str">
            <v>TANF 0-13</v>
          </cell>
          <cell r="D242">
            <v>204739</v>
          </cell>
        </row>
        <row r="243">
          <cell r="A243">
            <v>42475</v>
          </cell>
          <cell r="B243" t="str">
            <v>TANF 0-13</v>
          </cell>
          <cell r="D243">
            <v>205599</v>
          </cell>
        </row>
        <row r="244">
          <cell r="A244">
            <v>42505</v>
          </cell>
          <cell r="B244" t="str">
            <v>TANF 0-13</v>
          </cell>
          <cell r="D244">
            <v>206365</v>
          </cell>
        </row>
        <row r="245">
          <cell r="A245">
            <v>42536</v>
          </cell>
          <cell r="B245" t="str">
            <v>TANF 0-13</v>
          </cell>
          <cell r="D245">
            <v>206960</v>
          </cell>
        </row>
        <row r="246">
          <cell r="A246">
            <v>42566</v>
          </cell>
          <cell r="B246" t="str">
            <v>TANF 0-13</v>
          </cell>
          <cell r="D246">
            <v>205174</v>
          </cell>
        </row>
        <row r="247">
          <cell r="A247">
            <v>42597</v>
          </cell>
          <cell r="B247" t="str">
            <v>TANF 0-13</v>
          </cell>
          <cell r="D247">
            <v>207582</v>
          </cell>
        </row>
        <row r="248">
          <cell r="A248">
            <v>42628</v>
          </cell>
          <cell r="B248" t="str">
            <v>TANF 0-13</v>
          </cell>
          <cell r="D248">
            <v>207051</v>
          </cell>
        </row>
        <row r="249">
          <cell r="A249">
            <v>42658</v>
          </cell>
          <cell r="B249" t="str">
            <v>TANF 0-13</v>
          </cell>
          <cell r="D249">
            <v>206461</v>
          </cell>
        </row>
        <row r="250">
          <cell r="A250">
            <v>42689</v>
          </cell>
          <cell r="B250" t="str">
            <v>TANF 0-13</v>
          </cell>
          <cell r="D250">
            <v>208383</v>
          </cell>
        </row>
        <row r="251">
          <cell r="A251">
            <v>42719</v>
          </cell>
          <cell r="B251" t="str">
            <v>TANF 0-13</v>
          </cell>
          <cell r="D251">
            <v>208656</v>
          </cell>
        </row>
        <row r="252">
          <cell r="A252">
            <v>42385</v>
          </cell>
          <cell r="B252" t="str">
            <v>TANF 0-13</v>
          </cell>
          <cell r="D252">
            <v>211726</v>
          </cell>
        </row>
        <row r="253">
          <cell r="A253">
            <v>42416</v>
          </cell>
          <cell r="B253" t="str">
            <v>TANF 0-13</v>
          </cell>
          <cell r="D253">
            <v>215540</v>
          </cell>
        </row>
        <row r="254">
          <cell r="A254">
            <v>42445</v>
          </cell>
          <cell r="B254" t="str">
            <v>TANF 0-13</v>
          </cell>
          <cell r="D254">
            <v>216130</v>
          </cell>
        </row>
        <row r="255">
          <cell r="A255">
            <v>42476</v>
          </cell>
          <cell r="B255" t="str">
            <v>TANF 0-13</v>
          </cell>
          <cell r="D255">
            <v>215752</v>
          </cell>
        </row>
        <row r="256">
          <cell r="A256">
            <v>42506</v>
          </cell>
          <cell r="B256" t="str">
            <v>TANF 0-13</v>
          </cell>
          <cell r="D256">
            <v>216222</v>
          </cell>
        </row>
        <row r="257">
          <cell r="A257">
            <v>42537</v>
          </cell>
          <cell r="B257" t="str">
            <v>TANF 0-13</v>
          </cell>
          <cell r="D257">
            <v>215547</v>
          </cell>
        </row>
        <row r="258">
          <cell r="A258">
            <v>42567</v>
          </cell>
          <cell r="B258" t="str">
            <v>TANF 0-13</v>
          </cell>
          <cell r="D258">
            <v>216608</v>
          </cell>
        </row>
        <row r="259">
          <cell r="A259">
            <v>42598</v>
          </cell>
          <cell r="B259" t="str">
            <v>TANF 0-13</v>
          </cell>
          <cell r="D259">
            <v>216558</v>
          </cell>
        </row>
        <row r="260">
          <cell r="A260">
            <v>42629</v>
          </cell>
          <cell r="B260" t="str">
            <v>TANF 0-13</v>
          </cell>
          <cell r="D260">
            <v>216234</v>
          </cell>
        </row>
        <row r="261">
          <cell r="A261">
            <v>42659</v>
          </cell>
          <cell r="B261" t="str">
            <v>TANF 0-13</v>
          </cell>
          <cell r="D261">
            <v>217435</v>
          </cell>
        </row>
        <row r="262">
          <cell r="A262">
            <v>42690</v>
          </cell>
          <cell r="B262" t="str">
            <v>TANF 0-13</v>
          </cell>
          <cell r="D262">
            <v>218200</v>
          </cell>
        </row>
        <row r="263">
          <cell r="A263">
            <v>42720</v>
          </cell>
          <cell r="B263" t="str">
            <v>TANF 0-13</v>
          </cell>
          <cell r="D263">
            <v>218761</v>
          </cell>
        </row>
        <row r="264">
          <cell r="A264">
            <v>42386</v>
          </cell>
          <cell r="B264" t="str">
            <v>TANF 0-13</v>
          </cell>
          <cell r="D264">
            <v>219509</v>
          </cell>
        </row>
        <row r="265">
          <cell r="A265">
            <v>42417</v>
          </cell>
          <cell r="B265" t="str">
            <v>TANF 0-13</v>
          </cell>
          <cell r="D265">
            <v>220119</v>
          </cell>
        </row>
        <row r="266">
          <cell r="A266">
            <v>42446</v>
          </cell>
          <cell r="B266" t="str">
            <v>TANF 0-13</v>
          </cell>
          <cell r="D266">
            <v>220667</v>
          </cell>
        </row>
        <row r="267">
          <cell r="A267">
            <v>42477</v>
          </cell>
          <cell r="B267" t="str">
            <v>TANF 0-13</v>
          </cell>
          <cell r="D267">
            <v>221188</v>
          </cell>
        </row>
        <row r="268">
          <cell r="A268">
            <v>42507</v>
          </cell>
          <cell r="B268" t="str">
            <v>TANF 0-13</v>
          </cell>
          <cell r="D268">
            <v>221198</v>
          </cell>
        </row>
        <row r="269">
          <cell r="A269">
            <v>42538</v>
          </cell>
          <cell r="B269" t="str">
            <v>TANF 0-13</v>
          </cell>
          <cell r="D269">
            <v>221202</v>
          </cell>
        </row>
        <row r="270">
          <cell r="A270">
            <v>42568</v>
          </cell>
          <cell r="B270" t="str">
            <v>TANF 0-13</v>
          </cell>
          <cell r="D270">
            <v>221226</v>
          </cell>
        </row>
        <row r="271">
          <cell r="A271">
            <v>42599</v>
          </cell>
          <cell r="B271" t="str">
            <v>TANF 0-13</v>
          </cell>
          <cell r="D271">
            <v>221227</v>
          </cell>
        </row>
        <row r="272">
          <cell r="A272">
            <v>42630</v>
          </cell>
          <cell r="B272" t="str">
            <v>TANF 0-13</v>
          </cell>
          <cell r="D272">
            <v>221227</v>
          </cell>
        </row>
        <row r="273">
          <cell r="A273">
            <v>42660</v>
          </cell>
          <cell r="B273" t="str">
            <v>TANF 0-13</v>
          </cell>
          <cell r="D273">
            <v>221227</v>
          </cell>
        </row>
        <row r="274">
          <cell r="A274">
            <v>42691</v>
          </cell>
          <cell r="B274" t="str">
            <v>TANF 0-13</v>
          </cell>
          <cell r="D274">
            <v>221227</v>
          </cell>
        </row>
        <row r="275">
          <cell r="A275">
            <v>42721</v>
          </cell>
          <cell r="B275" t="str">
            <v>TANF 0-13</v>
          </cell>
          <cell r="D275">
            <v>221227</v>
          </cell>
        </row>
        <row r="276">
          <cell r="A276">
            <v>42387</v>
          </cell>
          <cell r="B276" t="str">
            <v>TANF 0-13</v>
          </cell>
          <cell r="D276">
            <v>221227</v>
          </cell>
        </row>
        <row r="277">
          <cell r="A277">
            <v>42418</v>
          </cell>
          <cell r="B277" t="str">
            <v>TANF 0-13</v>
          </cell>
          <cell r="D277">
            <v>221227</v>
          </cell>
        </row>
        <row r="278">
          <cell r="A278">
            <v>42447</v>
          </cell>
          <cell r="B278" t="str">
            <v>TANF 0-13</v>
          </cell>
          <cell r="D278">
            <v>221227</v>
          </cell>
        </row>
        <row r="279">
          <cell r="A279">
            <v>42478</v>
          </cell>
          <cell r="B279" t="str">
            <v>TANF 0-13</v>
          </cell>
          <cell r="D279">
            <v>221227</v>
          </cell>
        </row>
        <row r="280">
          <cell r="A280">
            <v>42508</v>
          </cell>
          <cell r="B280" t="str">
            <v>TANF 0-13</v>
          </cell>
          <cell r="D280">
            <v>221227</v>
          </cell>
        </row>
        <row r="281">
          <cell r="A281">
            <v>42539</v>
          </cell>
          <cell r="B281" t="str">
            <v>TANF 0-13</v>
          </cell>
          <cell r="D281">
            <v>221227</v>
          </cell>
        </row>
        <row r="282">
          <cell r="A282">
            <v>42569</v>
          </cell>
          <cell r="B282" t="str">
            <v>TANF 0-13</v>
          </cell>
          <cell r="D282">
            <v>227642</v>
          </cell>
        </row>
        <row r="283">
          <cell r="A283">
            <v>42600</v>
          </cell>
          <cell r="B283" t="str">
            <v>TANF 0-13</v>
          </cell>
          <cell r="D283">
            <v>227643</v>
          </cell>
        </row>
        <row r="284">
          <cell r="A284">
            <v>42631</v>
          </cell>
          <cell r="B284" t="str">
            <v>TANF 0-13</v>
          </cell>
          <cell r="D284">
            <v>227643</v>
          </cell>
        </row>
        <row r="285">
          <cell r="A285">
            <v>42661</v>
          </cell>
          <cell r="B285" t="str">
            <v>TANF 0-13</v>
          </cell>
          <cell r="D285">
            <v>227643</v>
          </cell>
        </row>
        <row r="286">
          <cell r="A286">
            <v>42692</v>
          </cell>
          <cell r="B286" t="str">
            <v>TANF 0-13</v>
          </cell>
          <cell r="D286">
            <v>227643</v>
          </cell>
        </row>
        <row r="287">
          <cell r="A287">
            <v>42722</v>
          </cell>
          <cell r="B287" t="str">
            <v>TANF 0-13</v>
          </cell>
          <cell r="D287">
            <v>227643</v>
          </cell>
        </row>
        <row r="288">
          <cell r="A288">
            <v>42388</v>
          </cell>
          <cell r="B288" t="str">
            <v>TANF 0-13</v>
          </cell>
          <cell r="D288">
            <v>227643</v>
          </cell>
        </row>
        <row r="289">
          <cell r="A289">
            <v>42419</v>
          </cell>
          <cell r="B289" t="str">
            <v>TANF 0-13</v>
          </cell>
          <cell r="D289">
            <v>227643</v>
          </cell>
        </row>
        <row r="290">
          <cell r="A290">
            <v>42448</v>
          </cell>
          <cell r="B290" t="str">
            <v>TANF 0-13</v>
          </cell>
          <cell r="D290">
            <v>227643</v>
          </cell>
        </row>
        <row r="291">
          <cell r="A291">
            <v>42479</v>
          </cell>
          <cell r="B291" t="str">
            <v>TANF 0-13</v>
          </cell>
          <cell r="D291">
            <v>227643</v>
          </cell>
        </row>
        <row r="292">
          <cell r="A292">
            <v>42509</v>
          </cell>
          <cell r="B292" t="str">
            <v>TANF 0-13</v>
          </cell>
          <cell r="D292">
            <v>227643</v>
          </cell>
        </row>
        <row r="293">
          <cell r="A293">
            <v>42540</v>
          </cell>
          <cell r="B293" t="str">
            <v>TANF 0-13</v>
          </cell>
          <cell r="D293">
            <v>227643</v>
          </cell>
        </row>
        <row r="294">
          <cell r="A294">
            <v>42570</v>
          </cell>
          <cell r="B294" t="str">
            <v>TANF 0-13</v>
          </cell>
          <cell r="D294">
            <v>234243</v>
          </cell>
        </row>
        <row r="295">
          <cell r="A295">
            <v>42601</v>
          </cell>
          <cell r="B295" t="str">
            <v>TANF 0-13</v>
          </cell>
          <cell r="D295">
            <v>234244</v>
          </cell>
        </row>
        <row r="296">
          <cell r="A296">
            <v>42632</v>
          </cell>
          <cell r="B296" t="str">
            <v>TANF 0-13</v>
          </cell>
          <cell r="D296">
            <v>234244</v>
          </cell>
        </row>
        <row r="297">
          <cell r="A297">
            <v>42662</v>
          </cell>
          <cell r="B297" t="str">
            <v>TANF 0-13</v>
          </cell>
          <cell r="D297">
            <v>234244</v>
          </cell>
        </row>
        <row r="298">
          <cell r="A298">
            <v>42693</v>
          </cell>
          <cell r="B298" t="str">
            <v>TANF 0-13</v>
          </cell>
          <cell r="D298">
            <v>234244</v>
          </cell>
        </row>
        <row r="299">
          <cell r="A299">
            <v>42723</v>
          </cell>
          <cell r="B299" t="str">
            <v>TANF 0-13</v>
          </cell>
          <cell r="D299">
            <v>234244</v>
          </cell>
        </row>
        <row r="300">
          <cell r="A300">
            <v>42389</v>
          </cell>
          <cell r="B300" t="str">
            <v>TANF 0-13</v>
          </cell>
          <cell r="D300">
            <v>234244</v>
          </cell>
        </row>
        <row r="301">
          <cell r="A301">
            <v>42420</v>
          </cell>
          <cell r="B301" t="str">
            <v>TANF 0-13</v>
          </cell>
          <cell r="D301">
            <v>234244</v>
          </cell>
        </row>
        <row r="302">
          <cell r="A302">
            <v>42449</v>
          </cell>
          <cell r="B302" t="str">
            <v>TANF 0-13</v>
          </cell>
          <cell r="D302">
            <v>234244</v>
          </cell>
        </row>
        <row r="303">
          <cell r="A303">
            <v>42480</v>
          </cell>
          <cell r="B303" t="str">
            <v>TANF 0-13</v>
          </cell>
          <cell r="D303">
            <v>234244</v>
          </cell>
        </row>
        <row r="304">
          <cell r="A304">
            <v>42510</v>
          </cell>
          <cell r="B304" t="str">
            <v>TANF 0-13</v>
          </cell>
          <cell r="D304">
            <v>234244</v>
          </cell>
        </row>
        <row r="305">
          <cell r="A305">
            <v>42541</v>
          </cell>
          <cell r="B305" t="str">
            <v>TANF 0-13</v>
          </cell>
          <cell r="D305">
            <v>234244</v>
          </cell>
        </row>
        <row r="306">
          <cell r="A306">
            <v>42571</v>
          </cell>
          <cell r="B306" t="str">
            <v>TANF 0-13</v>
          </cell>
          <cell r="D306">
            <v>240802</v>
          </cell>
        </row>
        <row r="307">
          <cell r="A307">
            <v>42602</v>
          </cell>
          <cell r="B307" t="str">
            <v>TANF 0-13</v>
          </cell>
          <cell r="D307">
            <v>240803</v>
          </cell>
        </row>
        <row r="308">
          <cell r="A308">
            <v>42633</v>
          </cell>
          <cell r="B308" t="str">
            <v>TANF 0-13</v>
          </cell>
          <cell r="D308">
            <v>240803</v>
          </cell>
        </row>
        <row r="309">
          <cell r="A309">
            <v>42663</v>
          </cell>
          <cell r="B309" t="str">
            <v>TANF 0-13</v>
          </cell>
          <cell r="D309">
            <v>240803</v>
          </cell>
        </row>
        <row r="310">
          <cell r="A310">
            <v>42694</v>
          </cell>
          <cell r="B310" t="str">
            <v>TANF 0-13</v>
          </cell>
          <cell r="D310">
            <v>240803</v>
          </cell>
        </row>
        <row r="311">
          <cell r="A311">
            <v>42724</v>
          </cell>
          <cell r="B311" t="str">
            <v>TANF 0-13</v>
          </cell>
          <cell r="D311">
            <v>240803</v>
          </cell>
        </row>
        <row r="312">
          <cell r="A312">
            <v>42390</v>
          </cell>
          <cell r="B312" t="str">
            <v>TANF 0-13</v>
          </cell>
          <cell r="D312">
            <v>240803</v>
          </cell>
        </row>
        <row r="313">
          <cell r="A313">
            <v>42421</v>
          </cell>
          <cell r="B313" t="str">
            <v>TANF 0-13</v>
          </cell>
          <cell r="D313">
            <v>240803</v>
          </cell>
        </row>
        <row r="314">
          <cell r="A314">
            <v>42450</v>
          </cell>
          <cell r="B314" t="str">
            <v>TANF 0-13</v>
          </cell>
          <cell r="D314">
            <v>240803</v>
          </cell>
        </row>
        <row r="315">
          <cell r="A315">
            <v>42481</v>
          </cell>
          <cell r="B315" t="str">
            <v>TANF 0-13</v>
          </cell>
          <cell r="D315">
            <v>240803</v>
          </cell>
        </row>
        <row r="316">
          <cell r="A316">
            <v>42511</v>
          </cell>
          <cell r="B316" t="str">
            <v>TANF 0-13</v>
          </cell>
          <cell r="D316">
            <v>240803</v>
          </cell>
        </row>
        <row r="317">
          <cell r="A317">
            <v>42542</v>
          </cell>
          <cell r="B317" t="str">
            <v>TANF 0-13</v>
          </cell>
          <cell r="D317">
            <v>240803</v>
          </cell>
        </row>
        <row r="318">
          <cell r="A318">
            <v>42718</v>
          </cell>
          <cell r="B318" t="str">
            <v>TANF 0-13</v>
          </cell>
          <cell r="D318">
            <v>227871</v>
          </cell>
        </row>
        <row r="319">
          <cell r="A319">
            <v>42384</v>
          </cell>
          <cell r="B319" t="str">
            <v>TANF 0-13</v>
          </cell>
          <cell r="D319">
            <v>232890</v>
          </cell>
        </row>
        <row r="320">
          <cell r="A320">
            <v>42415</v>
          </cell>
          <cell r="B320" t="str">
            <v>TANF 0-13</v>
          </cell>
          <cell r="D320">
            <v>236531</v>
          </cell>
        </row>
        <row r="321">
          <cell r="A321">
            <v>42444</v>
          </cell>
          <cell r="B321" t="str">
            <v>TANF 0-13</v>
          </cell>
          <cell r="D321">
            <v>240428</v>
          </cell>
        </row>
        <row r="322">
          <cell r="A322">
            <v>42475</v>
          </cell>
          <cell r="B322" t="str">
            <v>TANF 0-13</v>
          </cell>
          <cell r="D322">
            <v>241743</v>
          </cell>
        </row>
        <row r="323">
          <cell r="A323">
            <v>42505</v>
          </cell>
          <cell r="B323" t="str">
            <v>TANF 0-13</v>
          </cell>
          <cell r="D323">
            <v>243592</v>
          </cell>
        </row>
        <row r="324">
          <cell r="A324">
            <v>42536</v>
          </cell>
          <cell r="B324" t="str">
            <v>TANF 0-13</v>
          </cell>
          <cell r="D324">
            <v>244991</v>
          </cell>
        </row>
        <row r="325">
          <cell r="A325">
            <v>42566</v>
          </cell>
          <cell r="B325" t="str">
            <v>TANF 0-13</v>
          </cell>
          <cell r="D325">
            <v>244116</v>
          </cell>
        </row>
        <row r="326">
          <cell r="A326">
            <v>42597</v>
          </cell>
          <cell r="B326" t="str">
            <v>TANF 0-13</v>
          </cell>
          <cell r="D326">
            <v>246816</v>
          </cell>
        </row>
        <row r="327">
          <cell r="A327">
            <v>42628</v>
          </cell>
          <cell r="B327" t="str">
            <v>TANF 0-13</v>
          </cell>
          <cell r="D327">
            <v>247653</v>
          </cell>
        </row>
        <row r="328">
          <cell r="A328">
            <v>42658</v>
          </cell>
          <cell r="B328" t="str">
            <v>TANF 0-13</v>
          </cell>
          <cell r="D328">
            <v>248582</v>
          </cell>
        </row>
        <row r="329">
          <cell r="A329">
            <v>42689</v>
          </cell>
          <cell r="B329" t="str">
            <v>TANF 0-13</v>
          </cell>
          <cell r="D329">
            <v>250744</v>
          </cell>
        </row>
        <row r="330">
          <cell r="A330">
            <v>42719</v>
          </cell>
          <cell r="B330" t="str">
            <v>TANF 0-13</v>
          </cell>
          <cell r="D330">
            <v>251730</v>
          </cell>
        </row>
        <row r="331">
          <cell r="A331">
            <v>42385</v>
          </cell>
          <cell r="B331" t="str">
            <v>TANF 0-13</v>
          </cell>
          <cell r="D331">
            <v>253598</v>
          </cell>
        </row>
        <row r="332">
          <cell r="A332">
            <v>42416</v>
          </cell>
          <cell r="B332" t="str">
            <v>TANF 0-13</v>
          </cell>
          <cell r="D332">
            <v>257464</v>
          </cell>
        </row>
        <row r="333">
          <cell r="A333">
            <v>42445</v>
          </cell>
          <cell r="B333" t="str">
            <v>TANF 0-13</v>
          </cell>
          <cell r="D333">
            <v>257554</v>
          </cell>
        </row>
        <row r="334">
          <cell r="A334">
            <v>42476</v>
          </cell>
          <cell r="B334" t="str">
            <v>TANF 0-13</v>
          </cell>
          <cell r="D334">
            <v>256866</v>
          </cell>
        </row>
        <row r="335">
          <cell r="A335">
            <v>42506</v>
          </cell>
          <cell r="B335" t="str">
            <v>TANF 0-13</v>
          </cell>
          <cell r="D335">
            <v>258020</v>
          </cell>
        </row>
        <row r="336">
          <cell r="A336">
            <v>42537</v>
          </cell>
          <cell r="B336" t="str">
            <v>TANF 0-13</v>
          </cell>
          <cell r="D336">
            <v>257901</v>
          </cell>
        </row>
        <row r="337">
          <cell r="A337">
            <v>42567</v>
          </cell>
          <cell r="B337" t="str">
            <v>TANF 0-13</v>
          </cell>
          <cell r="D337">
            <v>259469</v>
          </cell>
        </row>
        <row r="338">
          <cell r="A338">
            <v>42598</v>
          </cell>
          <cell r="B338" t="str">
            <v>TANF 0-13</v>
          </cell>
          <cell r="D338">
            <v>260962</v>
          </cell>
        </row>
        <row r="339">
          <cell r="A339">
            <v>42629</v>
          </cell>
          <cell r="B339" t="str">
            <v>TANF 0-13</v>
          </cell>
          <cell r="D339">
            <v>261027</v>
          </cell>
        </row>
        <row r="340">
          <cell r="A340">
            <v>42659</v>
          </cell>
          <cell r="B340" t="str">
            <v>TANF 0-13</v>
          </cell>
          <cell r="D340">
            <v>262298</v>
          </cell>
        </row>
        <row r="341">
          <cell r="A341">
            <v>42690</v>
          </cell>
          <cell r="B341" t="str">
            <v>TANF 0-13</v>
          </cell>
          <cell r="D341">
            <v>263376</v>
          </cell>
        </row>
        <row r="342">
          <cell r="A342">
            <v>42720</v>
          </cell>
          <cell r="B342" t="str">
            <v>TANF 0-13</v>
          </cell>
          <cell r="D342">
            <v>264110</v>
          </cell>
        </row>
        <row r="343">
          <cell r="A343">
            <v>42386</v>
          </cell>
          <cell r="B343" t="str">
            <v>TANF 0-13</v>
          </cell>
          <cell r="D343">
            <v>265872</v>
          </cell>
        </row>
        <row r="344">
          <cell r="A344">
            <v>42417</v>
          </cell>
          <cell r="B344" t="str">
            <v>TANF 0-13</v>
          </cell>
          <cell r="D344">
            <v>267245</v>
          </cell>
        </row>
        <row r="345">
          <cell r="A345">
            <v>42446</v>
          </cell>
          <cell r="B345" t="str">
            <v>TANF 0-13</v>
          </cell>
          <cell r="D345">
            <v>268668</v>
          </cell>
        </row>
        <row r="346">
          <cell r="A346">
            <v>42477</v>
          </cell>
          <cell r="B346" t="str">
            <v>TANF 0-13</v>
          </cell>
          <cell r="D346">
            <v>270184</v>
          </cell>
        </row>
        <row r="347">
          <cell r="A347">
            <v>42507</v>
          </cell>
          <cell r="B347" t="str">
            <v>TANF 0-13</v>
          </cell>
          <cell r="D347">
            <v>270889</v>
          </cell>
        </row>
        <row r="348">
          <cell r="A348">
            <v>42538</v>
          </cell>
          <cell r="B348" t="str">
            <v>TANF 0-13</v>
          </cell>
          <cell r="D348">
            <v>271703</v>
          </cell>
        </row>
        <row r="349">
          <cell r="A349">
            <v>42568</v>
          </cell>
          <cell r="B349" t="str">
            <v>TANF 0-13</v>
          </cell>
          <cell r="D349">
            <v>272478</v>
          </cell>
        </row>
        <row r="350">
          <cell r="A350">
            <v>42599</v>
          </cell>
          <cell r="B350" t="str">
            <v>TANF 0-13</v>
          </cell>
          <cell r="D350">
            <v>273147</v>
          </cell>
        </row>
        <row r="351">
          <cell r="A351">
            <v>42630</v>
          </cell>
          <cell r="B351" t="str">
            <v>TANF 0-13</v>
          </cell>
          <cell r="D351">
            <v>273867</v>
          </cell>
        </row>
        <row r="352">
          <cell r="A352">
            <v>42660</v>
          </cell>
          <cell r="B352" t="str">
            <v>TANF 0-13</v>
          </cell>
          <cell r="D352">
            <v>274505</v>
          </cell>
        </row>
        <row r="353">
          <cell r="A353">
            <v>42691</v>
          </cell>
          <cell r="B353" t="str">
            <v>TANF 0-13</v>
          </cell>
          <cell r="D353">
            <v>275129</v>
          </cell>
        </row>
        <row r="354">
          <cell r="A354">
            <v>42721</v>
          </cell>
          <cell r="B354" t="str">
            <v>TANF 0-13</v>
          </cell>
          <cell r="D354">
            <v>275749</v>
          </cell>
        </row>
        <row r="355">
          <cell r="A355">
            <v>42387</v>
          </cell>
          <cell r="B355" t="str">
            <v>TANF 0-13</v>
          </cell>
          <cell r="D355">
            <v>276314</v>
          </cell>
        </row>
        <row r="356">
          <cell r="A356">
            <v>42418</v>
          </cell>
          <cell r="B356" t="str">
            <v>TANF 0-13</v>
          </cell>
          <cell r="D356">
            <v>276878</v>
          </cell>
        </row>
        <row r="357">
          <cell r="A357">
            <v>42447</v>
          </cell>
          <cell r="B357" t="str">
            <v>TANF 0-13</v>
          </cell>
          <cell r="D357">
            <v>277415</v>
          </cell>
        </row>
        <row r="358">
          <cell r="A358">
            <v>42478</v>
          </cell>
          <cell r="B358" t="str">
            <v>TANF 0-13</v>
          </cell>
          <cell r="D358">
            <v>277923</v>
          </cell>
        </row>
        <row r="359">
          <cell r="A359">
            <v>42508</v>
          </cell>
          <cell r="B359" t="str">
            <v>TANF 0-13</v>
          </cell>
          <cell r="D359">
            <v>278423</v>
          </cell>
        </row>
        <row r="360">
          <cell r="A360">
            <v>42539</v>
          </cell>
          <cell r="B360" t="str">
            <v>TANF 0-13</v>
          </cell>
          <cell r="D360">
            <v>278894</v>
          </cell>
        </row>
        <row r="361">
          <cell r="A361">
            <v>42569</v>
          </cell>
          <cell r="B361" t="str">
            <v>TANF 0-13</v>
          </cell>
          <cell r="D361">
            <v>280380</v>
          </cell>
        </row>
        <row r="362">
          <cell r="A362">
            <v>42600</v>
          </cell>
          <cell r="B362" t="str">
            <v>TANF 0-13</v>
          </cell>
          <cell r="D362">
            <v>281068</v>
          </cell>
        </row>
        <row r="363">
          <cell r="A363">
            <v>42631</v>
          </cell>
          <cell r="B363" t="str">
            <v>TANF 0-13</v>
          </cell>
          <cell r="D363">
            <v>281809</v>
          </cell>
        </row>
        <row r="364">
          <cell r="A364">
            <v>42661</v>
          </cell>
          <cell r="B364" t="str">
            <v>TANF 0-13</v>
          </cell>
          <cell r="D364">
            <v>282466</v>
          </cell>
        </row>
        <row r="365">
          <cell r="A365">
            <v>42692</v>
          </cell>
          <cell r="B365" t="str">
            <v>TANF 0-13</v>
          </cell>
          <cell r="D365">
            <v>283108</v>
          </cell>
        </row>
        <row r="366">
          <cell r="A366">
            <v>42722</v>
          </cell>
          <cell r="B366" t="str">
            <v>TANF 0-13</v>
          </cell>
          <cell r="D366">
            <v>283746</v>
          </cell>
        </row>
        <row r="367">
          <cell r="A367">
            <v>42388</v>
          </cell>
          <cell r="B367" t="str">
            <v>TANF 0-13</v>
          </cell>
          <cell r="D367">
            <v>284327</v>
          </cell>
        </row>
        <row r="368">
          <cell r="A368">
            <v>42419</v>
          </cell>
          <cell r="B368" t="str">
            <v>TANF 0-13</v>
          </cell>
          <cell r="D368">
            <v>284907</v>
          </cell>
        </row>
        <row r="369">
          <cell r="A369">
            <v>42448</v>
          </cell>
          <cell r="B369" t="str">
            <v>TANF 0-13</v>
          </cell>
          <cell r="D369">
            <v>285460</v>
          </cell>
        </row>
        <row r="370">
          <cell r="A370">
            <v>42479</v>
          </cell>
          <cell r="B370" t="str">
            <v>TANF 0-13</v>
          </cell>
          <cell r="D370">
            <v>285983</v>
          </cell>
        </row>
        <row r="371">
          <cell r="A371">
            <v>42509</v>
          </cell>
          <cell r="B371" t="str">
            <v>TANF 0-13</v>
          </cell>
          <cell r="D371">
            <v>286497</v>
          </cell>
        </row>
        <row r="372">
          <cell r="A372">
            <v>42540</v>
          </cell>
          <cell r="B372" t="str">
            <v>TANF 0-13</v>
          </cell>
          <cell r="D372">
            <v>286982</v>
          </cell>
        </row>
        <row r="373">
          <cell r="A373">
            <v>42570</v>
          </cell>
          <cell r="B373" t="str">
            <v>TANF 0-13</v>
          </cell>
          <cell r="D373">
            <v>288511</v>
          </cell>
        </row>
        <row r="374">
          <cell r="A374">
            <v>42601</v>
          </cell>
          <cell r="B374" t="str">
            <v>TANF 0-13</v>
          </cell>
          <cell r="D374">
            <v>289219</v>
          </cell>
        </row>
        <row r="375">
          <cell r="A375">
            <v>42632</v>
          </cell>
          <cell r="B375" t="str">
            <v>TANF 0-13</v>
          </cell>
          <cell r="D375">
            <v>289982</v>
          </cell>
        </row>
        <row r="376">
          <cell r="A376">
            <v>42662</v>
          </cell>
          <cell r="B376" t="str">
            <v>TANF 0-13</v>
          </cell>
          <cell r="D376">
            <v>290657</v>
          </cell>
        </row>
        <row r="377">
          <cell r="A377">
            <v>42693</v>
          </cell>
          <cell r="B377" t="str">
            <v>TANF 0-13</v>
          </cell>
          <cell r="D377">
            <v>291318</v>
          </cell>
        </row>
        <row r="378">
          <cell r="A378">
            <v>42723</v>
          </cell>
          <cell r="B378" t="str">
            <v>TANF 0-13</v>
          </cell>
          <cell r="D378">
            <v>291974</v>
          </cell>
        </row>
        <row r="379">
          <cell r="A379">
            <v>42389</v>
          </cell>
          <cell r="B379" t="str">
            <v>TANF 0-13</v>
          </cell>
          <cell r="D379">
            <v>292573</v>
          </cell>
        </row>
        <row r="380">
          <cell r="A380">
            <v>42420</v>
          </cell>
          <cell r="B380" t="str">
            <v>TANF 0-13</v>
          </cell>
          <cell r="D380">
            <v>293170</v>
          </cell>
        </row>
        <row r="381">
          <cell r="A381">
            <v>42449</v>
          </cell>
          <cell r="B381" t="str">
            <v>TANF 0-13</v>
          </cell>
          <cell r="D381">
            <v>293738</v>
          </cell>
        </row>
        <row r="382">
          <cell r="A382">
            <v>42480</v>
          </cell>
          <cell r="B382" t="str">
            <v>TANF 0-13</v>
          </cell>
          <cell r="D382">
            <v>294276</v>
          </cell>
        </row>
        <row r="383">
          <cell r="A383">
            <v>42510</v>
          </cell>
          <cell r="B383" t="str">
            <v>TANF 0-13</v>
          </cell>
          <cell r="D383">
            <v>294806</v>
          </cell>
        </row>
        <row r="384">
          <cell r="A384">
            <v>42541</v>
          </cell>
          <cell r="B384" t="str">
            <v>TANF 0-13</v>
          </cell>
          <cell r="D384">
            <v>295304</v>
          </cell>
        </row>
        <row r="385">
          <cell r="A385">
            <v>42571</v>
          </cell>
          <cell r="B385" t="str">
            <v>TANF 0-13</v>
          </cell>
          <cell r="D385">
            <v>296589</v>
          </cell>
        </row>
        <row r="386">
          <cell r="A386">
            <v>42602</v>
          </cell>
          <cell r="B386" t="str">
            <v>TANF 0-13</v>
          </cell>
          <cell r="D386">
            <v>297317</v>
          </cell>
        </row>
        <row r="387">
          <cell r="A387">
            <v>42633</v>
          </cell>
          <cell r="B387" t="str">
            <v>TANF 0-13</v>
          </cell>
          <cell r="D387">
            <v>298101</v>
          </cell>
        </row>
        <row r="388">
          <cell r="A388">
            <v>42663</v>
          </cell>
          <cell r="B388" t="str">
            <v>TANF 0-13</v>
          </cell>
          <cell r="D388">
            <v>298796</v>
          </cell>
        </row>
        <row r="389">
          <cell r="A389">
            <v>42694</v>
          </cell>
          <cell r="B389" t="str">
            <v>TANF 0-13</v>
          </cell>
          <cell r="D389">
            <v>299475</v>
          </cell>
        </row>
        <row r="390">
          <cell r="A390">
            <v>42724</v>
          </cell>
          <cell r="B390" t="str">
            <v>TANF 0-13</v>
          </cell>
          <cell r="D390">
            <v>300150</v>
          </cell>
        </row>
        <row r="391">
          <cell r="A391">
            <v>42390</v>
          </cell>
          <cell r="B391" t="str">
            <v>TANF 0-13</v>
          </cell>
          <cell r="D391">
            <v>300765</v>
          </cell>
        </row>
        <row r="392">
          <cell r="A392">
            <v>42421</v>
          </cell>
          <cell r="B392" t="str">
            <v>TANF 0-13</v>
          </cell>
          <cell r="D392">
            <v>301379</v>
          </cell>
        </row>
        <row r="393">
          <cell r="A393">
            <v>42450</v>
          </cell>
          <cell r="B393" t="str">
            <v>TANF 0-13</v>
          </cell>
          <cell r="D393">
            <v>301963</v>
          </cell>
        </row>
        <row r="394">
          <cell r="A394">
            <v>42481</v>
          </cell>
          <cell r="B394" t="str">
            <v>TANF 0-13</v>
          </cell>
          <cell r="D394">
            <v>302516</v>
          </cell>
        </row>
        <row r="395">
          <cell r="A395">
            <v>42511</v>
          </cell>
          <cell r="B395" t="str">
            <v>TANF 0-13</v>
          </cell>
          <cell r="D395">
            <v>303060</v>
          </cell>
        </row>
        <row r="396">
          <cell r="A396">
            <v>42542</v>
          </cell>
          <cell r="B396" t="str">
            <v>TANF 0-13</v>
          </cell>
          <cell r="D396">
            <v>303573</v>
          </cell>
        </row>
        <row r="397">
          <cell r="A397">
            <v>42718</v>
          </cell>
          <cell r="B397" t="str">
            <v>TANF 0-13</v>
          </cell>
          <cell r="D397">
            <v>119724</v>
          </cell>
        </row>
        <row r="398">
          <cell r="A398">
            <v>42384</v>
          </cell>
          <cell r="B398" t="str">
            <v>TANF 0-13</v>
          </cell>
          <cell r="D398">
            <v>122100</v>
          </cell>
        </row>
        <row r="399">
          <cell r="A399">
            <v>42415</v>
          </cell>
          <cell r="B399" t="str">
            <v>TANF 0-13</v>
          </cell>
          <cell r="D399">
            <v>123668</v>
          </cell>
        </row>
        <row r="400">
          <cell r="A400">
            <v>42444</v>
          </cell>
          <cell r="B400" t="str">
            <v>TANF 0-13</v>
          </cell>
          <cell r="D400">
            <v>125870</v>
          </cell>
        </row>
        <row r="401">
          <cell r="A401">
            <v>42475</v>
          </cell>
          <cell r="B401" t="str">
            <v>TANF 0-13</v>
          </cell>
          <cell r="D401">
            <v>126845</v>
          </cell>
        </row>
        <row r="402">
          <cell r="A402">
            <v>42505</v>
          </cell>
          <cell r="B402" t="str">
            <v>TANF 0-13</v>
          </cell>
          <cell r="D402">
            <v>128212</v>
          </cell>
        </row>
        <row r="403">
          <cell r="A403">
            <v>42536</v>
          </cell>
          <cell r="B403" t="str">
            <v>TANF 0-13</v>
          </cell>
          <cell r="D403">
            <v>129184</v>
          </cell>
        </row>
        <row r="404">
          <cell r="A404">
            <v>42566</v>
          </cell>
          <cell r="B404" t="str">
            <v>TANF 0-13</v>
          </cell>
          <cell r="D404">
            <v>128949</v>
          </cell>
        </row>
        <row r="405">
          <cell r="A405">
            <v>42597</v>
          </cell>
          <cell r="B405" t="str">
            <v>TANF 0-13</v>
          </cell>
          <cell r="D405">
            <v>130473</v>
          </cell>
        </row>
        <row r="406">
          <cell r="A406">
            <v>42628</v>
          </cell>
          <cell r="B406" t="str">
            <v>TANF 0-13</v>
          </cell>
          <cell r="D406">
            <v>131329</v>
          </cell>
        </row>
        <row r="407">
          <cell r="A407">
            <v>42658</v>
          </cell>
          <cell r="B407" t="str">
            <v>TANF 0-13</v>
          </cell>
          <cell r="D407">
            <v>132504</v>
          </cell>
        </row>
        <row r="408">
          <cell r="A408">
            <v>42689</v>
          </cell>
          <cell r="B408" t="str">
            <v>TANF 0-13</v>
          </cell>
          <cell r="D408">
            <v>133544</v>
          </cell>
        </row>
        <row r="409">
          <cell r="A409">
            <v>42719</v>
          </cell>
          <cell r="B409" t="str">
            <v>TANF 0-13</v>
          </cell>
          <cell r="D409">
            <v>134234</v>
          </cell>
        </row>
        <row r="410">
          <cell r="A410">
            <v>42385</v>
          </cell>
          <cell r="B410" t="str">
            <v>TANF 0-13</v>
          </cell>
          <cell r="D410">
            <v>136050</v>
          </cell>
        </row>
        <row r="411">
          <cell r="A411">
            <v>42416</v>
          </cell>
          <cell r="B411" t="str">
            <v>TANF 0-13</v>
          </cell>
          <cell r="D411">
            <v>138817</v>
          </cell>
        </row>
        <row r="412">
          <cell r="A412">
            <v>42445</v>
          </cell>
          <cell r="B412" t="str">
            <v>TANF 0-13</v>
          </cell>
          <cell r="D412">
            <v>139914</v>
          </cell>
        </row>
        <row r="413">
          <cell r="A413">
            <v>42476</v>
          </cell>
          <cell r="B413" t="str">
            <v>TANF 0-13</v>
          </cell>
          <cell r="D413">
            <v>140209</v>
          </cell>
        </row>
        <row r="414">
          <cell r="A414">
            <v>42506</v>
          </cell>
          <cell r="B414" t="str">
            <v>TANF 0-13</v>
          </cell>
          <cell r="D414">
            <v>141047</v>
          </cell>
        </row>
        <row r="415">
          <cell r="A415">
            <v>42537</v>
          </cell>
          <cell r="B415" t="str">
            <v>TANF 0-13</v>
          </cell>
          <cell r="D415">
            <v>140946</v>
          </cell>
        </row>
        <row r="416">
          <cell r="A416">
            <v>42567</v>
          </cell>
          <cell r="B416" t="str">
            <v>TANF 0-13</v>
          </cell>
          <cell r="D416">
            <v>141850</v>
          </cell>
        </row>
        <row r="417">
          <cell r="A417">
            <v>42598</v>
          </cell>
          <cell r="B417" t="str">
            <v>TANF 0-13</v>
          </cell>
          <cell r="D417">
            <v>142654</v>
          </cell>
        </row>
        <row r="418">
          <cell r="A418">
            <v>42629</v>
          </cell>
          <cell r="B418" t="str">
            <v>TANF 0-13</v>
          </cell>
          <cell r="D418">
            <v>142821</v>
          </cell>
        </row>
        <row r="419">
          <cell r="A419">
            <v>42659</v>
          </cell>
          <cell r="B419" t="str">
            <v>TANF 0-13</v>
          </cell>
          <cell r="D419">
            <v>142935</v>
          </cell>
        </row>
        <row r="420">
          <cell r="A420">
            <v>42690</v>
          </cell>
          <cell r="B420" t="str">
            <v>TANF 0-13</v>
          </cell>
          <cell r="D420">
            <v>143538</v>
          </cell>
        </row>
        <row r="421">
          <cell r="A421">
            <v>42720</v>
          </cell>
          <cell r="B421" t="str">
            <v>TANF 0-13</v>
          </cell>
          <cell r="D421">
            <v>144027</v>
          </cell>
        </row>
        <row r="422">
          <cell r="A422">
            <v>42386</v>
          </cell>
          <cell r="B422" t="str">
            <v>TANF 0-13</v>
          </cell>
          <cell r="D422">
            <v>144786</v>
          </cell>
        </row>
        <row r="423">
          <cell r="A423">
            <v>42417</v>
          </cell>
          <cell r="B423" t="str">
            <v>TANF 0-13</v>
          </cell>
          <cell r="D423">
            <v>145534</v>
          </cell>
        </row>
        <row r="424">
          <cell r="A424">
            <v>42446</v>
          </cell>
          <cell r="B424" t="str">
            <v>TANF 0-13</v>
          </cell>
          <cell r="D424">
            <v>146272</v>
          </cell>
        </row>
        <row r="425">
          <cell r="A425">
            <v>42477</v>
          </cell>
          <cell r="B425" t="str">
            <v>TANF 0-13</v>
          </cell>
          <cell r="D425">
            <v>147000</v>
          </cell>
        </row>
        <row r="426">
          <cell r="A426">
            <v>42507</v>
          </cell>
          <cell r="B426" t="str">
            <v>TANF 0-13</v>
          </cell>
          <cell r="D426">
            <v>147399</v>
          </cell>
        </row>
        <row r="427">
          <cell r="A427">
            <v>42538</v>
          </cell>
          <cell r="B427" t="str">
            <v>TANF 0-13</v>
          </cell>
          <cell r="D427">
            <v>147788</v>
          </cell>
        </row>
        <row r="428">
          <cell r="A428">
            <v>42568</v>
          </cell>
          <cell r="B428" t="str">
            <v>TANF 0-13</v>
          </cell>
          <cell r="D428">
            <v>148182</v>
          </cell>
        </row>
        <row r="429">
          <cell r="A429">
            <v>42599</v>
          </cell>
          <cell r="B429" t="str">
            <v>TANF 0-13</v>
          </cell>
          <cell r="D429">
            <v>148553</v>
          </cell>
        </row>
        <row r="430">
          <cell r="A430">
            <v>42630</v>
          </cell>
          <cell r="B430" t="str">
            <v>TANF 0-13</v>
          </cell>
          <cell r="D430">
            <v>148916</v>
          </cell>
        </row>
        <row r="431">
          <cell r="A431">
            <v>42660</v>
          </cell>
          <cell r="B431" t="str">
            <v>TANF 0-13</v>
          </cell>
          <cell r="D431">
            <v>149269</v>
          </cell>
        </row>
        <row r="432">
          <cell r="A432">
            <v>42691</v>
          </cell>
          <cell r="B432" t="str">
            <v>TANF 0-13</v>
          </cell>
          <cell r="D432">
            <v>149614</v>
          </cell>
        </row>
        <row r="433">
          <cell r="A433">
            <v>42721</v>
          </cell>
          <cell r="B433" t="str">
            <v>TANF 0-13</v>
          </cell>
          <cell r="D433">
            <v>149951</v>
          </cell>
        </row>
        <row r="434">
          <cell r="A434">
            <v>42387</v>
          </cell>
          <cell r="B434" t="str">
            <v>TANF 0-13</v>
          </cell>
          <cell r="D434">
            <v>150279</v>
          </cell>
        </row>
        <row r="435">
          <cell r="A435">
            <v>42418</v>
          </cell>
          <cell r="B435" t="str">
            <v>TANF 0-13</v>
          </cell>
          <cell r="D435">
            <v>150600</v>
          </cell>
        </row>
        <row r="436">
          <cell r="A436">
            <v>42447</v>
          </cell>
          <cell r="B436" t="str">
            <v>TANF 0-13</v>
          </cell>
          <cell r="D436">
            <v>150913</v>
          </cell>
        </row>
        <row r="437">
          <cell r="A437">
            <v>42478</v>
          </cell>
          <cell r="B437" t="str">
            <v>TANF 0-13</v>
          </cell>
          <cell r="D437">
            <v>151219</v>
          </cell>
        </row>
        <row r="438">
          <cell r="A438">
            <v>42508</v>
          </cell>
          <cell r="B438" t="str">
            <v>TANF 0-13</v>
          </cell>
          <cell r="D438">
            <v>151517</v>
          </cell>
        </row>
        <row r="439">
          <cell r="A439">
            <v>42539</v>
          </cell>
          <cell r="B439" t="str">
            <v>TANF 0-13</v>
          </cell>
          <cell r="D439">
            <v>151808</v>
          </cell>
        </row>
        <row r="440">
          <cell r="A440">
            <v>42569</v>
          </cell>
          <cell r="B440" t="str">
            <v>TANF 0-13</v>
          </cell>
          <cell r="D440">
            <v>152479</v>
          </cell>
        </row>
        <row r="441">
          <cell r="A441">
            <v>42600</v>
          </cell>
          <cell r="B441" t="str">
            <v>TANF 0-13</v>
          </cell>
          <cell r="D441">
            <v>152861</v>
          </cell>
        </row>
        <row r="442">
          <cell r="A442">
            <v>42631</v>
          </cell>
          <cell r="B442" t="str">
            <v>TANF 0-13</v>
          </cell>
          <cell r="D442">
            <v>153235</v>
          </cell>
        </row>
        <row r="443">
          <cell r="A443">
            <v>42661</v>
          </cell>
          <cell r="B443" t="str">
            <v>TANF 0-13</v>
          </cell>
          <cell r="D443">
            <v>153598</v>
          </cell>
        </row>
        <row r="444">
          <cell r="A444">
            <v>42692</v>
          </cell>
          <cell r="B444" t="str">
            <v>TANF 0-13</v>
          </cell>
          <cell r="D444">
            <v>153953</v>
          </cell>
        </row>
        <row r="445">
          <cell r="A445">
            <v>42722</v>
          </cell>
          <cell r="B445" t="str">
            <v>TANF 0-13</v>
          </cell>
          <cell r="D445">
            <v>154300</v>
          </cell>
        </row>
        <row r="446">
          <cell r="A446">
            <v>42388</v>
          </cell>
          <cell r="B446" t="str">
            <v>TANF 0-13</v>
          </cell>
          <cell r="D446">
            <v>154637</v>
          </cell>
        </row>
        <row r="447">
          <cell r="A447">
            <v>42419</v>
          </cell>
          <cell r="B447" t="str">
            <v>TANF 0-13</v>
          </cell>
          <cell r="D447">
            <v>154967</v>
          </cell>
        </row>
        <row r="448">
          <cell r="A448">
            <v>42448</v>
          </cell>
          <cell r="B448" t="str">
            <v>TANF 0-13</v>
          </cell>
          <cell r="D448">
            <v>155289</v>
          </cell>
        </row>
        <row r="449">
          <cell r="A449">
            <v>42479</v>
          </cell>
          <cell r="B449" t="str">
            <v>TANF 0-13</v>
          </cell>
          <cell r="D449">
            <v>155604</v>
          </cell>
        </row>
        <row r="450">
          <cell r="A450">
            <v>42509</v>
          </cell>
          <cell r="B450" t="str">
            <v>TANF 0-13</v>
          </cell>
          <cell r="D450">
            <v>155911</v>
          </cell>
        </row>
        <row r="451">
          <cell r="A451">
            <v>42540</v>
          </cell>
          <cell r="B451" t="str">
            <v>TANF 0-13</v>
          </cell>
          <cell r="D451">
            <v>156210</v>
          </cell>
        </row>
        <row r="452">
          <cell r="A452">
            <v>42570</v>
          </cell>
          <cell r="B452" t="str">
            <v>TANF 0-13</v>
          </cell>
          <cell r="D452">
            <v>156901</v>
          </cell>
        </row>
        <row r="453">
          <cell r="A453">
            <v>42601</v>
          </cell>
          <cell r="B453" t="str">
            <v>TANF 0-13</v>
          </cell>
          <cell r="D453">
            <v>157294</v>
          </cell>
        </row>
        <row r="454">
          <cell r="A454">
            <v>42632</v>
          </cell>
          <cell r="B454" t="str">
            <v>TANF 0-13</v>
          </cell>
          <cell r="D454">
            <v>157678</v>
          </cell>
        </row>
        <row r="455">
          <cell r="A455">
            <v>42662</v>
          </cell>
          <cell r="B455" t="str">
            <v>TANF 0-13</v>
          </cell>
          <cell r="D455">
            <v>158052</v>
          </cell>
        </row>
        <row r="456">
          <cell r="A456">
            <v>42693</v>
          </cell>
          <cell r="B456" t="str">
            <v>TANF 0-13</v>
          </cell>
          <cell r="D456">
            <v>158417</v>
          </cell>
        </row>
        <row r="457">
          <cell r="A457">
            <v>42723</v>
          </cell>
          <cell r="B457" t="str">
            <v>TANF 0-13</v>
          </cell>
          <cell r="D457">
            <v>158774</v>
          </cell>
        </row>
        <row r="458">
          <cell r="A458">
            <v>42389</v>
          </cell>
          <cell r="B458" t="str">
            <v>TANF 0-13</v>
          </cell>
          <cell r="D458">
            <v>159122</v>
          </cell>
        </row>
        <row r="459">
          <cell r="A459">
            <v>42420</v>
          </cell>
          <cell r="B459" t="str">
            <v>TANF 0-13</v>
          </cell>
          <cell r="D459">
            <v>159461</v>
          </cell>
        </row>
        <row r="460">
          <cell r="A460">
            <v>42449</v>
          </cell>
          <cell r="B460" t="str">
            <v>TANF 0-13</v>
          </cell>
          <cell r="D460">
            <v>159793</v>
          </cell>
        </row>
        <row r="461">
          <cell r="A461">
            <v>42480</v>
          </cell>
          <cell r="B461" t="str">
            <v>TANF 0-13</v>
          </cell>
          <cell r="D461">
            <v>160117</v>
          </cell>
        </row>
        <row r="462">
          <cell r="A462">
            <v>42510</v>
          </cell>
          <cell r="B462" t="str">
            <v>TANF 0-13</v>
          </cell>
          <cell r="D462">
            <v>160432</v>
          </cell>
        </row>
        <row r="463">
          <cell r="A463">
            <v>42541</v>
          </cell>
          <cell r="B463" t="str">
            <v>TANF 0-13</v>
          </cell>
          <cell r="D463">
            <v>160741</v>
          </cell>
        </row>
        <row r="464">
          <cell r="A464">
            <v>42571</v>
          </cell>
          <cell r="B464" t="str">
            <v>TANF 0-13</v>
          </cell>
          <cell r="D464">
            <v>161294</v>
          </cell>
        </row>
        <row r="465">
          <cell r="A465">
            <v>42602</v>
          </cell>
          <cell r="B465" t="str">
            <v>TANF 0-13</v>
          </cell>
          <cell r="D465">
            <v>161698</v>
          </cell>
        </row>
        <row r="466">
          <cell r="A466">
            <v>42633</v>
          </cell>
          <cell r="B466" t="str">
            <v>TANF 0-13</v>
          </cell>
          <cell r="D466">
            <v>162093</v>
          </cell>
        </row>
        <row r="467">
          <cell r="A467">
            <v>42663</v>
          </cell>
          <cell r="B467" t="str">
            <v>TANF 0-13</v>
          </cell>
          <cell r="D467">
            <v>162478</v>
          </cell>
        </row>
        <row r="468">
          <cell r="A468">
            <v>42694</v>
          </cell>
          <cell r="B468" t="str">
            <v>TANF 0-13</v>
          </cell>
          <cell r="D468">
            <v>162853</v>
          </cell>
        </row>
        <row r="469">
          <cell r="A469">
            <v>42724</v>
          </cell>
          <cell r="B469" t="str">
            <v>TANF 0-13</v>
          </cell>
          <cell r="D469">
            <v>163220</v>
          </cell>
        </row>
        <row r="470">
          <cell r="A470">
            <v>42390</v>
          </cell>
          <cell r="B470" t="str">
            <v>TANF 0-13</v>
          </cell>
          <cell r="D470">
            <v>163577</v>
          </cell>
        </row>
        <row r="471">
          <cell r="A471">
            <v>42421</v>
          </cell>
          <cell r="B471" t="str">
            <v>TANF 0-13</v>
          </cell>
          <cell r="D471">
            <v>163926</v>
          </cell>
        </row>
        <row r="472">
          <cell r="A472">
            <v>42450</v>
          </cell>
          <cell r="B472" t="str">
            <v>TANF 0-13</v>
          </cell>
          <cell r="D472">
            <v>164267</v>
          </cell>
        </row>
        <row r="473">
          <cell r="A473">
            <v>42481</v>
          </cell>
          <cell r="B473" t="str">
            <v>TANF 0-13</v>
          </cell>
          <cell r="D473">
            <v>164600</v>
          </cell>
        </row>
        <row r="474">
          <cell r="A474">
            <v>42511</v>
          </cell>
          <cell r="B474" t="str">
            <v>TANF 0-13</v>
          </cell>
          <cell r="D474">
            <v>164925</v>
          </cell>
        </row>
        <row r="475">
          <cell r="A475">
            <v>42542</v>
          </cell>
          <cell r="B475" t="str">
            <v>TANF 0-13</v>
          </cell>
          <cell r="D475">
            <v>165241</v>
          </cell>
        </row>
        <row r="476">
          <cell r="A476">
            <v>42718</v>
          </cell>
          <cell r="B476" t="str">
            <v>TANF 0-13</v>
          </cell>
          <cell r="D476">
            <v>223337</v>
          </cell>
        </row>
        <row r="477">
          <cell r="A477">
            <v>42384</v>
          </cell>
          <cell r="B477" t="str">
            <v>TANF 0-13</v>
          </cell>
          <cell r="D477">
            <v>225943</v>
          </cell>
        </row>
        <row r="478">
          <cell r="A478">
            <v>42415</v>
          </cell>
          <cell r="B478" t="str">
            <v>TANF 0-13</v>
          </cell>
          <cell r="D478">
            <v>228461</v>
          </cell>
        </row>
        <row r="479">
          <cell r="A479">
            <v>42444</v>
          </cell>
          <cell r="B479" t="str">
            <v>TANF 0-13</v>
          </cell>
          <cell r="D479">
            <v>231588</v>
          </cell>
        </row>
        <row r="480">
          <cell r="A480">
            <v>42475</v>
          </cell>
          <cell r="B480" t="str">
            <v>TANF 0-13</v>
          </cell>
          <cell r="D480">
            <v>232070</v>
          </cell>
        </row>
        <row r="481">
          <cell r="A481">
            <v>42505</v>
          </cell>
          <cell r="B481" t="str">
            <v>TANF 0-13</v>
          </cell>
          <cell r="D481">
            <v>233952</v>
          </cell>
        </row>
        <row r="482">
          <cell r="A482">
            <v>42536</v>
          </cell>
          <cell r="B482" t="str">
            <v>TANF 0-13</v>
          </cell>
          <cell r="D482">
            <v>234603</v>
          </cell>
        </row>
        <row r="483">
          <cell r="A483">
            <v>42566</v>
          </cell>
          <cell r="B483" t="str">
            <v>TANF 0-13</v>
          </cell>
          <cell r="D483">
            <v>234487</v>
          </cell>
        </row>
        <row r="484">
          <cell r="A484">
            <v>42597</v>
          </cell>
          <cell r="B484" t="str">
            <v>TANF 0-13</v>
          </cell>
          <cell r="D484">
            <v>236904</v>
          </cell>
        </row>
        <row r="485">
          <cell r="A485">
            <v>42628</v>
          </cell>
          <cell r="B485" t="str">
            <v>TANF 0-13</v>
          </cell>
          <cell r="D485">
            <v>237519</v>
          </cell>
        </row>
        <row r="486">
          <cell r="A486">
            <v>42658</v>
          </cell>
          <cell r="B486" t="str">
            <v>TANF 0-13</v>
          </cell>
          <cell r="D486">
            <v>238437</v>
          </cell>
        </row>
        <row r="487">
          <cell r="A487">
            <v>42689</v>
          </cell>
          <cell r="B487" t="str">
            <v>TANF 0-13</v>
          </cell>
          <cell r="D487">
            <v>238966</v>
          </cell>
        </row>
        <row r="488">
          <cell r="A488">
            <v>42719</v>
          </cell>
          <cell r="B488" t="str">
            <v>TANF 0-13</v>
          </cell>
          <cell r="D488">
            <v>239085</v>
          </cell>
        </row>
        <row r="489">
          <cell r="A489">
            <v>42385</v>
          </cell>
          <cell r="B489" t="str">
            <v>TANF 0-13</v>
          </cell>
          <cell r="D489">
            <v>241953</v>
          </cell>
        </row>
        <row r="490">
          <cell r="A490">
            <v>42416</v>
          </cell>
          <cell r="B490" t="str">
            <v>TANF 0-13</v>
          </cell>
          <cell r="D490">
            <v>245241</v>
          </cell>
        </row>
        <row r="491">
          <cell r="A491">
            <v>42445</v>
          </cell>
          <cell r="B491" t="str">
            <v>TANF 0-13</v>
          </cell>
          <cell r="D491">
            <v>246657</v>
          </cell>
        </row>
        <row r="492">
          <cell r="A492">
            <v>42476</v>
          </cell>
          <cell r="B492" t="str">
            <v>TANF 0-13</v>
          </cell>
          <cell r="D492">
            <v>246924</v>
          </cell>
        </row>
        <row r="493">
          <cell r="A493">
            <v>42506</v>
          </cell>
          <cell r="B493" t="str">
            <v>TANF 0-13</v>
          </cell>
          <cell r="D493">
            <v>246957</v>
          </cell>
        </row>
        <row r="494">
          <cell r="A494">
            <v>42537</v>
          </cell>
          <cell r="B494" t="str">
            <v>TANF 0-13</v>
          </cell>
          <cell r="D494">
            <v>246950</v>
          </cell>
        </row>
        <row r="495">
          <cell r="A495">
            <v>42567</v>
          </cell>
          <cell r="B495" t="str">
            <v>TANF 0-13</v>
          </cell>
          <cell r="D495">
            <v>249282</v>
          </cell>
        </row>
        <row r="496">
          <cell r="A496">
            <v>42598</v>
          </cell>
          <cell r="B496" t="str">
            <v>TANF 0-13</v>
          </cell>
          <cell r="D496">
            <v>250807</v>
          </cell>
        </row>
        <row r="497">
          <cell r="A497">
            <v>42629</v>
          </cell>
          <cell r="B497" t="str">
            <v>TANF 0-13</v>
          </cell>
          <cell r="D497">
            <v>250774</v>
          </cell>
        </row>
        <row r="498">
          <cell r="A498">
            <v>42659</v>
          </cell>
          <cell r="B498" t="str">
            <v>TANF 0-13</v>
          </cell>
          <cell r="D498">
            <v>251558</v>
          </cell>
        </row>
        <row r="499">
          <cell r="A499">
            <v>42690</v>
          </cell>
          <cell r="B499" t="str">
            <v>TANF 0-13</v>
          </cell>
          <cell r="D499">
            <v>251940</v>
          </cell>
        </row>
        <row r="500">
          <cell r="A500">
            <v>42720</v>
          </cell>
          <cell r="B500" t="str">
            <v>TANF 0-13</v>
          </cell>
          <cell r="D500">
            <v>252357</v>
          </cell>
        </row>
        <row r="501">
          <cell r="A501">
            <v>42386</v>
          </cell>
          <cell r="B501" t="str">
            <v>TANF 0-13</v>
          </cell>
          <cell r="D501">
            <v>253731</v>
          </cell>
        </row>
        <row r="502">
          <cell r="A502">
            <v>42417</v>
          </cell>
          <cell r="B502" t="str">
            <v>TANF 0-13</v>
          </cell>
          <cell r="D502">
            <v>255098</v>
          </cell>
        </row>
        <row r="503">
          <cell r="A503">
            <v>42446</v>
          </cell>
          <cell r="B503" t="str">
            <v>TANF 0-13</v>
          </cell>
          <cell r="D503">
            <v>256457</v>
          </cell>
        </row>
        <row r="504">
          <cell r="A504">
            <v>42477</v>
          </cell>
          <cell r="B504" t="str">
            <v>TANF 0-13</v>
          </cell>
          <cell r="D504">
            <v>257809</v>
          </cell>
        </row>
        <row r="505">
          <cell r="A505">
            <v>42507</v>
          </cell>
          <cell r="B505" t="str">
            <v>TANF 0-13</v>
          </cell>
          <cell r="D505">
            <v>258554</v>
          </cell>
        </row>
        <row r="506">
          <cell r="A506">
            <v>42538</v>
          </cell>
          <cell r="B506" t="str">
            <v>TANF 0-13</v>
          </cell>
          <cell r="D506">
            <v>259291</v>
          </cell>
        </row>
        <row r="507">
          <cell r="A507">
            <v>42568</v>
          </cell>
          <cell r="B507" t="str">
            <v>TANF 0-13</v>
          </cell>
          <cell r="D507">
            <v>260047</v>
          </cell>
        </row>
        <row r="508">
          <cell r="A508">
            <v>42599</v>
          </cell>
          <cell r="B508" t="str">
            <v>TANF 0-13</v>
          </cell>
          <cell r="D508">
            <v>260770</v>
          </cell>
        </row>
        <row r="509">
          <cell r="A509">
            <v>42630</v>
          </cell>
          <cell r="B509" t="str">
            <v>TANF 0-13</v>
          </cell>
          <cell r="D509">
            <v>261486</v>
          </cell>
        </row>
        <row r="510">
          <cell r="A510">
            <v>42660</v>
          </cell>
          <cell r="B510" t="str">
            <v>TANF 0-13</v>
          </cell>
          <cell r="D510">
            <v>262195</v>
          </cell>
        </row>
        <row r="511">
          <cell r="A511">
            <v>42691</v>
          </cell>
          <cell r="B511" t="str">
            <v>TANF 0-13</v>
          </cell>
          <cell r="D511">
            <v>262898</v>
          </cell>
        </row>
        <row r="512">
          <cell r="A512">
            <v>42721</v>
          </cell>
          <cell r="B512" t="str">
            <v>TANF 0-13</v>
          </cell>
          <cell r="D512">
            <v>263593</v>
          </cell>
        </row>
        <row r="513">
          <cell r="A513">
            <v>42387</v>
          </cell>
          <cell r="B513" t="str">
            <v>TANF 0-13</v>
          </cell>
          <cell r="D513">
            <v>264281</v>
          </cell>
        </row>
        <row r="514">
          <cell r="A514">
            <v>42418</v>
          </cell>
          <cell r="B514" t="str">
            <v>TANF 0-13</v>
          </cell>
          <cell r="D514">
            <v>264963</v>
          </cell>
        </row>
        <row r="515">
          <cell r="A515">
            <v>42447</v>
          </cell>
          <cell r="B515" t="str">
            <v>TANF 0-13</v>
          </cell>
          <cell r="D515">
            <v>265638</v>
          </cell>
        </row>
        <row r="516">
          <cell r="A516">
            <v>42478</v>
          </cell>
          <cell r="B516" t="str">
            <v>TANF 0-13</v>
          </cell>
          <cell r="D516">
            <v>266307</v>
          </cell>
        </row>
        <row r="517">
          <cell r="A517">
            <v>42508</v>
          </cell>
          <cell r="B517" t="str">
            <v>TANF 0-13</v>
          </cell>
          <cell r="D517">
            <v>266969</v>
          </cell>
        </row>
        <row r="518">
          <cell r="A518">
            <v>42539</v>
          </cell>
          <cell r="B518" t="str">
            <v>TANF 0-13</v>
          </cell>
          <cell r="D518">
            <v>267625</v>
          </cell>
        </row>
        <row r="519">
          <cell r="A519">
            <v>42569</v>
          </cell>
          <cell r="B519" t="str">
            <v>TANF 0-13</v>
          </cell>
          <cell r="D519">
            <v>267588</v>
          </cell>
        </row>
        <row r="520">
          <cell r="A520">
            <v>42600</v>
          </cell>
          <cell r="B520" t="str">
            <v>TANF 0-13</v>
          </cell>
          <cell r="D520">
            <v>268332</v>
          </cell>
        </row>
        <row r="521">
          <cell r="A521">
            <v>42631</v>
          </cell>
          <cell r="B521" t="str">
            <v>TANF 0-13</v>
          </cell>
          <cell r="D521">
            <v>269069</v>
          </cell>
        </row>
        <row r="522">
          <cell r="A522">
            <v>42661</v>
          </cell>
          <cell r="B522" t="str">
            <v>TANF 0-13</v>
          </cell>
          <cell r="D522">
            <v>269799</v>
          </cell>
        </row>
        <row r="523">
          <cell r="A523">
            <v>42692</v>
          </cell>
          <cell r="B523" t="str">
            <v>TANF 0-13</v>
          </cell>
          <cell r="D523">
            <v>270522</v>
          </cell>
        </row>
        <row r="524">
          <cell r="A524">
            <v>42722</v>
          </cell>
          <cell r="B524" t="str">
            <v>TANF 0-13</v>
          </cell>
          <cell r="D524">
            <v>271237</v>
          </cell>
        </row>
        <row r="525">
          <cell r="A525">
            <v>42388</v>
          </cell>
          <cell r="B525" t="str">
            <v>TANF 0-13</v>
          </cell>
          <cell r="D525">
            <v>271945</v>
          </cell>
        </row>
        <row r="526">
          <cell r="A526">
            <v>42419</v>
          </cell>
          <cell r="B526" t="str">
            <v>TANF 0-13</v>
          </cell>
          <cell r="D526">
            <v>272647</v>
          </cell>
        </row>
        <row r="527">
          <cell r="A527">
            <v>42448</v>
          </cell>
          <cell r="B527" t="str">
            <v>TANF 0-13</v>
          </cell>
          <cell r="D527">
            <v>273342</v>
          </cell>
        </row>
        <row r="528">
          <cell r="A528">
            <v>42479</v>
          </cell>
          <cell r="B528" t="str">
            <v>TANF 0-13</v>
          </cell>
          <cell r="D528">
            <v>274030</v>
          </cell>
        </row>
        <row r="529">
          <cell r="A529">
            <v>42509</v>
          </cell>
          <cell r="B529" t="str">
            <v>TANF 0-13</v>
          </cell>
          <cell r="D529">
            <v>274711</v>
          </cell>
        </row>
        <row r="530">
          <cell r="A530">
            <v>42540</v>
          </cell>
          <cell r="B530" t="str">
            <v>TANF 0-13</v>
          </cell>
          <cell r="D530">
            <v>275386</v>
          </cell>
        </row>
        <row r="531">
          <cell r="A531">
            <v>42570</v>
          </cell>
          <cell r="B531" t="str">
            <v>TANF 0-13</v>
          </cell>
          <cell r="D531">
            <v>275348</v>
          </cell>
        </row>
        <row r="532">
          <cell r="A532">
            <v>42601</v>
          </cell>
          <cell r="B532" t="str">
            <v>TANF 0-13</v>
          </cell>
          <cell r="D532">
            <v>276114</v>
          </cell>
        </row>
        <row r="533">
          <cell r="A533">
            <v>42632</v>
          </cell>
          <cell r="B533" t="str">
            <v>TANF 0-13</v>
          </cell>
          <cell r="D533">
            <v>276872</v>
          </cell>
        </row>
        <row r="534">
          <cell r="A534">
            <v>42662</v>
          </cell>
          <cell r="B534" t="str">
            <v>TANF 0-13</v>
          </cell>
          <cell r="D534">
            <v>277623</v>
          </cell>
        </row>
        <row r="535">
          <cell r="A535">
            <v>42693</v>
          </cell>
          <cell r="B535" t="str">
            <v>TANF 0-13</v>
          </cell>
          <cell r="D535">
            <v>278367</v>
          </cell>
        </row>
        <row r="536">
          <cell r="A536">
            <v>42723</v>
          </cell>
          <cell r="B536" t="str">
            <v>TANF 0-13</v>
          </cell>
          <cell r="D536">
            <v>279103</v>
          </cell>
        </row>
        <row r="537">
          <cell r="A537">
            <v>42389</v>
          </cell>
          <cell r="B537" t="str">
            <v>TANF 0-13</v>
          </cell>
          <cell r="D537">
            <v>279832</v>
          </cell>
        </row>
        <row r="538">
          <cell r="A538">
            <v>42420</v>
          </cell>
          <cell r="B538" t="str">
            <v>TANF 0-13</v>
          </cell>
          <cell r="D538">
            <v>280554</v>
          </cell>
        </row>
        <row r="539">
          <cell r="A539">
            <v>42449</v>
          </cell>
          <cell r="B539" t="str">
            <v>TANF 0-13</v>
          </cell>
          <cell r="D539">
            <v>281268</v>
          </cell>
        </row>
        <row r="540">
          <cell r="A540">
            <v>42480</v>
          </cell>
          <cell r="B540" t="str">
            <v>TANF 0-13</v>
          </cell>
          <cell r="D540">
            <v>281977</v>
          </cell>
        </row>
        <row r="541">
          <cell r="A541">
            <v>42510</v>
          </cell>
          <cell r="B541" t="str">
            <v>TANF 0-13</v>
          </cell>
          <cell r="D541">
            <v>282678</v>
          </cell>
        </row>
        <row r="542">
          <cell r="A542">
            <v>42541</v>
          </cell>
          <cell r="B542" t="str">
            <v>TANF 0-13</v>
          </cell>
          <cell r="D542">
            <v>283372</v>
          </cell>
        </row>
        <row r="543">
          <cell r="A543">
            <v>42571</v>
          </cell>
          <cell r="B543" t="str">
            <v>TANF 0-13</v>
          </cell>
          <cell r="D543">
            <v>283058</v>
          </cell>
        </row>
        <row r="544">
          <cell r="A544">
            <v>42602</v>
          </cell>
          <cell r="B544" t="str">
            <v>TANF 0-13</v>
          </cell>
          <cell r="D544">
            <v>283845</v>
          </cell>
        </row>
        <row r="545">
          <cell r="A545">
            <v>42633</v>
          </cell>
          <cell r="B545" t="str">
            <v>TANF 0-13</v>
          </cell>
          <cell r="D545">
            <v>284625</v>
          </cell>
        </row>
        <row r="546">
          <cell r="A546">
            <v>42663</v>
          </cell>
          <cell r="B546" t="str">
            <v>TANF 0-13</v>
          </cell>
          <cell r="D546">
            <v>285396</v>
          </cell>
        </row>
        <row r="547">
          <cell r="A547">
            <v>42694</v>
          </cell>
          <cell r="B547" t="str">
            <v>TANF 0-13</v>
          </cell>
          <cell r="D547">
            <v>286161</v>
          </cell>
        </row>
        <row r="548">
          <cell r="A548">
            <v>42724</v>
          </cell>
          <cell r="B548" t="str">
            <v>TANF 0-13</v>
          </cell>
          <cell r="D548">
            <v>286918</v>
          </cell>
        </row>
        <row r="549">
          <cell r="A549">
            <v>42390</v>
          </cell>
          <cell r="B549" t="str">
            <v>TANF 0-13</v>
          </cell>
          <cell r="D549">
            <v>287667</v>
          </cell>
        </row>
        <row r="550">
          <cell r="A550">
            <v>42421</v>
          </cell>
          <cell r="B550" t="str">
            <v>TANF 0-13</v>
          </cell>
          <cell r="D550">
            <v>288409</v>
          </cell>
        </row>
        <row r="551">
          <cell r="A551">
            <v>42450</v>
          </cell>
          <cell r="B551" t="str">
            <v>TANF 0-13</v>
          </cell>
          <cell r="D551">
            <v>289144</v>
          </cell>
        </row>
        <row r="552">
          <cell r="A552">
            <v>42481</v>
          </cell>
          <cell r="B552" t="str">
            <v>TANF 0-13</v>
          </cell>
          <cell r="D552">
            <v>289872</v>
          </cell>
        </row>
        <row r="553">
          <cell r="A553">
            <v>42511</v>
          </cell>
          <cell r="B553" t="str">
            <v>TANF 0-13</v>
          </cell>
          <cell r="D553">
            <v>290593</v>
          </cell>
        </row>
        <row r="554">
          <cell r="A554">
            <v>42542</v>
          </cell>
          <cell r="B554" t="str">
            <v>TANF 0-13</v>
          </cell>
          <cell r="D554">
            <v>291307</v>
          </cell>
        </row>
        <row r="555">
          <cell r="A555">
            <v>42718</v>
          </cell>
          <cell r="B555" t="str">
            <v>TANF 14+</v>
          </cell>
          <cell r="D555">
            <v>228656</v>
          </cell>
        </row>
        <row r="556">
          <cell r="A556">
            <v>42384</v>
          </cell>
          <cell r="B556" t="str">
            <v>TANF 14+</v>
          </cell>
          <cell r="D556">
            <v>235203</v>
          </cell>
        </row>
        <row r="557">
          <cell r="A557">
            <v>42415</v>
          </cell>
          <cell r="B557" t="str">
            <v>TANF 14+</v>
          </cell>
          <cell r="D557">
            <v>239861</v>
          </cell>
        </row>
        <row r="558">
          <cell r="A558">
            <v>42444</v>
          </cell>
          <cell r="B558" t="str">
            <v>TANF 14+</v>
          </cell>
          <cell r="D558">
            <v>246233</v>
          </cell>
        </row>
        <row r="559">
          <cell r="A559">
            <v>42475</v>
          </cell>
          <cell r="B559" t="str">
            <v>TANF 14+</v>
          </cell>
          <cell r="D559">
            <v>248057</v>
          </cell>
        </row>
        <row r="560">
          <cell r="A560">
            <v>42505</v>
          </cell>
          <cell r="B560" t="str">
            <v>TANF 14+</v>
          </cell>
          <cell r="D560">
            <v>250497</v>
          </cell>
        </row>
        <row r="561">
          <cell r="A561">
            <v>42536</v>
          </cell>
          <cell r="B561" t="str">
            <v>TANF 14+</v>
          </cell>
          <cell r="D561">
            <v>252108</v>
          </cell>
        </row>
        <row r="562">
          <cell r="A562">
            <v>42566</v>
          </cell>
          <cell r="B562" t="str">
            <v>TANF 14+</v>
          </cell>
          <cell r="D562">
            <v>251699</v>
          </cell>
        </row>
        <row r="563">
          <cell r="A563">
            <v>42597</v>
          </cell>
          <cell r="B563" t="str">
            <v>TANF 14+</v>
          </cell>
          <cell r="D563">
            <v>256846</v>
          </cell>
        </row>
        <row r="564">
          <cell r="A564">
            <v>42628</v>
          </cell>
          <cell r="B564" t="str">
            <v>TANF 14+</v>
          </cell>
          <cell r="D564">
            <v>261934</v>
          </cell>
        </row>
        <row r="565">
          <cell r="A565">
            <v>42658</v>
          </cell>
          <cell r="B565" t="str">
            <v>TANF 14+</v>
          </cell>
          <cell r="D565">
            <v>263603</v>
          </cell>
        </row>
        <row r="566">
          <cell r="A566">
            <v>42689</v>
          </cell>
          <cell r="B566" t="str">
            <v>TANF 14+</v>
          </cell>
          <cell r="D566">
            <v>263987</v>
          </cell>
        </row>
        <row r="567">
          <cell r="A567">
            <v>42719</v>
          </cell>
          <cell r="B567" t="str">
            <v>TANF 14+</v>
          </cell>
          <cell r="D567">
            <v>264041</v>
          </cell>
        </row>
        <row r="568">
          <cell r="A568">
            <v>42385</v>
          </cell>
          <cell r="B568" t="str">
            <v>TANF 14+</v>
          </cell>
          <cell r="D568">
            <v>269930</v>
          </cell>
        </row>
        <row r="569">
          <cell r="A569">
            <v>42416</v>
          </cell>
          <cell r="B569" t="str">
            <v>TANF 14+</v>
          </cell>
          <cell r="D569">
            <v>278689</v>
          </cell>
        </row>
        <row r="570">
          <cell r="A570">
            <v>42445</v>
          </cell>
          <cell r="B570" t="str">
            <v>TANF 14+</v>
          </cell>
          <cell r="D570">
            <v>280355</v>
          </cell>
        </row>
        <row r="571">
          <cell r="A571">
            <v>42476</v>
          </cell>
          <cell r="B571" t="str">
            <v>TANF 14+</v>
          </cell>
          <cell r="D571">
            <v>279517</v>
          </cell>
        </row>
        <row r="572">
          <cell r="A572">
            <v>42506</v>
          </cell>
          <cell r="B572" t="str">
            <v>TANF 14+</v>
          </cell>
          <cell r="D572">
            <v>282433</v>
          </cell>
        </row>
        <row r="573">
          <cell r="A573">
            <v>42537</v>
          </cell>
          <cell r="B573" t="str">
            <v>TANF 14+</v>
          </cell>
          <cell r="D573">
            <v>281393</v>
          </cell>
        </row>
        <row r="574">
          <cell r="A574">
            <v>42567</v>
          </cell>
          <cell r="B574" t="str">
            <v>TANF 14+</v>
          </cell>
          <cell r="D574">
            <v>283583</v>
          </cell>
        </row>
        <row r="575">
          <cell r="A575">
            <v>42598</v>
          </cell>
          <cell r="B575" t="str">
            <v>TANF 14+</v>
          </cell>
          <cell r="D575">
            <v>285536</v>
          </cell>
        </row>
        <row r="576">
          <cell r="A576">
            <v>42629</v>
          </cell>
          <cell r="B576" t="str">
            <v>TANF 14+</v>
          </cell>
          <cell r="D576">
            <v>284520</v>
          </cell>
        </row>
        <row r="577">
          <cell r="A577">
            <v>42659</v>
          </cell>
          <cell r="B577" t="str">
            <v>TANF 14+</v>
          </cell>
          <cell r="D577">
            <v>284129</v>
          </cell>
        </row>
        <row r="578">
          <cell r="A578">
            <v>42690</v>
          </cell>
          <cell r="B578" t="str">
            <v>TANF 14+</v>
          </cell>
          <cell r="D578">
            <v>283129</v>
          </cell>
        </row>
        <row r="579">
          <cell r="A579">
            <v>42720</v>
          </cell>
          <cell r="B579" t="str">
            <v>TANF 14+</v>
          </cell>
          <cell r="D579">
            <v>282829</v>
          </cell>
        </row>
        <row r="580">
          <cell r="A580">
            <v>42386</v>
          </cell>
          <cell r="B580" t="str">
            <v>TANF 14+</v>
          </cell>
          <cell r="D580">
            <v>283192</v>
          </cell>
        </row>
        <row r="581">
          <cell r="A581">
            <v>42417</v>
          </cell>
          <cell r="B581" t="str">
            <v>TANF 14+</v>
          </cell>
          <cell r="D581">
            <v>283554</v>
          </cell>
        </row>
        <row r="582">
          <cell r="A582">
            <v>42446</v>
          </cell>
          <cell r="B582" t="str">
            <v>TANF 14+</v>
          </cell>
          <cell r="D582">
            <v>283917</v>
          </cell>
        </row>
        <row r="583">
          <cell r="A583">
            <v>42477</v>
          </cell>
          <cell r="B583" t="str">
            <v>TANF 14+</v>
          </cell>
          <cell r="D583">
            <v>284279</v>
          </cell>
        </row>
        <row r="584">
          <cell r="A584">
            <v>42507</v>
          </cell>
          <cell r="B584" t="str">
            <v>TANF 14+</v>
          </cell>
          <cell r="D584">
            <v>284641</v>
          </cell>
        </row>
        <row r="585">
          <cell r="A585">
            <v>42538</v>
          </cell>
          <cell r="B585" t="str">
            <v>TANF 14+</v>
          </cell>
          <cell r="D585">
            <v>285004</v>
          </cell>
        </row>
        <row r="586">
          <cell r="A586">
            <v>42568</v>
          </cell>
          <cell r="B586" t="str">
            <v>TANF 14+</v>
          </cell>
          <cell r="D586">
            <v>285366</v>
          </cell>
        </row>
        <row r="587">
          <cell r="A587">
            <v>42599</v>
          </cell>
          <cell r="B587" t="str">
            <v>TANF 14+</v>
          </cell>
          <cell r="D587">
            <v>285729</v>
          </cell>
        </row>
        <row r="588">
          <cell r="A588">
            <v>42630</v>
          </cell>
          <cell r="B588" t="str">
            <v>TANF 14+</v>
          </cell>
          <cell r="D588">
            <v>286091</v>
          </cell>
        </row>
        <row r="589">
          <cell r="A589">
            <v>42660</v>
          </cell>
          <cell r="B589" t="str">
            <v>TANF 14+</v>
          </cell>
          <cell r="D589">
            <v>286454</v>
          </cell>
        </row>
        <row r="590">
          <cell r="A590">
            <v>42691</v>
          </cell>
          <cell r="B590" t="str">
            <v>TANF 14+</v>
          </cell>
          <cell r="D590">
            <v>286816</v>
          </cell>
        </row>
        <row r="591">
          <cell r="A591">
            <v>42721</v>
          </cell>
          <cell r="B591" t="str">
            <v>TANF 14+</v>
          </cell>
          <cell r="D591">
            <v>287178</v>
          </cell>
        </row>
        <row r="592">
          <cell r="A592">
            <v>42387</v>
          </cell>
          <cell r="B592" t="str">
            <v>TANF 14+</v>
          </cell>
          <cell r="D592">
            <v>287541</v>
          </cell>
        </row>
        <row r="593">
          <cell r="A593">
            <v>42418</v>
          </cell>
          <cell r="B593" t="str">
            <v>TANF 14+</v>
          </cell>
          <cell r="D593">
            <v>287903</v>
          </cell>
        </row>
        <row r="594">
          <cell r="A594">
            <v>42447</v>
          </cell>
          <cell r="B594" t="str">
            <v>TANF 14+</v>
          </cell>
          <cell r="D594">
            <v>288266</v>
          </cell>
        </row>
        <row r="595">
          <cell r="A595">
            <v>42478</v>
          </cell>
          <cell r="B595" t="str">
            <v>TANF 14+</v>
          </cell>
          <cell r="D595">
            <v>288628</v>
          </cell>
        </row>
        <row r="596">
          <cell r="A596">
            <v>42508</v>
          </cell>
          <cell r="B596" t="str">
            <v>TANF 14+</v>
          </cell>
          <cell r="D596">
            <v>288990</v>
          </cell>
        </row>
        <row r="597">
          <cell r="A597">
            <v>42539</v>
          </cell>
          <cell r="B597" t="str">
            <v>TANF 14+</v>
          </cell>
          <cell r="D597">
            <v>289353</v>
          </cell>
        </row>
        <row r="598">
          <cell r="A598">
            <v>42569</v>
          </cell>
          <cell r="B598" t="str">
            <v>TANF 14+</v>
          </cell>
          <cell r="D598">
            <v>289715</v>
          </cell>
        </row>
        <row r="599">
          <cell r="A599">
            <v>42600</v>
          </cell>
          <cell r="B599" t="str">
            <v>TANF 14+</v>
          </cell>
          <cell r="D599">
            <v>290078</v>
          </cell>
        </row>
        <row r="600">
          <cell r="A600">
            <v>42631</v>
          </cell>
          <cell r="B600" t="str">
            <v>TANF 14+</v>
          </cell>
          <cell r="D600">
            <v>290440</v>
          </cell>
        </row>
        <row r="601">
          <cell r="A601">
            <v>42661</v>
          </cell>
          <cell r="B601" t="str">
            <v>TANF 14+</v>
          </cell>
          <cell r="D601">
            <v>290803</v>
          </cell>
        </row>
        <row r="602">
          <cell r="A602">
            <v>42692</v>
          </cell>
          <cell r="B602" t="str">
            <v>TANF 14+</v>
          </cell>
          <cell r="D602">
            <v>291165</v>
          </cell>
        </row>
        <row r="603">
          <cell r="A603">
            <v>42722</v>
          </cell>
          <cell r="B603" t="str">
            <v>TANF 14+</v>
          </cell>
          <cell r="D603">
            <v>291527</v>
          </cell>
        </row>
        <row r="604">
          <cell r="A604">
            <v>42388</v>
          </cell>
          <cell r="B604" t="str">
            <v>TANF 14+</v>
          </cell>
          <cell r="D604">
            <v>291890</v>
          </cell>
        </row>
        <row r="605">
          <cell r="A605">
            <v>42419</v>
          </cell>
          <cell r="B605" t="str">
            <v>TANF 14+</v>
          </cell>
          <cell r="D605">
            <v>292252</v>
          </cell>
        </row>
        <row r="606">
          <cell r="A606">
            <v>42448</v>
          </cell>
          <cell r="B606" t="str">
            <v>TANF 14+</v>
          </cell>
          <cell r="D606">
            <v>292615</v>
          </cell>
        </row>
        <row r="607">
          <cell r="A607">
            <v>42479</v>
          </cell>
          <cell r="B607" t="str">
            <v>TANF 14+</v>
          </cell>
          <cell r="D607">
            <v>292977</v>
          </cell>
        </row>
        <row r="608">
          <cell r="A608">
            <v>42509</v>
          </cell>
          <cell r="B608" t="str">
            <v>TANF 14+</v>
          </cell>
          <cell r="D608">
            <v>293339</v>
          </cell>
        </row>
        <row r="609">
          <cell r="A609">
            <v>42540</v>
          </cell>
          <cell r="B609" t="str">
            <v>TANF 14+</v>
          </cell>
          <cell r="D609">
            <v>293702</v>
          </cell>
        </row>
        <row r="610">
          <cell r="A610">
            <v>42570</v>
          </cell>
          <cell r="B610" t="str">
            <v>TANF 14+</v>
          </cell>
          <cell r="D610">
            <v>294064</v>
          </cell>
        </row>
        <row r="611">
          <cell r="A611">
            <v>42601</v>
          </cell>
          <cell r="B611" t="str">
            <v>TANF 14+</v>
          </cell>
          <cell r="D611">
            <v>294427</v>
          </cell>
        </row>
        <row r="612">
          <cell r="A612">
            <v>42632</v>
          </cell>
          <cell r="B612" t="str">
            <v>TANF 14+</v>
          </cell>
          <cell r="D612">
            <v>294789</v>
          </cell>
        </row>
        <row r="613">
          <cell r="A613">
            <v>42662</v>
          </cell>
          <cell r="B613" t="str">
            <v>TANF 14+</v>
          </cell>
          <cell r="D613">
            <v>295152</v>
          </cell>
        </row>
        <row r="614">
          <cell r="A614">
            <v>42693</v>
          </cell>
          <cell r="B614" t="str">
            <v>TANF 14+</v>
          </cell>
          <cell r="D614">
            <v>295514</v>
          </cell>
        </row>
        <row r="615">
          <cell r="A615">
            <v>42723</v>
          </cell>
          <cell r="B615" t="str">
            <v>TANF 14+</v>
          </cell>
          <cell r="D615">
            <v>295876</v>
          </cell>
        </row>
        <row r="616">
          <cell r="A616">
            <v>42389</v>
          </cell>
          <cell r="B616" t="str">
            <v>TANF 14+</v>
          </cell>
          <cell r="D616">
            <v>296239</v>
          </cell>
        </row>
        <row r="617">
          <cell r="A617">
            <v>42420</v>
          </cell>
          <cell r="B617" t="str">
            <v>TANF 14+</v>
          </cell>
          <cell r="D617">
            <v>296601</v>
          </cell>
        </row>
        <row r="618">
          <cell r="A618">
            <v>42449</v>
          </cell>
          <cell r="B618" t="str">
            <v>TANF 14+</v>
          </cell>
          <cell r="D618">
            <v>296964</v>
          </cell>
        </row>
        <row r="619">
          <cell r="A619">
            <v>42480</v>
          </cell>
          <cell r="B619" t="str">
            <v>TANF 14+</v>
          </cell>
          <cell r="D619">
            <v>297326</v>
          </cell>
        </row>
        <row r="620">
          <cell r="A620">
            <v>42510</v>
          </cell>
          <cell r="B620" t="str">
            <v>TANF 14+</v>
          </cell>
          <cell r="D620">
            <v>297688</v>
          </cell>
        </row>
        <row r="621">
          <cell r="A621">
            <v>42541</v>
          </cell>
          <cell r="B621" t="str">
            <v>TANF 14+</v>
          </cell>
          <cell r="D621">
            <v>298051</v>
          </cell>
        </row>
        <row r="622">
          <cell r="A622">
            <v>42571</v>
          </cell>
          <cell r="B622" t="str">
            <v>TANF 14+</v>
          </cell>
          <cell r="D622">
            <v>298413</v>
          </cell>
        </row>
        <row r="623">
          <cell r="A623">
            <v>42602</v>
          </cell>
          <cell r="B623" t="str">
            <v>TANF 14+</v>
          </cell>
          <cell r="D623">
            <v>298776</v>
          </cell>
        </row>
        <row r="624">
          <cell r="A624">
            <v>42633</v>
          </cell>
          <cell r="B624" t="str">
            <v>TANF 14+</v>
          </cell>
          <cell r="D624">
            <v>299138</v>
          </cell>
        </row>
        <row r="625">
          <cell r="A625">
            <v>42663</v>
          </cell>
          <cell r="B625" t="str">
            <v>TANF 14+</v>
          </cell>
          <cell r="D625">
            <v>299501</v>
          </cell>
        </row>
        <row r="626">
          <cell r="A626">
            <v>42694</v>
          </cell>
          <cell r="B626" t="str">
            <v>TANF 14+</v>
          </cell>
          <cell r="D626">
            <v>299863</v>
          </cell>
        </row>
        <row r="627">
          <cell r="A627">
            <v>42724</v>
          </cell>
          <cell r="B627" t="str">
            <v>TANF 14+</v>
          </cell>
          <cell r="D627">
            <v>300225</v>
          </cell>
        </row>
        <row r="628">
          <cell r="A628">
            <v>42390</v>
          </cell>
          <cell r="B628" t="str">
            <v>TANF 14+</v>
          </cell>
          <cell r="D628">
            <v>300588</v>
          </cell>
        </row>
        <row r="629">
          <cell r="A629">
            <v>42421</v>
          </cell>
          <cell r="B629" t="str">
            <v>TANF 14+</v>
          </cell>
          <cell r="D629">
            <v>300950</v>
          </cell>
        </row>
        <row r="630">
          <cell r="A630">
            <v>42450</v>
          </cell>
          <cell r="B630" t="str">
            <v>TANF 14+</v>
          </cell>
          <cell r="D630">
            <v>301313</v>
          </cell>
        </row>
        <row r="631">
          <cell r="A631">
            <v>42481</v>
          </cell>
          <cell r="B631" t="str">
            <v>TANF 14+</v>
          </cell>
          <cell r="D631">
            <v>301675</v>
          </cell>
        </row>
        <row r="632">
          <cell r="A632">
            <v>42511</v>
          </cell>
          <cell r="B632" t="str">
            <v>TANF 14+</v>
          </cell>
          <cell r="D632">
            <v>302037</v>
          </cell>
        </row>
        <row r="633">
          <cell r="A633">
            <v>42542</v>
          </cell>
          <cell r="B633" t="str">
            <v>TANF 14+</v>
          </cell>
          <cell r="D633">
            <v>302400</v>
          </cell>
        </row>
        <row r="634">
          <cell r="A634">
            <v>42718</v>
          </cell>
          <cell r="B634" t="str">
            <v>TANF 14+</v>
          </cell>
          <cell r="D634">
            <v>104926</v>
          </cell>
        </row>
        <row r="635">
          <cell r="A635">
            <v>42384</v>
          </cell>
          <cell r="B635" t="str">
            <v>TANF 14+</v>
          </cell>
          <cell r="D635">
            <v>107552</v>
          </cell>
        </row>
        <row r="636">
          <cell r="A636">
            <v>42415</v>
          </cell>
          <cell r="B636" t="str">
            <v>TANF 14+</v>
          </cell>
          <cell r="D636">
            <v>109213</v>
          </cell>
        </row>
        <row r="637">
          <cell r="A637">
            <v>42444</v>
          </cell>
          <cell r="B637" t="str">
            <v>TANF 14+</v>
          </cell>
          <cell r="D637">
            <v>111445</v>
          </cell>
        </row>
        <row r="638">
          <cell r="A638">
            <v>42475</v>
          </cell>
          <cell r="B638" t="str">
            <v>TANF 14+</v>
          </cell>
          <cell r="D638">
            <v>111976</v>
          </cell>
        </row>
        <row r="639">
          <cell r="A639">
            <v>42505</v>
          </cell>
          <cell r="B639" t="str">
            <v>TANF 14+</v>
          </cell>
          <cell r="D639">
            <v>112757</v>
          </cell>
        </row>
        <row r="640">
          <cell r="A640">
            <v>42536</v>
          </cell>
          <cell r="B640" t="str">
            <v>TANF 14+</v>
          </cell>
          <cell r="D640">
            <v>114255</v>
          </cell>
        </row>
        <row r="641">
          <cell r="A641">
            <v>42566</v>
          </cell>
          <cell r="B641" t="str">
            <v>TANF 14+</v>
          </cell>
          <cell r="D641">
            <v>114216</v>
          </cell>
        </row>
        <row r="642">
          <cell r="A642">
            <v>42597</v>
          </cell>
          <cell r="B642" t="str">
            <v>TANF 14+</v>
          </cell>
          <cell r="D642">
            <v>116557</v>
          </cell>
        </row>
        <row r="643">
          <cell r="A643">
            <v>42628</v>
          </cell>
          <cell r="B643" t="str">
            <v>TANF 14+</v>
          </cell>
          <cell r="D643">
            <v>118697</v>
          </cell>
        </row>
        <row r="644">
          <cell r="A644">
            <v>42658</v>
          </cell>
          <cell r="B644" t="str">
            <v>TANF 14+</v>
          </cell>
          <cell r="D644">
            <v>118829</v>
          </cell>
        </row>
        <row r="645">
          <cell r="A645">
            <v>42689</v>
          </cell>
          <cell r="B645" t="str">
            <v>TANF 14+</v>
          </cell>
          <cell r="D645">
            <v>118260</v>
          </cell>
        </row>
        <row r="646">
          <cell r="A646">
            <v>42719</v>
          </cell>
          <cell r="B646" t="str">
            <v>TANF 14+</v>
          </cell>
          <cell r="D646">
            <v>117677</v>
          </cell>
        </row>
        <row r="647">
          <cell r="A647">
            <v>42385</v>
          </cell>
          <cell r="B647" t="str">
            <v>TANF 14+</v>
          </cell>
          <cell r="D647">
            <v>119583</v>
          </cell>
        </row>
        <row r="648">
          <cell r="A648">
            <v>42416</v>
          </cell>
          <cell r="B648" t="str">
            <v>TANF 14+</v>
          </cell>
          <cell r="D648">
            <v>123642</v>
          </cell>
        </row>
        <row r="649">
          <cell r="A649">
            <v>42445</v>
          </cell>
          <cell r="B649" t="str">
            <v>TANF 14+</v>
          </cell>
          <cell r="D649">
            <v>124248</v>
          </cell>
        </row>
        <row r="650">
          <cell r="A650">
            <v>42476</v>
          </cell>
          <cell r="B650" t="str">
            <v>TANF 14+</v>
          </cell>
          <cell r="D650">
            <v>123917</v>
          </cell>
        </row>
        <row r="651">
          <cell r="A651">
            <v>42506</v>
          </cell>
          <cell r="B651" t="str">
            <v>TANF 14+</v>
          </cell>
          <cell r="D651">
            <v>125255</v>
          </cell>
        </row>
        <row r="652">
          <cell r="A652">
            <v>42537</v>
          </cell>
          <cell r="B652" t="str">
            <v>TANF 14+</v>
          </cell>
          <cell r="D652">
            <v>124754</v>
          </cell>
        </row>
        <row r="653">
          <cell r="A653">
            <v>42567</v>
          </cell>
          <cell r="B653" t="str">
            <v>TANF 14+</v>
          </cell>
          <cell r="D653">
            <v>125132</v>
          </cell>
        </row>
        <row r="654">
          <cell r="A654">
            <v>42598</v>
          </cell>
          <cell r="B654" t="str">
            <v>TANF 14+</v>
          </cell>
          <cell r="D654">
            <v>125612</v>
          </cell>
        </row>
        <row r="655">
          <cell r="A655">
            <v>42629</v>
          </cell>
          <cell r="B655" t="str">
            <v>TANF 14+</v>
          </cell>
          <cell r="D655">
            <v>125115</v>
          </cell>
        </row>
        <row r="656">
          <cell r="A656">
            <v>42659</v>
          </cell>
          <cell r="B656" t="str">
            <v>TANF 14+</v>
          </cell>
          <cell r="D656">
            <v>124929</v>
          </cell>
        </row>
        <row r="657">
          <cell r="A657">
            <v>42690</v>
          </cell>
          <cell r="B657" t="str">
            <v>TANF 14+</v>
          </cell>
          <cell r="D657">
            <v>124543</v>
          </cell>
        </row>
        <row r="658">
          <cell r="A658">
            <v>42720</v>
          </cell>
          <cell r="B658" t="str">
            <v>TANF 14+</v>
          </cell>
          <cell r="D658">
            <v>124490</v>
          </cell>
        </row>
        <row r="659">
          <cell r="A659">
            <v>42386</v>
          </cell>
          <cell r="B659" t="str">
            <v>TANF 14+</v>
          </cell>
          <cell r="D659">
            <v>124499</v>
          </cell>
        </row>
        <row r="660">
          <cell r="A660">
            <v>42417</v>
          </cell>
          <cell r="B660" t="str">
            <v>TANF 14+</v>
          </cell>
          <cell r="D660">
            <v>124507</v>
          </cell>
        </row>
        <row r="661">
          <cell r="A661">
            <v>42446</v>
          </cell>
          <cell r="B661" t="str">
            <v>TANF 14+</v>
          </cell>
          <cell r="D661">
            <v>124515</v>
          </cell>
        </row>
        <row r="662">
          <cell r="A662">
            <v>42477</v>
          </cell>
          <cell r="B662" t="str">
            <v>TANF 14+</v>
          </cell>
          <cell r="D662">
            <v>124523</v>
          </cell>
        </row>
        <row r="663">
          <cell r="A663">
            <v>42507</v>
          </cell>
          <cell r="B663" t="str">
            <v>TANF 14+</v>
          </cell>
          <cell r="D663">
            <v>124531</v>
          </cell>
        </row>
        <row r="664">
          <cell r="A664">
            <v>42538</v>
          </cell>
          <cell r="B664" t="str">
            <v>TANF 14+</v>
          </cell>
          <cell r="D664">
            <v>124539</v>
          </cell>
        </row>
        <row r="665">
          <cell r="A665">
            <v>42568</v>
          </cell>
          <cell r="B665" t="str">
            <v>TANF 14+</v>
          </cell>
          <cell r="D665">
            <v>124547</v>
          </cell>
        </row>
        <row r="666">
          <cell r="A666">
            <v>42599</v>
          </cell>
          <cell r="B666" t="str">
            <v>TANF 14+</v>
          </cell>
          <cell r="D666">
            <v>124556</v>
          </cell>
        </row>
        <row r="667">
          <cell r="A667">
            <v>42630</v>
          </cell>
          <cell r="B667" t="str">
            <v>TANF 14+</v>
          </cell>
          <cell r="D667">
            <v>124564</v>
          </cell>
        </row>
        <row r="668">
          <cell r="A668">
            <v>42660</v>
          </cell>
          <cell r="B668" t="str">
            <v>TANF 14+</v>
          </cell>
          <cell r="D668">
            <v>124572</v>
          </cell>
        </row>
        <row r="669">
          <cell r="A669">
            <v>42691</v>
          </cell>
          <cell r="B669" t="str">
            <v>TANF 14+</v>
          </cell>
          <cell r="D669">
            <v>124580</v>
          </cell>
        </row>
        <row r="670">
          <cell r="A670">
            <v>42721</v>
          </cell>
          <cell r="B670" t="str">
            <v>TANF 14+</v>
          </cell>
          <cell r="D670">
            <v>124588</v>
          </cell>
        </row>
        <row r="671">
          <cell r="A671">
            <v>42387</v>
          </cell>
          <cell r="B671" t="str">
            <v>TANF 14+</v>
          </cell>
          <cell r="D671">
            <v>124596</v>
          </cell>
        </row>
        <row r="672">
          <cell r="A672">
            <v>42418</v>
          </cell>
          <cell r="B672" t="str">
            <v>TANF 14+</v>
          </cell>
          <cell r="D672">
            <v>124604</v>
          </cell>
        </row>
        <row r="673">
          <cell r="A673">
            <v>42447</v>
          </cell>
          <cell r="B673" t="str">
            <v>TANF 14+</v>
          </cell>
          <cell r="D673">
            <v>124613</v>
          </cell>
        </row>
        <row r="674">
          <cell r="A674">
            <v>42478</v>
          </cell>
          <cell r="B674" t="str">
            <v>TANF 14+</v>
          </cell>
          <cell r="D674">
            <v>124621</v>
          </cell>
        </row>
        <row r="675">
          <cell r="A675">
            <v>42508</v>
          </cell>
          <cell r="B675" t="str">
            <v>TANF 14+</v>
          </cell>
          <cell r="D675">
            <v>124629</v>
          </cell>
        </row>
        <row r="676">
          <cell r="A676">
            <v>42539</v>
          </cell>
          <cell r="B676" t="str">
            <v>TANF 14+</v>
          </cell>
          <cell r="D676">
            <v>124637</v>
          </cell>
        </row>
        <row r="677">
          <cell r="A677">
            <v>42569</v>
          </cell>
          <cell r="B677" t="str">
            <v>TANF 14+</v>
          </cell>
          <cell r="D677">
            <v>124645</v>
          </cell>
        </row>
        <row r="678">
          <cell r="A678">
            <v>42600</v>
          </cell>
          <cell r="B678" t="str">
            <v>TANF 14+</v>
          </cell>
          <cell r="D678">
            <v>124653</v>
          </cell>
        </row>
        <row r="679">
          <cell r="A679">
            <v>42631</v>
          </cell>
          <cell r="B679" t="str">
            <v>TANF 14+</v>
          </cell>
          <cell r="D679">
            <v>124662</v>
          </cell>
        </row>
        <row r="680">
          <cell r="A680">
            <v>42661</v>
          </cell>
          <cell r="B680" t="str">
            <v>TANF 14+</v>
          </cell>
          <cell r="D680">
            <v>124670</v>
          </cell>
        </row>
        <row r="681">
          <cell r="A681">
            <v>42692</v>
          </cell>
          <cell r="B681" t="str">
            <v>TANF 14+</v>
          </cell>
          <cell r="D681">
            <v>124678</v>
          </cell>
        </row>
        <row r="682">
          <cell r="A682">
            <v>42722</v>
          </cell>
          <cell r="B682" t="str">
            <v>TANF 14+</v>
          </cell>
          <cell r="D682">
            <v>124686</v>
          </cell>
        </row>
        <row r="683">
          <cell r="A683">
            <v>42388</v>
          </cell>
          <cell r="B683" t="str">
            <v>TANF 14+</v>
          </cell>
          <cell r="D683">
            <v>124694</v>
          </cell>
        </row>
        <row r="684">
          <cell r="A684">
            <v>42419</v>
          </cell>
          <cell r="B684" t="str">
            <v>TANF 14+</v>
          </cell>
          <cell r="D684">
            <v>124702</v>
          </cell>
        </row>
        <row r="685">
          <cell r="A685">
            <v>42448</v>
          </cell>
          <cell r="B685" t="str">
            <v>TANF 14+</v>
          </cell>
          <cell r="D685">
            <v>124710</v>
          </cell>
        </row>
        <row r="686">
          <cell r="A686">
            <v>42479</v>
          </cell>
          <cell r="B686" t="str">
            <v>TANF 14+</v>
          </cell>
          <cell r="D686">
            <v>124719</v>
          </cell>
        </row>
        <row r="687">
          <cell r="A687">
            <v>42509</v>
          </cell>
          <cell r="B687" t="str">
            <v>TANF 14+</v>
          </cell>
          <cell r="D687">
            <v>124727</v>
          </cell>
        </row>
        <row r="688">
          <cell r="A688">
            <v>42540</v>
          </cell>
          <cell r="B688" t="str">
            <v>TANF 14+</v>
          </cell>
          <cell r="D688">
            <v>124735</v>
          </cell>
        </row>
        <row r="689">
          <cell r="A689">
            <v>42570</v>
          </cell>
          <cell r="B689" t="str">
            <v>TANF 14+</v>
          </cell>
          <cell r="D689">
            <v>124743</v>
          </cell>
        </row>
        <row r="690">
          <cell r="A690">
            <v>42601</v>
          </cell>
          <cell r="B690" t="str">
            <v>TANF 14+</v>
          </cell>
          <cell r="D690">
            <v>124751</v>
          </cell>
        </row>
        <row r="691">
          <cell r="A691">
            <v>42632</v>
          </cell>
          <cell r="B691" t="str">
            <v>TANF 14+</v>
          </cell>
          <cell r="D691">
            <v>124759</v>
          </cell>
        </row>
        <row r="692">
          <cell r="A692">
            <v>42662</v>
          </cell>
          <cell r="B692" t="str">
            <v>TANF 14+</v>
          </cell>
          <cell r="D692">
            <v>124767</v>
          </cell>
        </row>
        <row r="693">
          <cell r="A693">
            <v>42693</v>
          </cell>
          <cell r="B693" t="str">
            <v>TANF 14+</v>
          </cell>
          <cell r="D693">
            <v>124776</v>
          </cell>
        </row>
        <row r="694">
          <cell r="A694">
            <v>42723</v>
          </cell>
          <cell r="B694" t="str">
            <v>TANF 14+</v>
          </cell>
          <cell r="D694">
            <v>124784</v>
          </cell>
        </row>
        <row r="695">
          <cell r="A695">
            <v>42389</v>
          </cell>
          <cell r="B695" t="str">
            <v>TANF 14+</v>
          </cell>
          <cell r="D695">
            <v>124792</v>
          </cell>
        </row>
        <row r="696">
          <cell r="A696">
            <v>42420</v>
          </cell>
          <cell r="B696" t="str">
            <v>TANF 14+</v>
          </cell>
          <cell r="D696">
            <v>124800</v>
          </cell>
        </row>
        <row r="697">
          <cell r="A697">
            <v>42449</v>
          </cell>
          <cell r="B697" t="str">
            <v>TANF 14+</v>
          </cell>
          <cell r="D697">
            <v>124808</v>
          </cell>
        </row>
        <row r="698">
          <cell r="A698">
            <v>42480</v>
          </cell>
          <cell r="B698" t="str">
            <v>TANF 14+</v>
          </cell>
          <cell r="D698">
            <v>124816</v>
          </cell>
        </row>
        <row r="699">
          <cell r="A699">
            <v>42510</v>
          </cell>
          <cell r="B699" t="str">
            <v>TANF 14+</v>
          </cell>
          <cell r="D699">
            <v>124825</v>
          </cell>
        </row>
        <row r="700">
          <cell r="A700">
            <v>42541</v>
          </cell>
          <cell r="B700" t="str">
            <v>TANF 14+</v>
          </cell>
          <cell r="D700">
            <v>124833</v>
          </cell>
        </row>
        <row r="701">
          <cell r="A701">
            <v>42571</v>
          </cell>
          <cell r="B701" t="str">
            <v>TANF 14+</v>
          </cell>
          <cell r="D701">
            <v>124841</v>
          </cell>
        </row>
        <row r="702">
          <cell r="A702">
            <v>42602</v>
          </cell>
          <cell r="B702" t="str">
            <v>TANF 14+</v>
          </cell>
          <cell r="D702">
            <v>124849</v>
          </cell>
        </row>
        <row r="703">
          <cell r="A703">
            <v>42633</v>
          </cell>
          <cell r="B703" t="str">
            <v>TANF 14+</v>
          </cell>
          <cell r="D703">
            <v>124857</v>
          </cell>
        </row>
        <row r="704">
          <cell r="A704">
            <v>42663</v>
          </cell>
          <cell r="B704" t="str">
            <v>TANF 14+</v>
          </cell>
          <cell r="D704">
            <v>124865</v>
          </cell>
        </row>
        <row r="705">
          <cell r="A705">
            <v>42694</v>
          </cell>
          <cell r="B705" t="str">
            <v>TANF 14+</v>
          </cell>
          <cell r="D705">
            <v>124873</v>
          </cell>
        </row>
        <row r="706">
          <cell r="A706">
            <v>42724</v>
          </cell>
          <cell r="B706" t="str">
            <v>TANF 14+</v>
          </cell>
          <cell r="D706">
            <v>124882</v>
          </cell>
        </row>
        <row r="707">
          <cell r="A707">
            <v>42390</v>
          </cell>
          <cell r="B707" t="str">
            <v>TANF 14+</v>
          </cell>
          <cell r="D707">
            <v>124890</v>
          </cell>
        </row>
        <row r="708">
          <cell r="A708">
            <v>42421</v>
          </cell>
          <cell r="B708" t="str">
            <v>TANF 14+</v>
          </cell>
          <cell r="D708">
            <v>124898</v>
          </cell>
        </row>
        <row r="709">
          <cell r="A709">
            <v>42450</v>
          </cell>
          <cell r="B709" t="str">
            <v>TANF 14+</v>
          </cell>
          <cell r="D709">
            <v>124906</v>
          </cell>
        </row>
        <row r="710">
          <cell r="A710">
            <v>42481</v>
          </cell>
          <cell r="B710" t="str">
            <v>TANF 14+</v>
          </cell>
          <cell r="D710">
            <v>124914</v>
          </cell>
        </row>
        <row r="711">
          <cell r="A711">
            <v>42511</v>
          </cell>
          <cell r="B711" t="str">
            <v>TANF 14+</v>
          </cell>
          <cell r="D711">
            <v>124922</v>
          </cell>
        </row>
        <row r="712">
          <cell r="A712">
            <v>42542</v>
          </cell>
          <cell r="B712" t="str">
            <v>TANF 14+</v>
          </cell>
          <cell r="D712">
            <v>124930</v>
          </cell>
        </row>
        <row r="713">
          <cell r="A713">
            <v>42718</v>
          </cell>
          <cell r="B713" t="str">
            <v>TANF 14+</v>
          </cell>
          <cell r="D713">
            <v>52092</v>
          </cell>
        </row>
        <row r="714">
          <cell r="A714">
            <v>42384</v>
          </cell>
          <cell r="B714" t="str">
            <v>TANF 14+</v>
          </cell>
          <cell r="D714">
            <v>53596</v>
          </cell>
        </row>
        <row r="715">
          <cell r="A715">
            <v>42415</v>
          </cell>
          <cell r="B715" t="str">
            <v>TANF 14+</v>
          </cell>
          <cell r="D715">
            <v>54626</v>
          </cell>
        </row>
        <row r="716">
          <cell r="A716">
            <v>42444</v>
          </cell>
          <cell r="B716" t="str">
            <v>TANF 14+</v>
          </cell>
          <cell r="D716">
            <v>55937</v>
          </cell>
        </row>
        <row r="717">
          <cell r="A717">
            <v>42475</v>
          </cell>
          <cell r="B717" t="str">
            <v>TANF 14+</v>
          </cell>
          <cell r="D717">
            <v>55871</v>
          </cell>
        </row>
        <row r="718">
          <cell r="A718">
            <v>42505</v>
          </cell>
          <cell r="B718" t="str">
            <v>TANF 14+</v>
          </cell>
          <cell r="D718">
            <v>56061</v>
          </cell>
        </row>
        <row r="719">
          <cell r="A719">
            <v>42536</v>
          </cell>
          <cell r="B719" t="str">
            <v>TANF 14+</v>
          </cell>
          <cell r="D719">
            <v>56329</v>
          </cell>
        </row>
        <row r="720">
          <cell r="A720">
            <v>42566</v>
          </cell>
          <cell r="B720" t="str">
            <v>TANF 14+</v>
          </cell>
          <cell r="D720">
            <v>56085</v>
          </cell>
        </row>
        <row r="721">
          <cell r="A721">
            <v>42597</v>
          </cell>
          <cell r="B721" t="str">
            <v>TANF 14+</v>
          </cell>
          <cell r="D721">
            <v>57396</v>
          </cell>
        </row>
        <row r="722">
          <cell r="A722">
            <v>42628</v>
          </cell>
          <cell r="B722" t="str">
            <v>TANF 14+</v>
          </cell>
          <cell r="D722">
            <v>57666</v>
          </cell>
        </row>
        <row r="723">
          <cell r="A723">
            <v>42658</v>
          </cell>
          <cell r="B723" t="str">
            <v>TANF 14+</v>
          </cell>
          <cell r="D723">
            <v>57019</v>
          </cell>
        </row>
        <row r="724">
          <cell r="A724">
            <v>42689</v>
          </cell>
          <cell r="B724" t="str">
            <v>TANF 14+</v>
          </cell>
          <cell r="D724">
            <v>57183</v>
          </cell>
        </row>
        <row r="725">
          <cell r="A725">
            <v>42719</v>
          </cell>
          <cell r="B725" t="str">
            <v>TANF 14+</v>
          </cell>
          <cell r="D725">
            <v>57064</v>
          </cell>
        </row>
        <row r="726">
          <cell r="A726">
            <v>42385</v>
          </cell>
          <cell r="B726" t="str">
            <v>TANF 14+</v>
          </cell>
          <cell r="D726">
            <v>57973</v>
          </cell>
        </row>
        <row r="727">
          <cell r="A727">
            <v>42416</v>
          </cell>
          <cell r="B727" t="str">
            <v>TANF 14+</v>
          </cell>
          <cell r="D727">
            <v>59623</v>
          </cell>
        </row>
        <row r="728">
          <cell r="A728">
            <v>42445</v>
          </cell>
          <cell r="B728" t="str">
            <v>TANF 14+</v>
          </cell>
          <cell r="D728">
            <v>59808</v>
          </cell>
        </row>
        <row r="729">
          <cell r="A729">
            <v>42476</v>
          </cell>
          <cell r="B729" t="str">
            <v>TANF 14+</v>
          </cell>
          <cell r="D729">
            <v>59408</v>
          </cell>
        </row>
        <row r="730">
          <cell r="A730">
            <v>42506</v>
          </cell>
          <cell r="B730" t="str">
            <v>TANF 14+</v>
          </cell>
          <cell r="D730">
            <v>59967</v>
          </cell>
        </row>
        <row r="731">
          <cell r="A731">
            <v>42537</v>
          </cell>
          <cell r="B731" t="str">
            <v>TANF 14+</v>
          </cell>
          <cell r="D731">
            <v>59907</v>
          </cell>
        </row>
        <row r="732">
          <cell r="A732">
            <v>42567</v>
          </cell>
          <cell r="B732" t="str">
            <v>TANF 14+</v>
          </cell>
          <cell r="D732">
            <v>60368</v>
          </cell>
        </row>
        <row r="733">
          <cell r="A733">
            <v>42598</v>
          </cell>
          <cell r="B733" t="str">
            <v>TANF 14+</v>
          </cell>
          <cell r="D733">
            <v>60579</v>
          </cell>
        </row>
        <row r="734">
          <cell r="A734">
            <v>42629</v>
          </cell>
          <cell r="B734" t="str">
            <v>TANF 14+</v>
          </cell>
          <cell r="D734">
            <v>60258</v>
          </cell>
        </row>
        <row r="735">
          <cell r="A735">
            <v>42659</v>
          </cell>
          <cell r="B735" t="str">
            <v>TANF 14+</v>
          </cell>
          <cell r="D735">
            <v>60313</v>
          </cell>
        </row>
        <row r="736">
          <cell r="A736">
            <v>42690</v>
          </cell>
          <cell r="B736" t="str">
            <v>TANF 14+</v>
          </cell>
          <cell r="D736">
            <v>59824</v>
          </cell>
        </row>
        <row r="737">
          <cell r="A737">
            <v>42720</v>
          </cell>
          <cell r="B737" t="str">
            <v>TANF 14+</v>
          </cell>
          <cell r="D737">
            <v>59706</v>
          </cell>
        </row>
        <row r="738">
          <cell r="A738">
            <v>42386</v>
          </cell>
          <cell r="B738" t="str">
            <v>TANF 14+</v>
          </cell>
          <cell r="D738">
            <v>59731</v>
          </cell>
        </row>
        <row r="739">
          <cell r="A739">
            <v>42417</v>
          </cell>
          <cell r="B739" t="str">
            <v>TANF 14+</v>
          </cell>
          <cell r="D739">
            <v>59755</v>
          </cell>
        </row>
        <row r="740">
          <cell r="A740">
            <v>42446</v>
          </cell>
          <cell r="B740" t="str">
            <v>TANF 14+</v>
          </cell>
          <cell r="D740">
            <v>59780</v>
          </cell>
        </row>
        <row r="741">
          <cell r="A741">
            <v>42477</v>
          </cell>
          <cell r="B741" t="str">
            <v>TANF 14+</v>
          </cell>
          <cell r="D741">
            <v>59804</v>
          </cell>
        </row>
        <row r="742">
          <cell r="A742">
            <v>42507</v>
          </cell>
          <cell r="B742" t="str">
            <v>TANF 14+</v>
          </cell>
          <cell r="D742">
            <v>59828</v>
          </cell>
        </row>
        <row r="743">
          <cell r="A743">
            <v>42538</v>
          </cell>
          <cell r="B743" t="str">
            <v>TANF 14+</v>
          </cell>
          <cell r="D743">
            <v>59853</v>
          </cell>
        </row>
        <row r="744">
          <cell r="A744">
            <v>42568</v>
          </cell>
          <cell r="B744" t="str">
            <v>TANF 14+</v>
          </cell>
          <cell r="D744">
            <v>59877</v>
          </cell>
        </row>
        <row r="745">
          <cell r="A745">
            <v>42599</v>
          </cell>
          <cell r="B745" t="str">
            <v>TANF 14+</v>
          </cell>
          <cell r="D745">
            <v>59902</v>
          </cell>
        </row>
        <row r="746">
          <cell r="A746">
            <v>42630</v>
          </cell>
          <cell r="B746" t="str">
            <v>TANF 14+</v>
          </cell>
          <cell r="D746">
            <v>59926</v>
          </cell>
        </row>
        <row r="747">
          <cell r="A747">
            <v>42660</v>
          </cell>
          <cell r="B747" t="str">
            <v>TANF 14+</v>
          </cell>
          <cell r="D747">
            <v>59950</v>
          </cell>
        </row>
        <row r="748">
          <cell r="A748">
            <v>42691</v>
          </cell>
          <cell r="B748" t="str">
            <v>TANF 14+</v>
          </cell>
          <cell r="D748">
            <v>59975</v>
          </cell>
        </row>
        <row r="749">
          <cell r="A749">
            <v>42721</v>
          </cell>
          <cell r="B749" t="str">
            <v>TANF 14+</v>
          </cell>
          <cell r="D749">
            <v>59999</v>
          </cell>
        </row>
        <row r="750">
          <cell r="A750">
            <v>42387</v>
          </cell>
          <cell r="B750" t="str">
            <v>TANF 14+</v>
          </cell>
          <cell r="D750">
            <v>60024</v>
          </cell>
        </row>
        <row r="751">
          <cell r="A751">
            <v>42418</v>
          </cell>
          <cell r="B751" t="str">
            <v>TANF 14+</v>
          </cell>
          <cell r="D751">
            <v>60048</v>
          </cell>
        </row>
        <row r="752">
          <cell r="A752">
            <v>42447</v>
          </cell>
          <cell r="B752" t="str">
            <v>TANF 14+</v>
          </cell>
          <cell r="D752">
            <v>60073</v>
          </cell>
        </row>
        <row r="753">
          <cell r="A753">
            <v>42478</v>
          </cell>
          <cell r="B753" t="str">
            <v>TANF 14+</v>
          </cell>
          <cell r="D753">
            <v>60097</v>
          </cell>
        </row>
        <row r="754">
          <cell r="A754">
            <v>42508</v>
          </cell>
          <cell r="B754" t="str">
            <v>TANF 14+</v>
          </cell>
          <cell r="D754">
            <v>60121</v>
          </cell>
        </row>
        <row r="755">
          <cell r="A755">
            <v>42539</v>
          </cell>
          <cell r="B755" t="str">
            <v>TANF 14+</v>
          </cell>
          <cell r="D755">
            <v>60146</v>
          </cell>
        </row>
        <row r="756">
          <cell r="A756">
            <v>42569</v>
          </cell>
          <cell r="B756" t="str">
            <v>TANF 14+</v>
          </cell>
          <cell r="D756">
            <v>60170</v>
          </cell>
        </row>
        <row r="757">
          <cell r="A757">
            <v>42600</v>
          </cell>
          <cell r="B757" t="str">
            <v>TANF 14+</v>
          </cell>
          <cell r="D757">
            <v>60195</v>
          </cell>
        </row>
        <row r="758">
          <cell r="A758">
            <v>42631</v>
          </cell>
          <cell r="B758" t="str">
            <v>TANF 14+</v>
          </cell>
          <cell r="D758">
            <v>60219</v>
          </cell>
        </row>
        <row r="759">
          <cell r="A759">
            <v>42661</v>
          </cell>
          <cell r="B759" t="str">
            <v>TANF 14+</v>
          </cell>
          <cell r="D759">
            <v>60244</v>
          </cell>
        </row>
        <row r="760">
          <cell r="A760">
            <v>42692</v>
          </cell>
          <cell r="B760" t="str">
            <v>TANF 14+</v>
          </cell>
          <cell r="D760">
            <v>60268</v>
          </cell>
        </row>
        <row r="761">
          <cell r="A761">
            <v>42722</v>
          </cell>
          <cell r="B761" t="str">
            <v>TANF 14+</v>
          </cell>
          <cell r="D761">
            <v>60292</v>
          </cell>
        </row>
        <row r="762">
          <cell r="A762">
            <v>42388</v>
          </cell>
          <cell r="B762" t="str">
            <v>TANF 14+</v>
          </cell>
          <cell r="D762">
            <v>60317</v>
          </cell>
        </row>
        <row r="763">
          <cell r="A763">
            <v>42419</v>
          </cell>
          <cell r="B763" t="str">
            <v>TANF 14+</v>
          </cell>
          <cell r="D763">
            <v>60341</v>
          </cell>
        </row>
        <row r="764">
          <cell r="A764">
            <v>42448</v>
          </cell>
          <cell r="B764" t="str">
            <v>TANF 14+</v>
          </cell>
          <cell r="D764">
            <v>60366</v>
          </cell>
        </row>
        <row r="765">
          <cell r="A765">
            <v>42479</v>
          </cell>
          <cell r="B765" t="str">
            <v>TANF 14+</v>
          </cell>
          <cell r="D765">
            <v>60390</v>
          </cell>
        </row>
        <row r="766">
          <cell r="A766">
            <v>42509</v>
          </cell>
          <cell r="B766" t="str">
            <v>TANF 14+</v>
          </cell>
          <cell r="D766">
            <v>60414</v>
          </cell>
        </row>
        <row r="767">
          <cell r="A767">
            <v>42540</v>
          </cell>
          <cell r="B767" t="str">
            <v>TANF 14+</v>
          </cell>
          <cell r="D767">
            <v>60439</v>
          </cell>
        </row>
        <row r="768">
          <cell r="A768">
            <v>42570</v>
          </cell>
          <cell r="B768" t="str">
            <v>TANF 14+</v>
          </cell>
          <cell r="D768">
            <v>60463</v>
          </cell>
        </row>
        <row r="769">
          <cell r="A769">
            <v>42601</v>
          </cell>
          <cell r="B769" t="str">
            <v>TANF 14+</v>
          </cell>
          <cell r="D769">
            <v>60488</v>
          </cell>
        </row>
        <row r="770">
          <cell r="A770">
            <v>42632</v>
          </cell>
          <cell r="B770" t="str">
            <v>TANF 14+</v>
          </cell>
          <cell r="D770">
            <v>60512</v>
          </cell>
        </row>
        <row r="771">
          <cell r="A771">
            <v>42662</v>
          </cell>
          <cell r="B771" t="str">
            <v>TANF 14+</v>
          </cell>
          <cell r="D771">
            <v>60536</v>
          </cell>
        </row>
        <row r="772">
          <cell r="A772">
            <v>42693</v>
          </cell>
          <cell r="B772" t="str">
            <v>TANF 14+</v>
          </cell>
          <cell r="D772">
            <v>60561</v>
          </cell>
        </row>
        <row r="773">
          <cell r="A773">
            <v>42723</v>
          </cell>
          <cell r="B773" t="str">
            <v>TANF 14+</v>
          </cell>
          <cell r="D773">
            <v>60585</v>
          </cell>
        </row>
        <row r="774">
          <cell r="A774">
            <v>42389</v>
          </cell>
          <cell r="B774" t="str">
            <v>TANF 14+</v>
          </cell>
          <cell r="D774">
            <v>60610</v>
          </cell>
        </row>
        <row r="775">
          <cell r="A775">
            <v>42420</v>
          </cell>
          <cell r="B775" t="str">
            <v>TANF 14+</v>
          </cell>
          <cell r="D775">
            <v>60634</v>
          </cell>
        </row>
        <row r="776">
          <cell r="A776">
            <v>42449</v>
          </cell>
          <cell r="B776" t="str">
            <v>TANF 14+</v>
          </cell>
          <cell r="D776">
            <v>60659</v>
          </cell>
        </row>
        <row r="777">
          <cell r="A777">
            <v>42480</v>
          </cell>
          <cell r="B777" t="str">
            <v>TANF 14+</v>
          </cell>
          <cell r="D777">
            <v>60683</v>
          </cell>
        </row>
        <row r="778">
          <cell r="A778">
            <v>42510</v>
          </cell>
          <cell r="B778" t="str">
            <v>TANF 14+</v>
          </cell>
          <cell r="D778">
            <v>60707</v>
          </cell>
        </row>
        <row r="779">
          <cell r="A779">
            <v>42541</v>
          </cell>
          <cell r="B779" t="str">
            <v>TANF 14+</v>
          </cell>
          <cell r="D779">
            <v>60732</v>
          </cell>
        </row>
        <row r="780">
          <cell r="A780">
            <v>42571</v>
          </cell>
          <cell r="B780" t="str">
            <v>TANF 14+</v>
          </cell>
          <cell r="D780">
            <v>60756</v>
          </cell>
        </row>
        <row r="781">
          <cell r="A781">
            <v>42602</v>
          </cell>
          <cell r="B781" t="str">
            <v>TANF 14+</v>
          </cell>
          <cell r="D781">
            <v>60781</v>
          </cell>
        </row>
        <row r="782">
          <cell r="A782">
            <v>42633</v>
          </cell>
          <cell r="B782" t="str">
            <v>TANF 14+</v>
          </cell>
          <cell r="D782">
            <v>60805</v>
          </cell>
        </row>
        <row r="783">
          <cell r="A783">
            <v>42663</v>
          </cell>
          <cell r="B783" t="str">
            <v>TANF 14+</v>
          </cell>
          <cell r="D783">
            <v>60830</v>
          </cell>
        </row>
        <row r="784">
          <cell r="A784">
            <v>42694</v>
          </cell>
          <cell r="B784" t="str">
            <v>TANF 14+</v>
          </cell>
          <cell r="D784">
            <v>60854</v>
          </cell>
        </row>
        <row r="785">
          <cell r="A785">
            <v>42724</v>
          </cell>
          <cell r="B785" t="str">
            <v>TANF 14+</v>
          </cell>
          <cell r="D785">
            <v>60878</v>
          </cell>
        </row>
        <row r="786">
          <cell r="A786">
            <v>42390</v>
          </cell>
          <cell r="B786" t="str">
            <v>TANF 14+</v>
          </cell>
          <cell r="D786">
            <v>60903</v>
          </cell>
        </row>
        <row r="787">
          <cell r="A787">
            <v>42421</v>
          </cell>
          <cell r="B787" t="str">
            <v>TANF 14+</v>
          </cell>
          <cell r="D787">
            <v>60927</v>
          </cell>
        </row>
        <row r="788">
          <cell r="A788">
            <v>42450</v>
          </cell>
          <cell r="B788" t="str">
            <v>TANF 14+</v>
          </cell>
          <cell r="D788">
            <v>60952</v>
          </cell>
        </row>
        <row r="789">
          <cell r="A789">
            <v>42481</v>
          </cell>
          <cell r="B789" t="str">
            <v>TANF 14+</v>
          </cell>
          <cell r="D789">
            <v>60976</v>
          </cell>
        </row>
        <row r="790">
          <cell r="A790">
            <v>42511</v>
          </cell>
          <cell r="B790" t="str">
            <v>TANF 14+</v>
          </cell>
          <cell r="D790">
            <v>61000</v>
          </cell>
        </row>
        <row r="791">
          <cell r="A791">
            <v>42542</v>
          </cell>
          <cell r="B791" t="str">
            <v>TANF 14+</v>
          </cell>
          <cell r="D791">
            <v>61025</v>
          </cell>
        </row>
        <row r="792">
          <cell r="A792">
            <v>42718</v>
          </cell>
          <cell r="B792" t="str">
            <v>TANF 14+</v>
          </cell>
          <cell r="D792">
            <v>116867</v>
          </cell>
        </row>
        <row r="793">
          <cell r="A793">
            <v>42384</v>
          </cell>
          <cell r="B793" t="str">
            <v>TANF 14+</v>
          </cell>
          <cell r="D793">
            <v>120065</v>
          </cell>
        </row>
        <row r="794">
          <cell r="A794">
            <v>42415</v>
          </cell>
          <cell r="B794" t="str">
            <v>TANF 14+</v>
          </cell>
          <cell r="D794">
            <v>122310</v>
          </cell>
        </row>
        <row r="795">
          <cell r="A795">
            <v>42444</v>
          </cell>
          <cell r="B795" t="str">
            <v>TANF 14+</v>
          </cell>
          <cell r="D795">
            <v>124360</v>
          </cell>
        </row>
        <row r="796">
          <cell r="A796">
            <v>42475</v>
          </cell>
          <cell r="B796" t="str">
            <v>TANF 14+</v>
          </cell>
          <cell r="D796">
            <v>125803</v>
          </cell>
        </row>
        <row r="797">
          <cell r="A797">
            <v>42505</v>
          </cell>
          <cell r="B797" t="str">
            <v>TANF 14+</v>
          </cell>
          <cell r="D797">
            <v>126661</v>
          </cell>
        </row>
        <row r="798">
          <cell r="A798">
            <v>42536</v>
          </cell>
          <cell r="B798" t="str">
            <v>TANF 14+</v>
          </cell>
          <cell r="D798">
            <v>127450</v>
          </cell>
        </row>
        <row r="799">
          <cell r="A799">
            <v>42566</v>
          </cell>
          <cell r="B799" t="str">
            <v>TANF 14+</v>
          </cell>
          <cell r="D799">
            <v>127008</v>
          </cell>
        </row>
        <row r="800">
          <cell r="A800">
            <v>42597</v>
          </cell>
          <cell r="B800" t="str">
            <v>TANF 14+</v>
          </cell>
          <cell r="D800">
            <v>129779</v>
          </cell>
        </row>
        <row r="801">
          <cell r="A801">
            <v>42628</v>
          </cell>
          <cell r="B801" t="str">
            <v>TANF 14+</v>
          </cell>
          <cell r="D801">
            <v>130373</v>
          </cell>
        </row>
        <row r="802">
          <cell r="A802">
            <v>42658</v>
          </cell>
          <cell r="B802" t="str">
            <v>TANF 14+</v>
          </cell>
          <cell r="D802">
            <v>128866</v>
          </cell>
        </row>
        <row r="803">
          <cell r="A803">
            <v>42689</v>
          </cell>
          <cell r="B803" t="str">
            <v>TANF 14+</v>
          </cell>
          <cell r="D803">
            <v>130050</v>
          </cell>
        </row>
        <row r="804">
          <cell r="A804">
            <v>42719</v>
          </cell>
          <cell r="B804" t="str">
            <v>TANF 14+</v>
          </cell>
          <cell r="D804">
            <v>129841</v>
          </cell>
        </row>
        <row r="805">
          <cell r="A805">
            <v>42385</v>
          </cell>
          <cell r="B805" t="str">
            <v>TANF 14+</v>
          </cell>
          <cell r="D805">
            <v>132391</v>
          </cell>
        </row>
        <row r="806">
          <cell r="A806">
            <v>42416</v>
          </cell>
          <cell r="B806" t="str">
            <v>TANF 14+</v>
          </cell>
          <cell r="D806">
            <v>136319</v>
          </cell>
        </row>
        <row r="807">
          <cell r="A807">
            <v>42445</v>
          </cell>
          <cell r="B807" t="str">
            <v>TANF 14+</v>
          </cell>
          <cell r="D807">
            <v>136527</v>
          </cell>
        </row>
        <row r="808">
          <cell r="A808">
            <v>42476</v>
          </cell>
          <cell r="B808" t="str">
            <v>TANF 14+</v>
          </cell>
          <cell r="D808">
            <v>135949</v>
          </cell>
        </row>
        <row r="809">
          <cell r="A809">
            <v>42506</v>
          </cell>
          <cell r="B809" t="str">
            <v>TANF 14+</v>
          </cell>
          <cell r="D809">
            <v>137319</v>
          </cell>
        </row>
        <row r="810">
          <cell r="A810">
            <v>42537</v>
          </cell>
          <cell r="B810" t="str">
            <v>TANF 14+</v>
          </cell>
          <cell r="D810">
            <v>137049</v>
          </cell>
        </row>
        <row r="811">
          <cell r="A811">
            <v>42567</v>
          </cell>
          <cell r="B811" t="str">
            <v>TANF 14+</v>
          </cell>
          <cell r="D811">
            <v>138170</v>
          </cell>
        </row>
        <row r="812">
          <cell r="A812">
            <v>42598</v>
          </cell>
          <cell r="B812" t="str">
            <v>TANF 14+</v>
          </cell>
          <cell r="D812">
            <v>138244</v>
          </cell>
        </row>
        <row r="813">
          <cell r="A813">
            <v>42629</v>
          </cell>
          <cell r="B813" t="str">
            <v>TANF 14+</v>
          </cell>
          <cell r="D813">
            <v>137546</v>
          </cell>
        </row>
        <row r="814">
          <cell r="A814">
            <v>42659</v>
          </cell>
          <cell r="B814" t="str">
            <v>TANF 14+</v>
          </cell>
          <cell r="D814">
            <v>137894</v>
          </cell>
        </row>
        <row r="815">
          <cell r="A815">
            <v>42690</v>
          </cell>
          <cell r="B815" t="str">
            <v>TANF 14+</v>
          </cell>
          <cell r="D815">
            <v>137107</v>
          </cell>
        </row>
        <row r="816">
          <cell r="A816">
            <v>42720</v>
          </cell>
          <cell r="B816" t="str">
            <v>TANF 14+</v>
          </cell>
          <cell r="D816">
            <v>136710</v>
          </cell>
        </row>
        <row r="817">
          <cell r="A817">
            <v>42386</v>
          </cell>
          <cell r="B817" t="str">
            <v>TANF 14+</v>
          </cell>
          <cell r="D817">
            <v>136768</v>
          </cell>
        </row>
        <row r="818">
          <cell r="A818">
            <v>42417</v>
          </cell>
          <cell r="B818" t="str">
            <v>TANF 14+</v>
          </cell>
          <cell r="D818">
            <v>136825</v>
          </cell>
        </row>
        <row r="819">
          <cell r="A819">
            <v>42446</v>
          </cell>
          <cell r="B819" t="str">
            <v>TANF 14+</v>
          </cell>
          <cell r="D819">
            <v>136883</v>
          </cell>
        </row>
        <row r="820">
          <cell r="A820">
            <v>42477</v>
          </cell>
          <cell r="B820" t="str">
            <v>TANF 14+</v>
          </cell>
          <cell r="D820">
            <v>136941</v>
          </cell>
        </row>
        <row r="821">
          <cell r="A821">
            <v>42507</v>
          </cell>
          <cell r="B821" t="str">
            <v>TANF 14+</v>
          </cell>
          <cell r="D821">
            <v>136999</v>
          </cell>
        </row>
        <row r="822">
          <cell r="A822">
            <v>42538</v>
          </cell>
          <cell r="B822" t="str">
            <v>TANF 14+</v>
          </cell>
          <cell r="D822">
            <v>137057</v>
          </cell>
        </row>
        <row r="823">
          <cell r="A823">
            <v>42568</v>
          </cell>
          <cell r="B823" t="str">
            <v>TANF 14+</v>
          </cell>
          <cell r="D823">
            <v>137115</v>
          </cell>
        </row>
        <row r="824">
          <cell r="A824">
            <v>42599</v>
          </cell>
          <cell r="B824" t="str">
            <v>TANF 14+</v>
          </cell>
          <cell r="D824">
            <v>137173</v>
          </cell>
        </row>
        <row r="825">
          <cell r="A825">
            <v>42630</v>
          </cell>
          <cell r="B825" t="str">
            <v>TANF 14+</v>
          </cell>
          <cell r="D825">
            <v>137231</v>
          </cell>
        </row>
        <row r="826">
          <cell r="A826">
            <v>42660</v>
          </cell>
          <cell r="B826" t="str">
            <v>TANF 14+</v>
          </cell>
          <cell r="D826">
            <v>137289</v>
          </cell>
        </row>
        <row r="827">
          <cell r="A827">
            <v>42691</v>
          </cell>
          <cell r="B827" t="str">
            <v>TANF 14+</v>
          </cell>
          <cell r="D827">
            <v>137346</v>
          </cell>
        </row>
        <row r="828">
          <cell r="A828">
            <v>42721</v>
          </cell>
          <cell r="B828" t="str">
            <v>TANF 14+</v>
          </cell>
          <cell r="D828">
            <v>137404</v>
          </cell>
        </row>
        <row r="829">
          <cell r="A829">
            <v>42387</v>
          </cell>
          <cell r="B829" t="str">
            <v>TANF 14+</v>
          </cell>
          <cell r="D829">
            <v>137462</v>
          </cell>
        </row>
        <row r="830">
          <cell r="A830">
            <v>42418</v>
          </cell>
          <cell r="B830" t="str">
            <v>TANF 14+</v>
          </cell>
          <cell r="D830">
            <v>137520</v>
          </cell>
        </row>
        <row r="831">
          <cell r="A831">
            <v>42447</v>
          </cell>
          <cell r="B831" t="str">
            <v>TANF 14+</v>
          </cell>
          <cell r="D831">
            <v>137578</v>
          </cell>
        </row>
        <row r="832">
          <cell r="A832">
            <v>42478</v>
          </cell>
          <cell r="B832" t="str">
            <v>TANF 14+</v>
          </cell>
          <cell r="D832">
            <v>137636</v>
          </cell>
        </row>
        <row r="833">
          <cell r="A833">
            <v>42508</v>
          </cell>
          <cell r="B833" t="str">
            <v>TANF 14+</v>
          </cell>
          <cell r="D833">
            <v>137694</v>
          </cell>
        </row>
        <row r="834">
          <cell r="A834">
            <v>42539</v>
          </cell>
          <cell r="B834" t="str">
            <v>TANF 14+</v>
          </cell>
          <cell r="D834">
            <v>137752</v>
          </cell>
        </row>
        <row r="835">
          <cell r="A835">
            <v>42569</v>
          </cell>
          <cell r="B835" t="str">
            <v>TANF 14+</v>
          </cell>
          <cell r="D835">
            <v>137810</v>
          </cell>
        </row>
        <row r="836">
          <cell r="A836">
            <v>42600</v>
          </cell>
          <cell r="B836" t="str">
            <v>TANF 14+</v>
          </cell>
          <cell r="D836">
            <v>137868</v>
          </cell>
        </row>
        <row r="837">
          <cell r="A837">
            <v>42631</v>
          </cell>
          <cell r="B837" t="str">
            <v>TANF 14+</v>
          </cell>
          <cell r="D837">
            <v>137926</v>
          </cell>
        </row>
        <row r="838">
          <cell r="A838">
            <v>42661</v>
          </cell>
          <cell r="B838" t="str">
            <v>TANF 14+</v>
          </cell>
          <cell r="D838">
            <v>137983</v>
          </cell>
        </row>
        <row r="839">
          <cell r="A839">
            <v>42692</v>
          </cell>
          <cell r="B839" t="str">
            <v>TANF 14+</v>
          </cell>
          <cell r="D839">
            <v>138041</v>
          </cell>
        </row>
        <row r="840">
          <cell r="A840">
            <v>42722</v>
          </cell>
          <cell r="B840" t="str">
            <v>TANF 14+</v>
          </cell>
          <cell r="D840">
            <v>138099</v>
          </cell>
        </row>
        <row r="841">
          <cell r="A841">
            <v>42388</v>
          </cell>
          <cell r="B841" t="str">
            <v>TANF 14+</v>
          </cell>
          <cell r="D841">
            <v>138157</v>
          </cell>
        </row>
        <row r="842">
          <cell r="A842">
            <v>42419</v>
          </cell>
          <cell r="B842" t="str">
            <v>TANF 14+</v>
          </cell>
          <cell r="D842">
            <v>138215</v>
          </cell>
        </row>
        <row r="843">
          <cell r="A843">
            <v>42448</v>
          </cell>
          <cell r="B843" t="str">
            <v>TANF 14+</v>
          </cell>
          <cell r="D843">
            <v>138273</v>
          </cell>
        </row>
        <row r="844">
          <cell r="A844">
            <v>42479</v>
          </cell>
          <cell r="B844" t="str">
            <v>TANF 14+</v>
          </cell>
          <cell r="D844">
            <v>138331</v>
          </cell>
        </row>
        <row r="845">
          <cell r="A845">
            <v>42509</v>
          </cell>
          <cell r="B845" t="str">
            <v>TANF 14+</v>
          </cell>
          <cell r="D845">
            <v>138389</v>
          </cell>
        </row>
        <row r="846">
          <cell r="A846">
            <v>42540</v>
          </cell>
          <cell r="B846" t="str">
            <v>TANF 14+</v>
          </cell>
          <cell r="D846">
            <v>138447</v>
          </cell>
        </row>
        <row r="847">
          <cell r="A847">
            <v>42570</v>
          </cell>
          <cell r="B847" t="str">
            <v>TANF 14+</v>
          </cell>
          <cell r="D847">
            <v>138504</v>
          </cell>
        </row>
        <row r="848">
          <cell r="A848">
            <v>42601</v>
          </cell>
          <cell r="B848" t="str">
            <v>TANF 14+</v>
          </cell>
          <cell r="D848">
            <v>138562</v>
          </cell>
        </row>
        <row r="849">
          <cell r="A849">
            <v>42632</v>
          </cell>
          <cell r="B849" t="str">
            <v>TANF 14+</v>
          </cell>
          <cell r="D849">
            <v>138620</v>
          </cell>
        </row>
        <row r="850">
          <cell r="A850">
            <v>42662</v>
          </cell>
          <cell r="B850" t="str">
            <v>TANF 14+</v>
          </cell>
          <cell r="D850">
            <v>138678</v>
          </cell>
        </row>
        <row r="851">
          <cell r="A851">
            <v>42693</v>
          </cell>
          <cell r="B851" t="str">
            <v>TANF 14+</v>
          </cell>
          <cell r="D851">
            <v>138736</v>
          </cell>
        </row>
        <row r="852">
          <cell r="A852">
            <v>42723</v>
          </cell>
          <cell r="B852" t="str">
            <v>TANF 14+</v>
          </cell>
          <cell r="D852">
            <v>138794</v>
          </cell>
        </row>
        <row r="853">
          <cell r="A853">
            <v>42389</v>
          </cell>
          <cell r="B853" t="str">
            <v>TANF 14+</v>
          </cell>
          <cell r="D853">
            <v>138852</v>
          </cell>
        </row>
        <row r="854">
          <cell r="A854">
            <v>42420</v>
          </cell>
          <cell r="B854" t="str">
            <v>TANF 14+</v>
          </cell>
          <cell r="D854">
            <v>138910</v>
          </cell>
        </row>
        <row r="855">
          <cell r="A855">
            <v>42449</v>
          </cell>
          <cell r="B855" t="str">
            <v>TANF 14+</v>
          </cell>
          <cell r="D855">
            <v>138968</v>
          </cell>
        </row>
        <row r="856">
          <cell r="A856">
            <v>42480</v>
          </cell>
          <cell r="B856" t="str">
            <v>TANF 14+</v>
          </cell>
          <cell r="D856">
            <v>139026</v>
          </cell>
        </row>
        <row r="857">
          <cell r="A857">
            <v>42510</v>
          </cell>
          <cell r="B857" t="str">
            <v>TANF 14+</v>
          </cell>
          <cell r="D857">
            <v>139084</v>
          </cell>
        </row>
        <row r="858">
          <cell r="A858">
            <v>42541</v>
          </cell>
          <cell r="B858" t="str">
            <v>TANF 14+</v>
          </cell>
          <cell r="D858">
            <v>139141</v>
          </cell>
        </row>
        <row r="859">
          <cell r="A859">
            <v>42571</v>
          </cell>
          <cell r="B859" t="str">
            <v>TANF 14+</v>
          </cell>
          <cell r="D859">
            <v>139199</v>
          </cell>
        </row>
        <row r="860">
          <cell r="A860">
            <v>42602</v>
          </cell>
          <cell r="B860" t="str">
            <v>TANF 14+</v>
          </cell>
          <cell r="D860">
            <v>139257</v>
          </cell>
        </row>
        <row r="861">
          <cell r="A861">
            <v>42633</v>
          </cell>
          <cell r="B861" t="str">
            <v>TANF 14+</v>
          </cell>
          <cell r="D861">
            <v>139315</v>
          </cell>
        </row>
        <row r="862">
          <cell r="A862">
            <v>42663</v>
          </cell>
          <cell r="B862" t="str">
            <v>TANF 14+</v>
          </cell>
          <cell r="D862">
            <v>139373</v>
          </cell>
        </row>
        <row r="863">
          <cell r="A863">
            <v>42694</v>
          </cell>
          <cell r="B863" t="str">
            <v>TANF 14+</v>
          </cell>
          <cell r="D863">
            <v>139431</v>
          </cell>
        </row>
        <row r="864">
          <cell r="A864">
            <v>42724</v>
          </cell>
          <cell r="B864" t="str">
            <v>TANF 14+</v>
          </cell>
          <cell r="D864">
            <v>139489</v>
          </cell>
        </row>
        <row r="865">
          <cell r="A865">
            <v>42390</v>
          </cell>
          <cell r="B865" t="str">
            <v>TANF 14+</v>
          </cell>
          <cell r="D865">
            <v>139547</v>
          </cell>
        </row>
        <row r="866">
          <cell r="A866">
            <v>42421</v>
          </cell>
          <cell r="B866" t="str">
            <v>TANF 14+</v>
          </cell>
          <cell r="D866">
            <v>139605</v>
          </cell>
        </row>
        <row r="867">
          <cell r="A867">
            <v>42450</v>
          </cell>
          <cell r="B867" t="str">
            <v>TANF 14+</v>
          </cell>
          <cell r="D867">
            <v>139662</v>
          </cell>
        </row>
        <row r="868">
          <cell r="A868">
            <v>42481</v>
          </cell>
          <cell r="B868" t="str">
            <v>TANF 14+</v>
          </cell>
          <cell r="D868">
            <v>139720</v>
          </cell>
        </row>
        <row r="869">
          <cell r="A869">
            <v>42511</v>
          </cell>
          <cell r="B869" t="str">
            <v>TANF 14+</v>
          </cell>
          <cell r="D869">
            <v>139778</v>
          </cell>
        </row>
        <row r="870">
          <cell r="A870">
            <v>42542</v>
          </cell>
          <cell r="B870" t="str">
            <v>TANF 14+</v>
          </cell>
          <cell r="D870">
            <v>139836</v>
          </cell>
        </row>
        <row r="871">
          <cell r="A871">
            <v>42718</v>
          </cell>
          <cell r="B871" t="str">
            <v>TANF 14+</v>
          </cell>
          <cell r="D871">
            <v>124659</v>
          </cell>
        </row>
        <row r="872">
          <cell r="A872">
            <v>42384</v>
          </cell>
          <cell r="B872" t="str">
            <v>TANF 14+</v>
          </cell>
          <cell r="D872">
            <v>128800</v>
          </cell>
        </row>
        <row r="873">
          <cell r="A873">
            <v>42415</v>
          </cell>
          <cell r="B873" t="str">
            <v>TANF 14+</v>
          </cell>
          <cell r="D873">
            <v>131366</v>
          </cell>
        </row>
        <row r="874">
          <cell r="A874">
            <v>42444</v>
          </cell>
          <cell r="B874" t="str">
            <v>TANF 14+</v>
          </cell>
          <cell r="D874">
            <v>134733</v>
          </cell>
        </row>
        <row r="875">
          <cell r="A875">
            <v>42475</v>
          </cell>
          <cell r="B875" t="str">
            <v>TANF 14+</v>
          </cell>
          <cell r="D875">
            <v>136052</v>
          </cell>
        </row>
        <row r="876">
          <cell r="A876">
            <v>42505</v>
          </cell>
          <cell r="B876" t="str">
            <v>TANF 14+</v>
          </cell>
          <cell r="D876">
            <v>137373</v>
          </cell>
        </row>
        <row r="877">
          <cell r="A877">
            <v>42536</v>
          </cell>
          <cell r="B877" t="str">
            <v>TANF 14+</v>
          </cell>
          <cell r="D877">
            <v>139080</v>
          </cell>
        </row>
        <row r="878">
          <cell r="A878">
            <v>42566</v>
          </cell>
          <cell r="B878" t="str">
            <v>TANF 14+</v>
          </cell>
          <cell r="D878">
            <v>139379</v>
          </cell>
        </row>
        <row r="879">
          <cell r="A879">
            <v>42597</v>
          </cell>
          <cell r="B879" t="str">
            <v>TANF 14+</v>
          </cell>
          <cell r="D879">
            <v>142677</v>
          </cell>
        </row>
        <row r="880">
          <cell r="A880">
            <v>42628</v>
          </cell>
          <cell r="B880" t="str">
            <v>TANF 14+</v>
          </cell>
          <cell r="D880">
            <v>144767</v>
          </cell>
        </row>
        <row r="881">
          <cell r="A881">
            <v>42658</v>
          </cell>
          <cell r="B881" t="str">
            <v>TANF 14+</v>
          </cell>
          <cell r="D881">
            <v>144411</v>
          </cell>
        </row>
        <row r="882">
          <cell r="A882">
            <v>42689</v>
          </cell>
          <cell r="B882" t="str">
            <v>TANF 14+</v>
          </cell>
          <cell r="D882">
            <v>145575</v>
          </cell>
        </row>
        <row r="883">
          <cell r="A883">
            <v>42719</v>
          </cell>
          <cell r="B883" t="str">
            <v>TANF 14+</v>
          </cell>
          <cell r="D883">
            <v>145944</v>
          </cell>
        </row>
        <row r="884">
          <cell r="A884">
            <v>42385</v>
          </cell>
          <cell r="B884" t="str">
            <v>TANF 14+</v>
          </cell>
          <cell r="D884">
            <v>147996</v>
          </cell>
        </row>
        <row r="885">
          <cell r="A885">
            <v>42416</v>
          </cell>
          <cell r="B885" t="str">
            <v>TANF 14+</v>
          </cell>
          <cell r="D885">
            <v>152037</v>
          </cell>
        </row>
        <row r="886">
          <cell r="A886">
            <v>42445</v>
          </cell>
          <cell r="B886" t="str">
            <v>TANF 14+</v>
          </cell>
          <cell r="D886">
            <v>152474</v>
          </cell>
        </row>
        <row r="887">
          <cell r="A887">
            <v>42476</v>
          </cell>
          <cell r="B887" t="str">
            <v>TANF 14+</v>
          </cell>
          <cell r="D887">
            <v>151727</v>
          </cell>
        </row>
        <row r="888">
          <cell r="A888">
            <v>42506</v>
          </cell>
          <cell r="B888" t="str">
            <v>TANF 14+</v>
          </cell>
          <cell r="D888">
            <v>153607</v>
          </cell>
        </row>
        <row r="889">
          <cell r="A889">
            <v>42537</v>
          </cell>
          <cell r="B889" t="str">
            <v>TANF 14+</v>
          </cell>
          <cell r="D889">
            <v>153536</v>
          </cell>
        </row>
        <row r="890">
          <cell r="A890">
            <v>42567</v>
          </cell>
          <cell r="B890" t="str">
            <v>TANF 14+</v>
          </cell>
          <cell r="D890">
            <v>154185</v>
          </cell>
        </row>
        <row r="891">
          <cell r="A891">
            <v>42598</v>
          </cell>
          <cell r="B891" t="str">
            <v>TANF 14+</v>
          </cell>
          <cell r="D891">
            <v>154980</v>
          </cell>
        </row>
        <row r="892">
          <cell r="A892">
            <v>42629</v>
          </cell>
          <cell r="B892" t="str">
            <v>TANF 14+</v>
          </cell>
          <cell r="D892">
            <v>154666</v>
          </cell>
        </row>
        <row r="893">
          <cell r="A893">
            <v>42659</v>
          </cell>
          <cell r="B893" t="str">
            <v>TANF 14+</v>
          </cell>
          <cell r="D893">
            <v>155301</v>
          </cell>
        </row>
        <row r="894">
          <cell r="A894">
            <v>42690</v>
          </cell>
          <cell r="B894" t="str">
            <v>TANF 14+</v>
          </cell>
          <cell r="D894">
            <v>155211</v>
          </cell>
        </row>
        <row r="895">
          <cell r="A895">
            <v>42720</v>
          </cell>
          <cell r="B895" t="str">
            <v>TANF 14+</v>
          </cell>
          <cell r="D895">
            <v>156123</v>
          </cell>
        </row>
        <row r="896">
          <cell r="A896">
            <v>42386</v>
          </cell>
          <cell r="B896" t="str">
            <v>TANF 14+</v>
          </cell>
          <cell r="D896">
            <v>156563</v>
          </cell>
        </row>
        <row r="897">
          <cell r="A897">
            <v>42417</v>
          </cell>
          <cell r="B897" t="str">
            <v>TANF 14+</v>
          </cell>
          <cell r="D897">
            <v>157003</v>
          </cell>
        </row>
        <row r="898">
          <cell r="A898">
            <v>42446</v>
          </cell>
          <cell r="B898" t="str">
            <v>TANF 14+</v>
          </cell>
          <cell r="D898">
            <v>157443</v>
          </cell>
        </row>
        <row r="899">
          <cell r="A899">
            <v>42477</v>
          </cell>
          <cell r="B899" t="str">
            <v>TANF 14+</v>
          </cell>
          <cell r="D899">
            <v>157884</v>
          </cell>
        </row>
        <row r="900">
          <cell r="A900">
            <v>42507</v>
          </cell>
          <cell r="B900" t="str">
            <v>TANF 14+</v>
          </cell>
          <cell r="D900">
            <v>158324</v>
          </cell>
        </row>
        <row r="901">
          <cell r="A901">
            <v>42538</v>
          </cell>
          <cell r="B901" t="str">
            <v>TANF 14+</v>
          </cell>
          <cell r="D901">
            <v>158764</v>
          </cell>
        </row>
        <row r="902">
          <cell r="A902">
            <v>42568</v>
          </cell>
          <cell r="B902" t="str">
            <v>TANF 14+</v>
          </cell>
          <cell r="D902">
            <v>159204</v>
          </cell>
        </row>
        <row r="903">
          <cell r="A903">
            <v>42599</v>
          </cell>
          <cell r="B903" t="str">
            <v>TANF 14+</v>
          </cell>
          <cell r="D903">
            <v>159644</v>
          </cell>
        </row>
        <row r="904">
          <cell r="A904">
            <v>42630</v>
          </cell>
          <cell r="B904" t="str">
            <v>TANF 14+</v>
          </cell>
          <cell r="D904">
            <v>160084</v>
          </cell>
        </row>
        <row r="905">
          <cell r="A905">
            <v>42660</v>
          </cell>
          <cell r="B905" t="str">
            <v>TANF 14+</v>
          </cell>
          <cell r="D905">
            <v>160524</v>
          </cell>
        </row>
        <row r="906">
          <cell r="A906">
            <v>42691</v>
          </cell>
          <cell r="B906" t="str">
            <v>TANF 14+</v>
          </cell>
          <cell r="D906">
            <v>160964</v>
          </cell>
        </row>
        <row r="907">
          <cell r="A907">
            <v>42721</v>
          </cell>
          <cell r="B907" t="str">
            <v>TANF 14+</v>
          </cell>
          <cell r="D907">
            <v>161405</v>
          </cell>
        </row>
        <row r="908">
          <cell r="A908">
            <v>42387</v>
          </cell>
          <cell r="B908" t="str">
            <v>TANF 14+</v>
          </cell>
          <cell r="D908">
            <v>161845</v>
          </cell>
        </row>
        <row r="909">
          <cell r="A909">
            <v>42418</v>
          </cell>
          <cell r="B909" t="str">
            <v>TANF 14+</v>
          </cell>
          <cell r="D909">
            <v>162285</v>
          </cell>
        </row>
        <row r="910">
          <cell r="A910">
            <v>42447</v>
          </cell>
          <cell r="B910" t="str">
            <v>TANF 14+</v>
          </cell>
          <cell r="D910">
            <v>162725</v>
          </cell>
        </row>
        <row r="911">
          <cell r="A911">
            <v>42478</v>
          </cell>
          <cell r="B911" t="str">
            <v>TANF 14+</v>
          </cell>
          <cell r="D911">
            <v>163165</v>
          </cell>
        </row>
        <row r="912">
          <cell r="A912">
            <v>42508</v>
          </cell>
          <cell r="B912" t="str">
            <v>TANF 14+</v>
          </cell>
          <cell r="D912">
            <v>163605</v>
          </cell>
        </row>
        <row r="913">
          <cell r="A913">
            <v>42539</v>
          </cell>
          <cell r="B913" t="str">
            <v>TANF 14+</v>
          </cell>
          <cell r="D913">
            <v>164045</v>
          </cell>
        </row>
        <row r="914">
          <cell r="A914">
            <v>42569</v>
          </cell>
          <cell r="B914" t="str">
            <v>TANF 14+</v>
          </cell>
          <cell r="D914">
            <v>164485</v>
          </cell>
        </row>
        <row r="915">
          <cell r="A915">
            <v>42600</v>
          </cell>
          <cell r="B915" t="str">
            <v>TANF 14+</v>
          </cell>
          <cell r="D915">
            <v>164925</v>
          </cell>
        </row>
        <row r="916">
          <cell r="A916">
            <v>42631</v>
          </cell>
          <cell r="B916" t="str">
            <v>TANF 14+</v>
          </cell>
          <cell r="D916">
            <v>165366</v>
          </cell>
        </row>
        <row r="917">
          <cell r="A917">
            <v>42661</v>
          </cell>
          <cell r="B917" t="str">
            <v>TANF 14+</v>
          </cell>
          <cell r="D917">
            <v>165806</v>
          </cell>
        </row>
        <row r="918">
          <cell r="A918">
            <v>42692</v>
          </cell>
          <cell r="B918" t="str">
            <v>TANF 14+</v>
          </cell>
          <cell r="D918">
            <v>166246</v>
          </cell>
        </row>
        <row r="919">
          <cell r="A919">
            <v>42722</v>
          </cell>
          <cell r="B919" t="str">
            <v>TANF 14+</v>
          </cell>
          <cell r="D919">
            <v>166686</v>
          </cell>
        </row>
        <row r="920">
          <cell r="A920">
            <v>42388</v>
          </cell>
          <cell r="B920" t="str">
            <v>TANF 14+</v>
          </cell>
          <cell r="D920">
            <v>167126</v>
          </cell>
        </row>
        <row r="921">
          <cell r="A921">
            <v>42419</v>
          </cell>
          <cell r="B921" t="str">
            <v>TANF 14+</v>
          </cell>
          <cell r="D921">
            <v>167566</v>
          </cell>
        </row>
        <row r="922">
          <cell r="A922">
            <v>42448</v>
          </cell>
          <cell r="B922" t="str">
            <v>TANF 14+</v>
          </cell>
          <cell r="D922">
            <v>168006</v>
          </cell>
        </row>
        <row r="923">
          <cell r="A923">
            <v>42479</v>
          </cell>
          <cell r="B923" t="str">
            <v>TANF 14+</v>
          </cell>
          <cell r="D923">
            <v>168446</v>
          </cell>
        </row>
        <row r="924">
          <cell r="A924">
            <v>42509</v>
          </cell>
          <cell r="B924" t="str">
            <v>TANF 14+</v>
          </cell>
          <cell r="D924">
            <v>168887</v>
          </cell>
        </row>
        <row r="925">
          <cell r="A925">
            <v>42540</v>
          </cell>
          <cell r="B925" t="str">
            <v>TANF 14+</v>
          </cell>
          <cell r="D925">
            <v>169327</v>
          </cell>
        </row>
        <row r="926">
          <cell r="A926">
            <v>42570</v>
          </cell>
          <cell r="B926" t="str">
            <v>TANF 14+</v>
          </cell>
          <cell r="D926">
            <v>169767</v>
          </cell>
        </row>
        <row r="927">
          <cell r="A927">
            <v>42601</v>
          </cell>
          <cell r="B927" t="str">
            <v>TANF 14+</v>
          </cell>
          <cell r="D927">
            <v>170207</v>
          </cell>
        </row>
        <row r="928">
          <cell r="A928">
            <v>42632</v>
          </cell>
          <cell r="B928" t="str">
            <v>TANF 14+</v>
          </cell>
          <cell r="D928">
            <v>170647</v>
          </cell>
        </row>
        <row r="929">
          <cell r="A929">
            <v>42662</v>
          </cell>
          <cell r="B929" t="str">
            <v>TANF 14+</v>
          </cell>
          <cell r="D929">
            <v>171087</v>
          </cell>
        </row>
        <row r="930">
          <cell r="A930">
            <v>42693</v>
          </cell>
          <cell r="B930" t="str">
            <v>TANF 14+</v>
          </cell>
          <cell r="D930">
            <v>171527</v>
          </cell>
        </row>
        <row r="931">
          <cell r="A931">
            <v>42723</v>
          </cell>
          <cell r="B931" t="str">
            <v>TANF 14+</v>
          </cell>
          <cell r="D931">
            <v>171967</v>
          </cell>
        </row>
        <row r="932">
          <cell r="A932">
            <v>42389</v>
          </cell>
          <cell r="B932" t="str">
            <v>TANF 14+</v>
          </cell>
          <cell r="D932">
            <v>172407</v>
          </cell>
        </row>
        <row r="933">
          <cell r="A933">
            <v>42420</v>
          </cell>
          <cell r="B933" t="str">
            <v>TANF 14+</v>
          </cell>
          <cell r="D933">
            <v>172848</v>
          </cell>
        </row>
        <row r="934">
          <cell r="A934">
            <v>42449</v>
          </cell>
          <cell r="B934" t="str">
            <v>TANF 14+</v>
          </cell>
          <cell r="D934">
            <v>173288</v>
          </cell>
        </row>
        <row r="935">
          <cell r="A935">
            <v>42480</v>
          </cell>
          <cell r="B935" t="str">
            <v>TANF 14+</v>
          </cell>
          <cell r="D935">
            <v>173728</v>
          </cell>
        </row>
        <row r="936">
          <cell r="A936">
            <v>42510</v>
          </cell>
          <cell r="B936" t="str">
            <v>TANF 14+</v>
          </cell>
          <cell r="D936">
            <v>174168</v>
          </cell>
        </row>
        <row r="937">
          <cell r="A937">
            <v>42541</v>
          </cell>
          <cell r="B937" t="str">
            <v>TANF 14+</v>
          </cell>
          <cell r="D937">
            <v>174608</v>
          </cell>
        </row>
        <row r="938">
          <cell r="A938">
            <v>42571</v>
          </cell>
          <cell r="B938" t="str">
            <v>TANF 14+</v>
          </cell>
          <cell r="D938">
            <v>175048</v>
          </cell>
        </row>
        <row r="939">
          <cell r="A939">
            <v>42602</v>
          </cell>
          <cell r="B939" t="str">
            <v>TANF 14+</v>
          </cell>
          <cell r="D939">
            <v>175488</v>
          </cell>
        </row>
        <row r="940">
          <cell r="A940">
            <v>42633</v>
          </cell>
          <cell r="B940" t="str">
            <v>TANF 14+</v>
          </cell>
          <cell r="D940">
            <v>175928</v>
          </cell>
        </row>
        <row r="941">
          <cell r="A941">
            <v>42663</v>
          </cell>
          <cell r="B941" t="str">
            <v>TANF 14+</v>
          </cell>
          <cell r="D941">
            <v>176368</v>
          </cell>
        </row>
        <row r="942">
          <cell r="A942">
            <v>42694</v>
          </cell>
          <cell r="B942" t="str">
            <v>TANF 14+</v>
          </cell>
          <cell r="D942">
            <v>176809</v>
          </cell>
        </row>
        <row r="943">
          <cell r="A943">
            <v>42724</v>
          </cell>
          <cell r="B943" t="str">
            <v>TANF 14+</v>
          </cell>
          <cell r="D943">
            <v>177249</v>
          </cell>
        </row>
        <row r="944">
          <cell r="A944">
            <v>42390</v>
          </cell>
          <cell r="B944" t="str">
            <v>TANF 14+</v>
          </cell>
          <cell r="D944">
            <v>177689</v>
          </cell>
        </row>
        <row r="945">
          <cell r="A945">
            <v>42421</v>
          </cell>
          <cell r="B945" t="str">
            <v>TANF 14+</v>
          </cell>
          <cell r="D945">
            <v>178129</v>
          </cell>
        </row>
        <row r="946">
          <cell r="A946">
            <v>42450</v>
          </cell>
          <cell r="B946" t="str">
            <v>TANF 14+</v>
          </cell>
          <cell r="D946">
            <v>178569</v>
          </cell>
        </row>
        <row r="947">
          <cell r="A947">
            <v>42481</v>
          </cell>
          <cell r="B947" t="str">
            <v>TANF 14+</v>
          </cell>
          <cell r="D947">
            <v>179009</v>
          </cell>
        </row>
        <row r="948">
          <cell r="A948">
            <v>42511</v>
          </cell>
          <cell r="B948" t="str">
            <v>TANF 14+</v>
          </cell>
          <cell r="D948">
            <v>179449</v>
          </cell>
        </row>
        <row r="949">
          <cell r="A949">
            <v>42542</v>
          </cell>
          <cell r="B949" t="str">
            <v>TANF 14+</v>
          </cell>
          <cell r="D949">
            <v>179889</v>
          </cell>
        </row>
        <row r="950">
          <cell r="A950">
            <v>42718</v>
          </cell>
          <cell r="B950" t="str">
            <v>TANF 14+</v>
          </cell>
          <cell r="D950">
            <v>66182</v>
          </cell>
        </row>
        <row r="951">
          <cell r="A951">
            <v>42384</v>
          </cell>
          <cell r="B951" t="str">
            <v>TANF 14+</v>
          </cell>
          <cell r="D951">
            <v>67985</v>
          </cell>
        </row>
        <row r="952">
          <cell r="A952">
            <v>42415</v>
          </cell>
          <cell r="B952" t="str">
            <v>TANF 14+</v>
          </cell>
          <cell r="D952">
            <v>69447</v>
          </cell>
        </row>
        <row r="953">
          <cell r="A953">
            <v>42444</v>
          </cell>
          <cell r="B953" t="str">
            <v>TANF 14+</v>
          </cell>
          <cell r="D953">
            <v>71257</v>
          </cell>
        </row>
        <row r="954">
          <cell r="A954">
            <v>42475</v>
          </cell>
          <cell r="B954" t="str">
            <v>TANF 14+</v>
          </cell>
          <cell r="D954">
            <v>72257</v>
          </cell>
        </row>
        <row r="955">
          <cell r="A955">
            <v>42505</v>
          </cell>
          <cell r="B955" t="str">
            <v>TANF 14+</v>
          </cell>
          <cell r="D955">
            <v>73065</v>
          </cell>
        </row>
        <row r="956">
          <cell r="A956">
            <v>42536</v>
          </cell>
          <cell r="B956" t="str">
            <v>TANF 14+</v>
          </cell>
          <cell r="D956">
            <v>73710</v>
          </cell>
        </row>
        <row r="957">
          <cell r="A957">
            <v>42566</v>
          </cell>
          <cell r="B957" t="str">
            <v>TANF 14+</v>
          </cell>
          <cell r="D957">
            <v>73692</v>
          </cell>
        </row>
        <row r="958">
          <cell r="A958">
            <v>42597</v>
          </cell>
          <cell r="B958" t="str">
            <v>TANF 14+</v>
          </cell>
          <cell r="D958">
            <v>75562</v>
          </cell>
        </row>
        <row r="959">
          <cell r="A959">
            <v>42628</v>
          </cell>
          <cell r="B959" t="str">
            <v>TANF 14+</v>
          </cell>
          <cell r="D959">
            <v>76728</v>
          </cell>
        </row>
        <row r="960">
          <cell r="A960">
            <v>42658</v>
          </cell>
          <cell r="B960" t="str">
            <v>TANF 14+</v>
          </cell>
          <cell r="D960">
            <v>77386</v>
          </cell>
        </row>
        <row r="961">
          <cell r="A961">
            <v>42689</v>
          </cell>
          <cell r="B961" t="str">
            <v>TANF 14+</v>
          </cell>
          <cell r="D961">
            <v>78149</v>
          </cell>
        </row>
        <row r="962">
          <cell r="A962">
            <v>42719</v>
          </cell>
          <cell r="B962" t="str">
            <v>TANF 14+</v>
          </cell>
          <cell r="D962">
            <v>78390</v>
          </cell>
        </row>
        <row r="963">
          <cell r="A963">
            <v>42385</v>
          </cell>
          <cell r="B963" t="str">
            <v>TANF 14+</v>
          </cell>
          <cell r="D963">
            <v>80363</v>
          </cell>
        </row>
        <row r="964">
          <cell r="A964">
            <v>42416</v>
          </cell>
          <cell r="B964" t="str">
            <v>TANF 14+</v>
          </cell>
          <cell r="D964">
            <v>82819</v>
          </cell>
        </row>
        <row r="965">
          <cell r="A965">
            <v>42445</v>
          </cell>
          <cell r="B965" t="str">
            <v>TANF 14+</v>
          </cell>
          <cell r="D965">
            <v>83669</v>
          </cell>
        </row>
        <row r="966">
          <cell r="A966">
            <v>42476</v>
          </cell>
          <cell r="B966" t="str">
            <v>TANF 14+</v>
          </cell>
          <cell r="D966">
            <v>83369</v>
          </cell>
        </row>
        <row r="967">
          <cell r="A967">
            <v>42506</v>
          </cell>
          <cell r="B967" t="str">
            <v>TANF 14+</v>
          </cell>
          <cell r="D967">
            <v>84533</v>
          </cell>
        </row>
        <row r="968">
          <cell r="A968">
            <v>42537</v>
          </cell>
          <cell r="B968" t="str">
            <v>TANF 14+</v>
          </cell>
          <cell r="D968">
            <v>84322</v>
          </cell>
        </row>
        <row r="969">
          <cell r="A969">
            <v>42567</v>
          </cell>
          <cell r="B969" t="str">
            <v>TANF 14+</v>
          </cell>
          <cell r="D969">
            <v>84799</v>
          </cell>
        </row>
        <row r="970">
          <cell r="A970">
            <v>42598</v>
          </cell>
          <cell r="B970" t="str">
            <v>TANF 14+</v>
          </cell>
          <cell r="D970">
            <v>85175</v>
          </cell>
        </row>
        <row r="971">
          <cell r="A971">
            <v>42629</v>
          </cell>
          <cell r="B971" t="str">
            <v>TANF 14+</v>
          </cell>
          <cell r="D971">
            <v>85019</v>
          </cell>
        </row>
        <row r="972">
          <cell r="A972">
            <v>42659</v>
          </cell>
          <cell r="B972" t="str">
            <v>TANF 14+</v>
          </cell>
          <cell r="D972">
            <v>84437</v>
          </cell>
        </row>
        <row r="973">
          <cell r="A973">
            <v>42690</v>
          </cell>
          <cell r="B973" t="str">
            <v>TANF 14+</v>
          </cell>
          <cell r="D973">
            <v>84424</v>
          </cell>
        </row>
        <row r="974">
          <cell r="A974">
            <v>42720</v>
          </cell>
          <cell r="B974" t="str">
            <v>TANF 14+</v>
          </cell>
          <cell r="D974">
            <v>85087</v>
          </cell>
        </row>
        <row r="975">
          <cell r="A975">
            <v>42386</v>
          </cell>
          <cell r="B975" t="str">
            <v>TANF 14+</v>
          </cell>
          <cell r="D975">
            <v>85204</v>
          </cell>
        </row>
        <row r="976">
          <cell r="A976">
            <v>42417</v>
          </cell>
          <cell r="B976" t="str">
            <v>TANF 14+</v>
          </cell>
          <cell r="D976">
            <v>85320</v>
          </cell>
        </row>
        <row r="977">
          <cell r="A977">
            <v>42446</v>
          </cell>
          <cell r="B977" t="str">
            <v>TANF 14+</v>
          </cell>
          <cell r="D977">
            <v>85437</v>
          </cell>
        </row>
        <row r="978">
          <cell r="A978">
            <v>42477</v>
          </cell>
          <cell r="B978" t="str">
            <v>TANF 14+</v>
          </cell>
          <cell r="D978">
            <v>85554</v>
          </cell>
        </row>
        <row r="979">
          <cell r="A979">
            <v>42507</v>
          </cell>
          <cell r="B979" t="str">
            <v>TANF 14+</v>
          </cell>
          <cell r="D979">
            <v>85670</v>
          </cell>
        </row>
        <row r="980">
          <cell r="A980">
            <v>42538</v>
          </cell>
          <cell r="B980" t="str">
            <v>TANF 14+</v>
          </cell>
          <cell r="D980">
            <v>85787</v>
          </cell>
        </row>
        <row r="981">
          <cell r="A981">
            <v>42568</v>
          </cell>
          <cell r="B981" t="str">
            <v>TANF 14+</v>
          </cell>
          <cell r="D981">
            <v>85903</v>
          </cell>
        </row>
        <row r="982">
          <cell r="A982">
            <v>42599</v>
          </cell>
          <cell r="B982" t="str">
            <v>TANF 14+</v>
          </cell>
          <cell r="D982">
            <v>86020</v>
          </cell>
        </row>
        <row r="983">
          <cell r="A983">
            <v>42630</v>
          </cell>
          <cell r="B983" t="str">
            <v>TANF 14+</v>
          </cell>
          <cell r="D983">
            <v>86136</v>
          </cell>
        </row>
        <row r="984">
          <cell r="A984">
            <v>42660</v>
          </cell>
          <cell r="B984" t="str">
            <v>TANF 14+</v>
          </cell>
          <cell r="D984">
            <v>86253</v>
          </cell>
        </row>
        <row r="985">
          <cell r="A985">
            <v>42691</v>
          </cell>
          <cell r="B985" t="str">
            <v>TANF 14+</v>
          </cell>
          <cell r="D985">
            <v>86370</v>
          </cell>
        </row>
        <row r="986">
          <cell r="A986">
            <v>42721</v>
          </cell>
          <cell r="B986" t="str">
            <v>TANF 14+</v>
          </cell>
          <cell r="D986">
            <v>86486</v>
          </cell>
        </row>
        <row r="987">
          <cell r="A987">
            <v>42387</v>
          </cell>
          <cell r="B987" t="str">
            <v>TANF 14+</v>
          </cell>
          <cell r="D987">
            <v>86603</v>
          </cell>
        </row>
        <row r="988">
          <cell r="A988">
            <v>42418</v>
          </cell>
          <cell r="B988" t="str">
            <v>TANF 14+</v>
          </cell>
          <cell r="D988">
            <v>86719</v>
          </cell>
        </row>
        <row r="989">
          <cell r="A989">
            <v>42447</v>
          </cell>
          <cell r="B989" t="str">
            <v>TANF 14+</v>
          </cell>
          <cell r="D989">
            <v>86836</v>
          </cell>
        </row>
        <row r="990">
          <cell r="A990">
            <v>42478</v>
          </cell>
          <cell r="B990" t="str">
            <v>TANF 14+</v>
          </cell>
          <cell r="D990">
            <v>86953</v>
          </cell>
        </row>
        <row r="991">
          <cell r="A991">
            <v>42508</v>
          </cell>
          <cell r="B991" t="str">
            <v>TANF 14+</v>
          </cell>
          <cell r="D991">
            <v>87069</v>
          </cell>
        </row>
        <row r="992">
          <cell r="A992">
            <v>42539</v>
          </cell>
          <cell r="B992" t="str">
            <v>TANF 14+</v>
          </cell>
          <cell r="D992">
            <v>87186</v>
          </cell>
        </row>
        <row r="993">
          <cell r="A993">
            <v>42569</v>
          </cell>
          <cell r="B993" t="str">
            <v>TANF 14+</v>
          </cell>
          <cell r="D993">
            <v>87302</v>
          </cell>
        </row>
        <row r="994">
          <cell r="A994">
            <v>42600</v>
          </cell>
          <cell r="B994" t="str">
            <v>TANF 14+</v>
          </cell>
          <cell r="D994">
            <v>87419</v>
          </cell>
        </row>
        <row r="995">
          <cell r="A995">
            <v>42631</v>
          </cell>
          <cell r="B995" t="str">
            <v>TANF 14+</v>
          </cell>
          <cell r="D995">
            <v>87535</v>
          </cell>
        </row>
        <row r="996">
          <cell r="A996">
            <v>42661</v>
          </cell>
          <cell r="B996" t="str">
            <v>TANF 14+</v>
          </cell>
          <cell r="D996">
            <v>87652</v>
          </cell>
        </row>
        <row r="997">
          <cell r="A997">
            <v>42692</v>
          </cell>
          <cell r="B997" t="str">
            <v>TANF 14+</v>
          </cell>
          <cell r="D997">
            <v>87769</v>
          </cell>
        </row>
        <row r="998">
          <cell r="A998">
            <v>42722</v>
          </cell>
          <cell r="B998" t="str">
            <v>TANF 14+</v>
          </cell>
          <cell r="D998">
            <v>87885</v>
          </cell>
        </row>
        <row r="999">
          <cell r="A999">
            <v>42388</v>
          </cell>
          <cell r="B999" t="str">
            <v>TANF 14+</v>
          </cell>
          <cell r="D999">
            <v>88002</v>
          </cell>
        </row>
        <row r="1000">
          <cell r="A1000">
            <v>42419</v>
          </cell>
          <cell r="B1000" t="str">
            <v>TANF 14+</v>
          </cell>
          <cell r="D1000">
            <v>88118</v>
          </cell>
        </row>
        <row r="1001">
          <cell r="A1001">
            <v>42448</v>
          </cell>
          <cell r="B1001" t="str">
            <v>TANF 14+</v>
          </cell>
          <cell r="D1001">
            <v>88235</v>
          </cell>
        </row>
        <row r="1002">
          <cell r="A1002">
            <v>42479</v>
          </cell>
          <cell r="B1002" t="str">
            <v>TANF 14+</v>
          </cell>
          <cell r="D1002">
            <v>88352</v>
          </cell>
        </row>
        <row r="1003">
          <cell r="A1003">
            <v>42509</v>
          </cell>
          <cell r="B1003" t="str">
            <v>TANF 14+</v>
          </cell>
          <cell r="D1003">
            <v>88468</v>
          </cell>
        </row>
        <row r="1004">
          <cell r="A1004">
            <v>42540</v>
          </cell>
          <cell r="B1004" t="str">
            <v>TANF 14+</v>
          </cell>
          <cell r="D1004">
            <v>88585</v>
          </cell>
        </row>
        <row r="1005">
          <cell r="A1005">
            <v>42570</v>
          </cell>
          <cell r="B1005" t="str">
            <v>TANF 14+</v>
          </cell>
          <cell r="D1005">
            <v>88701</v>
          </cell>
        </row>
        <row r="1006">
          <cell r="A1006">
            <v>42601</v>
          </cell>
          <cell r="B1006" t="str">
            <v>TANF 14+</v>
          </cell>
          <cell r="D1006">
            <v>88818</v>
          </cell>
        </row>
        <row r="1007">
          <cell r="A1007">
            <v>42632</v>
          </cell>
          <cell r="B1007" t="str">
            <v>TANF 14+</v>
          </cell>
          <cell r="D1007">
            <v>88934</v>
          </cell>
        </row>
        <row r="1008">
          <cell r="A1008">
            <v>42662</v>
          </cell>
          <cell r="B1008" t="str">
            <v>TANF 14+</v>
          </cell>
          <cell r="D1008">
            <v>89051</v>
          </cell>
        </row>
        <row r="1009">
          <cell r="A1009">
            <v>42693</v>
          </cell>
          <cell r="B1009" t="str">
            <v>TANF 14+</v>
          </cell>
          <cell r="D1009">
            <v>89168</v>
          </cell>
        </row>
        <row r="1010">
          <cell r="A1010">
            <v>42723</v>
          </cell>
          <cell r="B1010" t="str">
            <v>TANF 14+</v>
          </cell>
          <cell r="D1010">
            <v>89284</v>
          </cell>
        </row>
        <row r="1011">
          <cell r="A1011">
            <v>42389</v>
          </cell>
          <cell r="B1011" t="str">
            <v>TANF 14+</v>
          </cell>
          <cell r="D1011">
            <v>89401</v>
          </cell>
        </row>
        <row r="1012">
          <cell r="A1012">
            <v>42420</v>
          </cell>
          <cell r="B1012" t="str">
            <v>TANF 14+</v>
          </cell>
          <cell r="D1012">
            <v>89517</v>
          </cell>
        </row>
        <row r="1013">
          <cell r="A1013">
            <v>42449</v>
          </cell>
          <cell r="B1013" t="str">
            <v>TANF 14+</v>
          </cell>
          <cell r="D1013">
            <v>89634</v>
          </cell>
        </row>
        <row r="1014">
          <cell r="A1014">
            <v>42480</v>
          </cell>
          <cell r="B1014" t="str">
            <v>TANF 14+</v>
          </cell>
          <cell r="D1014">
            <v>89751</v>
          </cell>
        </row>
        <row r="1015">
          <cell r="A1015">
            <v>42510</v>
          </cell>
          <cell r="B1015" t="str">
            <v>TANF 14+</v>
          </cell>
          <cell r="D1015">
            <v>89867</v>
          </cell>
        </row>
        <row r="1016">
          <cell r="A1016">
            <v>42541</v>
          </cell>
          <cell r="B1016" t="str">
            <v>TANF 14+</v>
          </cell>
          <cell r="D1016">
            <v>89984</v>
          </cell>
        </row>
        <row r="1017">
          <cell r="A1017">
            <v>42571</v>
          </cell>
          <cell r="B1017" t="str">
            <v>TANF 14+</v>
          </cell>
          <cell r="D1017">
            <v>90100</v>
          </cell>
        </row>
        <row r="1018">
          <cell r="A1018">
            <v>42602</v>
          </cell>
          <cell r="B1018" t="str">
            <v>TANF 14+</v>
          </cell>
          <cell r="D1018">
            <v>90217</v>
          </cell>
        </row>
        <row r="1019">
          <cell r="A1019">
            <v>42633</v>
          </cell>
          <cell r="B1019" t="str">
            <v>TANF 14+</v>
          </cell>
          <cell r="D1019">
            <v>90333</v>
          </cell>
        </row>
        <row r="1020">
          <cell r="A1020">
            <v>42663</v>
          </cell>
          <cell r="B1020" t="str">
            <v>TANF 14+</v>
          </cell>
          <cell r="D1020">
            <v>90450</v>
          </cell>
        </row>
        <row r="1021">
          <cell r="A1021">
            <v>42694</v>
          </cell>
          <cell r="B1021" t="str">
            <v>TANF 14+</v>
          </cell>
          <cell r="D1021">
            <v>90567</v>
          </cell>
        </row>
        <row r="1022">
          <cell r="A1022">
            <v>42724</v>
          </cell>
          <cell r="B1022" t="str">
            <v>TANF 14+</v>
          </cell>
          <cell r="D1022">
            <v>90683</v>
          </cell>
        </row>
        <row r="1023">
          <cell r="A1023">
            <v>42390</v>
          </cell>
          <cell r="B1023" t="str">
            <v>TANF 14+</v>
          </cell>
          <cell r="D1023">
            <v>90800</v>
          </cell>
        </row>
        <row r="1024">
          <cell r="A1024">
            <v>42421</v>
          </cell>
          <cell r="B1024" t="str">
            <v>TANF 14+</v>
          </cell>
          <cell r="D1024">
            <v>90916</v>
          </cell>
        </row>
        <row r="1025">
          <cell r="A1025">
            <v>42450</v>
          </cell>
          <cell r="B1025" t="str">
            <v>TANF 14+</v>
          </cell>
          <cell r="D1025">
            <v>91033</v>
          </cell>
        </row>
        <row r="1026">
          <cell r="A1026">
            <v>42481</v>
          </cell>
          <cell r="B1026" t="str">
            <v>TANF 14+</v>
          </cell>
          <cell r="D1026">
            <v>91150</v>
          </cell>
        </row>
        <row r="1027">
          <cell r="A1027">
            <v>42511</v>
          </cell>
          <cell r="B1027" t="str">
            <v>TANF 14+</v>
          </cell>
          <cell r="D1027">
            <v>91266</v>
          </cell>
        </row>
        <row r="1028">
          <cell r="A1028">
            <v>42542</v>
          </cell>
          <cell r="B1028" t="str">
            <v>TANF 14+</v>
          </cell>
          <cell r="D1028">
            <v>91383</v>
          </cell>
        </row>
        <row r="1029">
          <cell r="A1029">
            <v>42718</v>
          </cell>
          <cell r="B1029" t="str">
            <v>TANF 14+</v>
          </cell>
          <cell r="D1029">
            <v>145241</v>
          </cell>
        </row>
        <row r="1030">
          <cell r="A1030">
            <v>42384</v>
          </cell>
          <cell r="B1030" t="str">
            <v>TANF 14+</v>
          </cell>
          <cell r="D1030">
            <v>148902</v>
          </cell>
        </row>
        <row r="1031">
          <cell r="A1031">
            <v>42415</v>
          </cell>
          <cell r="B1031" t="str">
            <v>TANF 14+</v>
          </cell>
          <cell r="D1031">
            <v>152393</v>
          </cell>
        </row>
        <row r="1032">
          <cell r="A1032">
            <v>42444</v>
          </cell>
          <cell r="B1032" t="str">
            <v>TANF 14+</v>
          </cell>
          <cell r="D1032">
            <v>155790</v>
          </cell>
        </row>
        <row r="1033">
          <cell r="A1033">
            <v>42475</v>
          </cell>
          <cell r="B1033" t="str">
            <v>TANF 14+</v>
          </cell>
          <cell r="D1033">
            <v>157857</v>
          </cell>
        </row>
        <row r="1034">
          <cell r="A1034">
            <v>42505</v>
          </cell>
          <cell r="B1034" t="str">
            <v>TANF 14+</v>
          </cell>
          <cell r="D1034">
            <v>159750</v>
          </cell>
        </row>
        <row r="1035">
          <cell r="A1035">
            <v>42536</v>
          </cell>
          <cell r="B1035" t="str">
            <v>TANF 14+</v>
          </cell>
          <cell r="D1035">
            <v>159710</v>
          </cell>
        </row>
        <row r="1036">
          <cell r="A1036">
            <v>42566</v>
          </cell>
          <cell r="B1036" t="str">
            <v>TANF 14+</v>
          </cell>
          <cell r="D1036">
            <v>160785</v>
          </cell>
        </row>
        <row r="1037">
          <cell r="A1037">
            <v>42597</v>
          </cell>
          <cell r="B1037" t="str">
            <v>TANF 14+</v>
          </cell>
          <cell r="D1037">
            <v>164767</v>
          </cell>
        </row>
        <row r="1038">
          <cell r="A1038">
            <v>42628</v>
          </cell>
          <cell r="B1038" t="str">
            <v>TANF 14+</v>
          </cell>
          <cell r="D1038">
            <v>166689</v>
          </cell>
        </row>
        <row r="1039">
          <cell r="A1039">
            <v>42658</v>
          </cell>
          <cell r="B1039" t="str">
            <v>TANF 14+</v>
          </cell>
          <cell r="D1039">
            <v>167930</v>
          </cell>
        </row>
        <row r="1040">
          <cell r="A1040">
            <v>42689</v>
          </cell>
          <cell r="B1040" t="str">
            <v>TANF 14+</v>
          </cell>
          <cell r="D1040">
            <v>168603</v>
          </cell>
        </row>
        <row r="1041">
          <cell r="A1041">
            <v>42719</v>
          </cell>
          <cell r="B1041" t="str">
            <v>TANF 14+</v>
          </cell>
          <cell r="D1041">
            <v>168939</v>
          </cell>
        </row>
        <row r="1042">
          <cell r="A1042">
            <v>42385</v>
          </cell>
          <cell r="B1042" t="str">
            <v>TANF 14+</v>
          </cell>
          <cell r="D1042">
            <v>173271</v>
          </cell>
        </row>
        <row r="1043">
          <cell r="A1043">
            <v>42416</v>
          </cell>
          <cell r="B1043" t="str">
            <v>TANF 14+</v>
          </cell>
          <cell r="D1043">
            <v>178069</v>
          </cell>
        </row>
        <row r="1044">
          <cell r="A1044">
            <v>42445</v>
          </cell>
          <cell r="B1044" t="str">
            <v>TANF 14+</v>
          </cell>
          <cell r="D1044">
            <v>179739</v>
          </cell>
        </row>
        <row r="1045">
          <cell r="A1045">
            <v>42476</v>
          </cell>
          <cell r="B1045" t="str">
            <v>TANF 14+</v>
          </cell>
          <cell r="D1045">
            <v>179385</v>
          </cell>
        </row>
        <row r="1046">
          <cell r="A1046">
            <v>42506</v>
          </cell>
          <cell r="B1046" t="str">
            <v>TANF 14+</v>
          </cell>
          <cell r="D1046">
            <v>179415</v>
          </cell>
        </row>
        <row r="1047">
          <cell r="A1047">
            <v>42537</v>
          </cell>
          <cell r="B1047" t="str">
            <v>TANF 14+</v>
          </cell>
          <cell r="D1047">
            <v>177887</v>
          </cell>
        </row>
        <row r="1048">
          <cell r="A1048">
            <v>42567</v>
          </cell>
          <cell r="B1048" t="str">
            <v>TANF 14+</v>
          </cell>
          <cell r="D1048">
            <v>178714</v>
          </cell>
        </row>
        <row r="1049">
          <cell r="A1049">
            <v>42598</v>
          </cell>
          <cell r="B1049" t="str">
            <v>TANF 14+</v>
          </cell>
          <cell r="D1049">
            <v>179665</v>
          </cell>
        </row>
        <row r="1050">
          <cell r="A1050">
            <v>42629</v>
          </cell>
          <cell r="B1050" t="str">
            <v>TANF 14+</v>
          </cell>
          <cell r="D1050">
            <v>179593</v>
          </cell>
        </row>
        <row r="1051">
          <cell r="A1051">
            <v>42659</v>
          </cell>
          <cell r="B1051" t="str">
            <v>TANF 14+</v>
          </cell>
          <cell r="D1051">
            <v>179057</v>
          </cell>
        </row>
        <row r="1052">
          <cell r="A1052">
            <v>42690</v>
          </cell>
          <cell r="B1052" t="str">
            <v>TANF 14+</v>
          </cell>
          <cell r="D1052">
            <v>178031</v>
          </cell>
        </row>
        <row r="1053">
          <cell r="A1053">
            <v>42720</v>
          </cell>
          <cell r="B1053" t="str">
            <v>TANF 14+</v>
          </cell>
          <cell r="D1053">
            <v>178973</v>
          </cell>
        </row>
        <row r="1054">
          <cell r="A1054">
            <v>42386</v>
          </cell>
          <cell r="B1054" t="str">
            <v>TANF 14+</v>
          </cell>
          <cell r="D1054">
            <v>178930</v>
          </cell>
        </row>
        <row r="1055">
          <cell r="A1055">
            <v>42417</v>
          </cell>
          <cell r="B1055" t="str">
            <v>TANF 14+</v>
          </cell>
          <cell r="D1055">
            <v>178887</v>
          </cell>
        </row>
        <row r="1056">
          <cell r="A1056">
            <v>42446</v>
          </cell>
          <cell r="B1056" t="str">
            <v>TANF 14+</v>
          </cell>
          <cell r="D1056">
            <v>178844</v>
          </cell>
        </row>
        <row r="1057">
          <cell r="A1057">
            <v>42477</v>
          </cell>
          <cell r="B1057" t="str">
            <v>TANF 14+</v>
          </cell>
          <cell r="D1057">
            <v>178801</v>
          </cell>
        </row>
        <row r="1058">
          <cell r="A1058">
            <v>42507</v>
          </cell>
          <cell r="B1058" t="str">
            <v>TANF 14+</v>
          </cell>
          <cell r="D1058">
            <v>178758</v>
          </cell>
        </row>
        <row r="1059">
          <cell r="A1059">
            <v>42538</v>
          </cell>
          <cell r="B1059" t="str">
            <v>TANF 14+</v>
          </cell>
          <cell r="D1059">
            <v>178715</v>
          </cell>
        </row>
        <row r="1060">
          <cell r="A1060">
            <v>42568</v>
          </cell>
          <cell r="B1060" t="str">
            <v>TANF 14+</v>
          </cell>
          <cell r="D1060">
            <v>178672</v>
          </cell>
        </row>
        <row r="1061">
          <cell r="A1061">
            <v>42599</v>
          </cell>
          <cell r="B1061" t="str">
            <v>TANF 14+</v>
          </cell>
          <cell r="D1061">
            <v>178629</v>
          </cell>
        </row>
        <row r="1062">
          <cell r="A1062">
            <v>42630</v>
          </cell>
          <cell r="B1062" t="str">
            <v>TANF 14+</v>
          </cell>
          <cell r="D1062">
            <v>178586</v>
          </cell>
        </row>
        <row r="1063">
          <cell r="A1063">
            <v>42660</v>
          </cell>
          <cell r="B1063" t="str">
            <v>TANF 14+</v>
          </cell>
          <cell r="D1063">
            <v>178543</v>
          </cell>
        </row>
        <row r="1064">
          <cell r="A1064">
            <v>42691</v>
          </cell>
          <cell r="B1064" t="str">
            <v>TANF 14+</v>
          </cell>
          <cell r="D1064">
            <v>178500</v>
          </cell>
        </row>
        <row r="1065">
          <cell r="A1065">
            <v>42721</v>
          </cell>
          <cell r="B1065" t="str">
            <v>TANF 14+</v>
          </cell>
          <cell r="D1065">
            <v>178457</v>
          </cell>
        </row>
        <row r="1066">
          <cell r="A1066">
            <v>42387</v>
          </cell>
          <cell r="B1066" t="str">
            <v>TANF 14+</v>
          </cell>
          <cell r="D1066">
            <v>178414</v>
          </cell>
        </row>
        <row r="1067">
          <cell r="A1067">
            <v>42418</v>
          </cell>
          <cell r="B1067" t="str">
            <v>TANF 14+</v>
          </cell>
          <cell r="D1067">
            <v>178371</v>
          </cell>
        </row>
        <row r="1068">
          <cell r="A1068">
            <v>42447</v>
          </cell>
          <cell r="B1068" t="str">
            <v>TANF 14+</v>
          </cell>
          <cell r="D1068">
            <v>178328</v>
          </cell>
        </row>
        <row r="1069">
          <cell r="A1069">
            <v>42478</v>
          </cell>
          <cell r="B1069" t="str">
            <v>TANF 14+</v>
          </cell>
          <cell r="D1069">
            <v>178285</v>
          </cell>
        </row>
        <row r="1070">
          <cell r="A1070">
            <v>42508</v>
          </cell>
          <cell r="B1070" t="str">
            <v>TANF 14+</v>
          </cell>
          <cell r="D1070">
            <v>178242</v>
          </cell>
        </row>
        <row r="1071">
          <cell r="A1071">
            <v>42539</v>
          </cell>
          <cell r="B1071" t="str">
            <v>TANF 14+</v>
          </cell>
          <cell r="D1071">
            <v>178199</v>
          </cell>
        </row>
        <row r="1072">
          <cell r="A1072">
            <v>42569</v>
          </cell>
          <cell r="B1072" t="str">
            <v>TANF 14+</v>
          </cell>
          <cell r="D1072">
            <v>178156</v>
          </cell>
        </row>
        <row r="1073">
          <cell r="A1073">
            <v>42600</v>
          </cell>
          <cell r="B1073" t="str">
            <v>TANF 14+</v>
          </cell>
          <cell r="D1073">
            <v>178112</v>
          </cell>
        </row>
        <row r="1074">
          <cell r="A1074">
            <v>42631</v>
          </cell>
          <cell r="B1074" t="str">
            <v>TANF 14+</v>
          </cell>
          <cell r="D1074">
            <v>178069</v>
          </cell>
        </row>
        <row r="1075">
          <cell r="A1075">
            <v>42661</v>
          </cell>
          <cell r="B1075" t="str">
            <v>TANF 14+</v>
          </cell>
          <cell r="D1075">
            <v>178026</v>
          </cell>
        </row>
        <row r="1076">
          <cell r="A1076">
            <v>42692</v>
          </cell>
          <cell r="B1076" t="str">
            <v>TANF 14+</v>
          </cell>
          <cell r="D1076">
            <v>177983</v>
          </cell>
        </row>
        <row r="1077">
          <cell r="A1077">
            <v>42722</v>
          </cell>
          <cell r="B1077" t="str">
            <v>TANF 14+</v>
          </cell>
          <cell r="D1077">
            <v>177940</v>
          </cell>
        </row>
        <row r="1078">
          <cell r="A1078">
            <v>42388</v>
          </cell>
          <cell r="B1078" t="str">
            <v>TANF 14+</v>
          </cell>
          <cell r="D1078">
            <v>177897</v>
          </cell>
        </row>
        <row r="1079">
          <cell r="A1079">
            <v>42419</v>
          </cell>
          <cell r="B1079" t="str">
            <v>TANF 14+</v>
          </cell>
          <cell r="D1079">
            <v>177854</v>
          </cell>
        </row>
        <row r="1080">
          <cell r="A1080">
            <v>42448</v>
          </cell>
          <cell r="B1080" t="str">
            <v>TANF 14+</v>
          </cell>
          <cell r="D1080">
            <v>177811</v>
          </cell>
        </row>
        <row r="1081">
          <cell r="A1081">
            <v>42479</v>
          </cell>
          <cell r="B1081" t="str">
            <v>TANF 14+</v>
          </cell>
          <cell r="D1081">
            <v>177768</v>
          </cell>
        </row>
        <row r="1082">
          <cell r="A1082">
            <v>42509</v>
          </cell>
          <cell r="B1082" t="str">
            <v>TANF 14+</v>
          </cell>
          <cell r="D1082">
            <v>177725</v>
          </cell>
        </row>
        <row r="1083">
          <cell r="A1083">
            <v>42540</v>
          </cell>
          <cell r="B1083" t="str">
            <v>TANF 14+</v>
          </cell>
          <cell r="D1083">
            <v>177682</v>
          </cell>
        </row>
        <row r="1084">
          <cell r="A1084">
            <v>42570</v>
          </cell>
          <cell r="B1084" t="str">
            <v>TANF 14+</v>
          </cell>
          <cell r="D1084">
            <v>177639</v>
          </cell>
        </row>
        <row r="1085">
          <cell r="A1085">
            <v>42601</v>
          </cell>
          <cell r="B1085" t="str">
            <v>TANF 14+</v>
          </cell>
          <cell r="D1085">
            <v>177596</v>
          </cell>
        </row>
        <row r="1086">
          <cell r="A1086">
            <v>42632</v>
          </cell>
          <cell r="B1086" t="str">
            <v>TANF 14+</v>
          </cell>
          <cell r="D1086">
            <v>177553</v>
          </cell>
        </row>
        <row r="1087">
          <cell r="A1087">
            <v>42662</v>
          </cell>
          <cell r="B1087" t="str">
            <v>TANF 14+</v>
          </cell>
          <cell r="D1087">
            <v>177510</v>
          </cell>
        </row>
        <row r="1088">
          <cell r="A1088">
            <v>42693</v>
          </cell>
          <cell r="B1088" t="str">
            <v>TANF 14+</v>
          </cell>
          <cell r="D1088">
            <v>177467</v>
          </cell>
        </row>
        <row r="1089">
          <cell r="A1089">
            <v>42723</v>
          </cell>
          <cell r="B1089" t="str">
            <v>TANF 14+</v>
          </cell>
          <cell r="D1089">
            <v>177424</v>
          </cell>
        </row>
        <row r="1090">
          <cell r="A1090">
            <v>42389</v>
          </cell>
          <cell r="B1090" t="str">
            <v>TANF 14+</v>
          </cell>
          <cell r="D1090">
            <v>177381</v>
          </cell>
        </row>
        <row r="1091">
          <cell r="A1091">
            <v>42420</v>
          </cell>
          <cell r="B1091" t="str">
            <v>TANF 14+</v>
          </cell>
          <cell r="D1091">
            <v>177338</v>
          </cell>
        </row>
        <row r="1092">
          <cell r="A1092">
            <v>42449</v>
          </cell>
          <cell r="B1092" t="str">
            <v>TANF 14+</v>
          </cell>
          <cell r="D1092">
            <v>177295</v>
          </cell>
        </row>
        <row r="1093">
          <cell r="A1093">
            <v>42480</v>
          </cell>
          <cell r="B1093" t="str">
            <v>TANF 14+</v>
          </cell>
          <cell r="D1093">
            <v>177252</v>
          </cell>
        </row>
        <row r="1094">
          <cell r="A1094">
            <v>42510</v>
          </cell>
          <cell r="B1094" t="str">
            <v>TANF 14+</v>
          </cell>
          <cell r="D1094">
            <v>177209</v>
          </cell>
        </row>
        <row r="1095">
          <cell r="A1095">
            <v>42541</v>
          </cell>
          <cell r="B1095" t="str">
            <v>TANF 14+</v>
          </cell>
          <cell r="D1095">
            <v>177166</v>
          </cell>
        </row>
        <row r="1096">
          <cell r="A1096">
            <v>42571</v>
          </cell>
          <cell r="B1096" t="str">
            <v>TANF 14+</v>
          </cell>
          <cell r="D1096">
            <v>177123</v>
          </cell>
        </row>
        <row r="1097">
          <cell r="A1097">
            <v>42602</v>
          </cell>
          <cell r="B1097" t="str">
            <v>TANF 14+</v>
          </cell>
          <cell r="D1097">
            <v>177080</v>
          </cell>
        </row>
        <row r="1098">
          <cell r="A1098">
            <v>42633</v>
          </cell>
          <cell r="B1098" t="str">
            <v>TANF 14+</v>
          </cell>
          <cell r="D1098">
            <v>177037</v>
          </cell>
        </row>
        <row r="1099">
          <cell r="A1099">
            <v>42663</v>
          </cell>
          <cell r="B1099" t="str">
            <v>TANF 14+</v>
          </cell>
          <cell r="D1099">
            <v>176994</v>
          </cell>
        </row>
        <row r="1100">
          <cell r="A1100">
            <v>42694</v>
          </cell>
          <cell r="B1100" t="str">
            <v>TANF 14+</v>
          </cell>
          <cell r="D1100">
            <v>176951</v>
          </cell>
        </row>
        <row r="1101">
          <cell r="A1101">
            <v>42724</v>
          </cell>
          <cell r="B1101" t="str">
            <v>TANF 14+</v>
          </cell>
          <cell r="D1101">
            <v>176908</v>
          </cell>
        </row>
        <row r="1102">
          <cell r="A1102">
            <v>42390</v>
          </cell>
          <cell r="B1102" t="str">
            <v>TANF 14+</v>
          </cell>
          <cell r="D1102">
            <v>176865</v>
          </cell>
        </row>
        <row r="1103">
          <cell r="A1103">
            <v>42421</v>
          </cell>
          <cell r="B1103" t="str">
            <v>TANF 14+</v>
          </cell>
          <cell r="D1103">
            <v>176822</v>
          </cell>
        </row>
        <row r="1104">
          <cell r="A1104">
            <v>42450</v>
          </cell>
          <cell r="B1104" t="str">
            <v>TANF 14+</v>
          </cell>
          <cell r="D1104">
            <v>176779</v>
          </cell>
        </row>
        <row r="1105">
          <cell r="A1105">
            <v>42481</v>
          </cell>
          <cell r="B1105" t="str">
            <v>TANF 14+</v>
          </cell>
          <cell r="D1105">
            <v>176736</v>
          </cell>
        </row>
        <row r="1106">
          <cell r="A1106">
            <v>42511</v>
          </cell>
          <cell r="B1106" t="str">
            <v>TANF 14+</v>
          </cell>
          <cell r="D1106">
            <v>176693</v>
          </cell>
        </row>
        <row r="1107">
          <cell r="A1107">
            <v>42542</v>
          </cell>
          <cell r="B1107" t="str">
            <v>TANF 14+</v>
          </cell>
          <cell r="D1107">
            <v>176650</v>
          </cell>
        </row>
        <row r="1108">
          <cell r="A1108">
            <v>42718</v>
          </cell>
          <cell r="B1108" t="str">
            <v>SSI MEDICAID</v>
          </cell>
          <cell r="D1108">
            <v>72203</v>
          </cell>
        </row>
        <row r="1109">
          <cell r="A1109">
            <v>42384</v>
          </cell>
          <cell r="B1109" t="str">
            <v>SSI MEDICAID</v>
          </cell>
          <cell r="D1109">
            <v>72771</v>
          </cell>
        </row>
        <row r="1110">
          <cell r="A1110">
            <v>42415</v>
          </cell>
          <cell r="B1110" t="str">
            <v>SSI MEDICAID</v>
          </cell>
          <cell r="D1110">
            <v>72969</v>
          </cell>
        </row>
        <row r="1111">
          <cell r="A1111">
            <v>42444</v>
          </cell>
          <cell r="B1111" t="str">
            <v>SSI MEDICAID</v>
          </cell>
          <cell r="D1111">
            <v>73233</v>
          </cell>
        </row>
        <row r="1112">
          <cell r="A1112">
            <v>42475</v>
          </cell>
          <cell r="B1112" t="str">
            <v>SSI MEDICAID</v>
          </cell>
          <cell r="D1112">
            <v>73577</v>
          </cell>
        </row>
        <row r="1113">
          <cell r="A1113">
            <v>42505</v>
          </cell>
          <cell r="B1113" t="str">
            <v>SSI MEDICAID</v>
          </cell>
          <cell r="D1113">
            <v>73833</v>
          </cell>
        </row>
        <row r="1114">
          <cell r="A1114">
            <v>42536</v>
          </cell>
          <cell r="B1114" t="str">
            <v>SSI MEDICAID</v>
          </cell>
          <cell r="D1114">
            <v>74419</v>
          </cell>
        </row>
        <row r="1115">
          <cell r="A1115">
            <v>42566</v>
          </cell>
          <cell r="B1115" t="str">
            <v>SSI MEDICAID</v>
          </cell>
          <cell r="D1115">
            <v>74294</v>
          </cell>
        </row>
        <row r="1116">
          <cell r="A1116">
            <v>42597</v>
          </cell>
          <cell r="B1116" t="str">
            <v>SSI MEDICAID</v>
          </cell>
          <cell r="D1116">
            <v>74808</v>
          </cell>
        </row>
        <row r="1117">
          <cell r="A1117">
            <v>42628</v>
          </cell>
          <cell r="B1117" t="str">
            <v>SSI MEDICAID</v>
          </cell>
          <cell r="D1117">
            <v>75404</v>
          </cell>
        </row>
        <row r="1118">
          <cell r="A1118">
            <v>42658</v>
          </cell>
          <cell r="B1118" t="str">
            <v>SSI MEDICAID</v>
          </cell>
          <cell r="D1118">
            <v>75270</v>
          </cell>
        </row>
        <row r="1119">
          <cell r="A1119">
            <v>42689</v>
          </cell>
          <cell r="B1119" t="str">
            <v>SSI MEDICAID</v>
          </cell>
          <cell r="D1119">
            <v>75742</v>
          </cell>
        </row>
        <row r="1120">
          <cell r="A1120">
            <v>42719</v>
          </cell>
          <cell r="B1120" t="str">
            <v>SSI MEDICAID</v>
          </cell>
          <cell r="D1120">
            <v>75613</v>
          </cell>
        </row>
        <row r="1121">
          <cell r="A1121">
            <v>42385</v>
          </cell>
          <cell r="B1121" t="str">
            <v>SSI MEDICAID</v>
          </cell>
          <cell r="D1121">
            <v>76572</v>
          </cell>
        </row>
        <row r="1122">
          <cell r="A1122">
            <v>42416</v>
          </cell>
          <cell r="B1122" t="str">
            <v>SSI MEDICAID</v>
          </cell>
          <cell r="D1122">
            <v>78272</v>
          </cell>
        </row>
        <row r="1123">
          <cell r="A1123">
            <v>42445</v>
          </cell>
          <cell r="B1123" t="str">
            <v>SSI MEDICAID</v>
          </cell>
          <cell r="D1123">
            <v>78802</v>
          </cell>
        </row>
        <row r="1124">
          <cell r="A1124">
            <v>42476</v>
          </cell>
          <cell r="B1124" t="str">
            <v>SSI MEDICAID</v>
          </cell>
          <cell r="D1124">
            <v>78710</v>
          </cell>
        </row>
        <row r="1125">
          <cell r="A1125">
            <v>42506</v>
          </cell>
          <cell r="B1125" t="str">
            <v>SSI MEDICAID</v>
          </cell>
          <cell r="D1125">
            <v>79588</v>
          </cell>
        </row>
        <row r="1126">
          <cell r="A1126">
            <v>42537</v>
          </cell>
          <cell r="B1126" t="str">
            <v>SSI MEDICAID</v>
          </cell>
          <cell r="D1126">
            <v>80042</v>
          </cell>
        </row>
        <row r="1127">
          <cell r="A1127">
            <v>42567</v>
          </cell>
          <cell r="B1127" t="str">
            <v>SSI MEDICAID</v>
          </cell>
          <cell r="D1127">
            <v>79747</v>
          </cell>
        </row>
        <row r="1128">
          <cell r="A1128">
            <v>42598</v>
          </cell>
          <cell r="B1128" t="str">
            <v>SSI MEDICAID</v>
          </cell>
          <cell r="D1128">
            <v>80052</v>
          </cell>
        </row>
        <row r="1129">
          <cell r="A1129">
            <v>42629</v>
          </cell>
          <cell r="B1129" t="str">
            <v>SSI MEDICAID</v>
          </cell>
          <cell r="D1129">
            <v>79768</v>
          </cell>
        </row>
        <row r="1130">
          <cell r="A1130">
            <v>42659</v>
          </cell>
          <cell r="B1130" t="str">
            <v>SSI MEDICAID</v>
          </cell>
          <cell r="D1130">
            <v>79828</v>
          </cell>
        </row>
        <row r="1131">
          <cell r="A1131">
            <v>42690</v>
          </cell>
          <cell r="B1131" t="str">
            <v>SSI MEDICAID</v>
          </cell>
          <cell r="D1131">
            <v>79691</v>
          </cell>
        </row>
        <row r="1132">
          <cell r="A1132">
            <v>42720</v>
          </cell>
          <cell r="B1132" t="str">
            <v>SSI MEDICAID</v>
          </cell>
          <cell r="D1132">
            <v>79766</v>
          </cell>
        </row>
        <row r="1133">
          <cell r="A1133">
            <v>42386</v>
          </cell>
          <cell r="B1133" t="str">
            <v>SSI MEDICAID</v>
          </cell>
          <cell r="D1133">
            <v>79835</v>
          </cell>
        </row>
        <row r="1134">
          <cell r="A1134">
            <v>42417</v>
          </cell>
          <cell r="B1134" t="str">
            <v>SSI MEDICAID</v>
          </cell>
          <cell r="D1134">
            <v>79904</v>
          </cell>
        </row>
        <row r="1135">
          <cell r="A1135">
            <v>42446</v>
          </cell>
          <cell r="B1135" t="str">
            <v>SSI MEDICAID</v>
          </cell>
          <cell r="D1135">
            <v>79972</v>
          </cell>
        </row>
        <row r="1136">
          <cell r="A1136">
            <v>42477</v>
          </cell>
          <cell r="B1136" t="str">
            <v>SSI MEDICAID</v>
          </cell>
          <cell r="D1136">
            <v>80041</v>
          </cell>
        </row>
        <row r="1137">
          <cell r="A1137">
            <v>42507</v>
          </cell>
          <cell r="B1137" t="str">
            <v>SSI MEDICAID</v>
          </cell>
          <cell r="D1137">
            <v>80110</v>
          </cell>
        </row>
        <row r="1138">
          <cell r="A1138">
            <v>42538</v>
          </cell>
          <cell r="B1138" t="str">
            <v>SSI MEDICAID</v>
          </cell>
          <cell r="D1138">
            <v>80179</v>
          </cell>
        </row>
        <row r="1139">
          <cell r="A1139">
            <v>42568</v>
          </cell>
          <cell r="B1139" t="str">
            <v>SSI MEDICAID</v>
          </cell>
          <cell r="D1139">
            <v>80247</v>
          </cell>
        </row>
        <row r="1140">
          <cell r="A1140">
            <v>42599</v>
          </cell>
          <cell r="B1140" t="str">
            <v>SSI MEDICAID</v>
          </cell>
          <cell r="D1140">
            <v>80316</v>
          </cell>
        </row>
        <row r="1141">
          <cell r="A1141">
            <v>42630</v>
          </cell>
          <cell r="B1141" t="str">
            <v>SSI MEDICAID</v>
          </cell>
          <cell r="D1141">
            <v>80385</v>
          </cell>
        </row>
        <row r="1142">
          <cell r="A1142">
            <v>42660</v>
          </cell>
          <cell r="B1142" t="str">
            <v>SSI MEDICAID</v>
          </cell>
          <cell r="D1142">
            <v>80454</v>
          </cell>
        </row>
        <row r="1143">
          <cell r="A1143">
            <v>42691</v>
          </cell>
          <cell r="B1143" t="str">
            <v>SSI MEDICAID</v>
          </cell>
          <cell r="D1143">
            <v>80522</v>
          </cell>
        </row>
        <row r="1144">
          <cell r="A1144">
            <v>42721</v>
          </cell>
          <cell r="B1144" t="str">
            <v>SSI MEDICAID</v>
          </cell>
          <cell r="D1144">
            <v>80591</v>
          </cell>
        </row>
        <row r="1145">
          <cell r="A1145">
            <v>42387</v>
          </cell>
          <cell r="B1145" t="str">
            <v>SSI MEDICAID</v>
          </cell>
          <cell r="D1145">
            <v>80660</v>
          </cell>
        </row>
        <row r="1146">
          <cell r="A1146">
            <v>42418</v>
          </cell>
          <cell r="B1146" t="str">
            <v>SSI MEDICAID</v>
          </cell>
          <cell r="D1146">
            <v>80729</v>
          </cell>
        </row>
        <row r="1147">
          <cell r="A1147">
            <v>42447</v>
          </cell>
          <cell r="B1147" t="str">
            <v>SSI MEDICAID</v>
          </cell>
          <cell r="D1147">
            <v>80798</v>
          </cell>
        </row>
        <row r="1148">
          <cell r="A1148">
            <v>42478</v>
          </cell>
          <cell r="B1148" t="str">
            <v>SSI MEDICAID</v>
          </cell>
          <cell r="D1148">
            <v>80866</v>
          </cell>
        </row>
        <row r="1149">
          <cell r="A1149">
            <v>42508</v>
          </cell>
          <cell r="B1149" t="str">
            <v>SSI MEDICAID</v>
          </cell>
          <cell r="D1149">
            <v>80935</v>
          </cell>
        </row>
        <row r="1150">
          <cell r="A1150">
            <v>42539</v>
          </cell>
          <cell r="B1150" t="str">
            <v>SSI MEDICAID</v>
          </cell>
          <cell r="D1150">
            <v>81004</v>
          </cell>
        </row>
        <row r="1151">
          <cell r="A1151">
            <v>42569</v>
          </cell>
          <cell r="B1151" t="str">
            <v>SSI MEDICAID</v>
          </cell>
          <cell r="D1151">
            <v>81073</v>
          </cell>
        </row>
        <row r="1152">
          <cell r="A1152">
            <v>42600</v>
          </cell>
          <cell r="B1152" t="str">
            <v>SSI MEDICAID</v>
          </cell>
          <cell r="D1152">
            <v>81141</v>
          </cell>
        </row>
        <row r="1153">
          <cell r="A1153">
            <v>42631</v>
          </cell>
          <cell r="B1153" t="str">
            <v>SSI MEDICAID</v>
          </cell>
          <cell r="D1153">
            <v>81210</v>
          </cell>
        </row>
        <row r="1154">
          <cell r="A1154">
            <v>42661</v>
          </cell>
          <cell r="B1154" t="str">
            <v>SSI MEDICAID</v>
          </cell>
          <cell r="D1154">
            <v>81279</v>
          </cell>
        </row>
        <row r="1155">
          <cell r="A1155">
            <v>42692</v>
          </cell>
          <cell r="B1155" t="str">
            <v>SSI MEDICAID</v>
          </cell>
          <cell r="D1155">
            <v>81348</v>
          </cell>
        </row>
        <row r="1156">
          <cell r="A1156">
            <v>42722</v>
          </cell>
          <cell r="B1156" t="str">
            <v>SSI MEDICAID</v>
          </cell>
          <cell r="D1156">
            <v>81416</v>
          </cell>
        </row>
        <row r="1157">
          <cell r="A1157">
            <v>42388</v>
          </cell>
          <cell r="B1157" t="str">
            <v>SSI MEDICAID</v>
          </cell>
          <cell r="D1157">
            <v>81485</v>
          </cell>
        </row>
        <row r="1158">
          <cell r="A1158">
            <v>42419</v>
          </cell>
          <cell r="B1158" t="str">
            <v>SSI MEDICAID</v>
          </cell>
          <cell r="D1158">
            <v>81554</v>
          </cell>
        </row>
        <row r="1159">
          <cell r="A1159">
            <v>42448</v>
          </cell>
          <cell r="B1159" t="str">
            <v>SSI MEDICAID</v>
          </cell>
          <cell r="D1159">
            <v>81623</v>
          </cell>
        </row>
        <row r="1160">
          <cell r="A1160">
            <v>42479</v>
          </cell>
          <cell r="B1160" t="str">
            <v>SSI MEDICAID</v>
          </cell>
          <cell r="D1160">
            <v>81692</v>
          </cell>
        </row>
        <row r="1161">
          <cell r="A1161">
            <v>42509</v>
          </cell>
          <cell r="B1161" t="str">
            <v>SSI MEDICAID</v>
          </cell>
          <cell r="D1161">
            <v>81760</v>
          </cell>
        </row>
        <row r="1162">
          <cell r="A1162">
            <v>42540</v>
          </cell>
          <cell r="B1162" t="str">
            <v>SSI MEDICAID</v>
          </cell>
          <cell r="D1162">
            <v>81829</v>
          </cell>
        </row>
        <row r="1163">
          <cell r="A1163">
            <v>42570</v>
          </cell>
          <cell r="B1163" t="str">
            <v>SSI MEDICAID</v>
          </cell>
          <cell r="D1163">
            <v>81898</v>
          </cell>
        </row>
        <row r="1164">
          <cell r="A1164">
            <v>42601</v>
          </cell>
          <cell r="B1164" t="str">
            <v>SSI MEDICAID</v>
          </cell>
          <cell r="D1164">
            <v>81967</v>
          </cell>
        </row>
        <row r="1165">
          <cell r="A1165">
            <v>42632</v>
          </cell>
          <cell r="B1165" t="str">
            <v>SSI MEDICAID</v>
          </cell>
          <cell r="D1165">
            <v>82035</v>
          </cell>
        </row>
        <row r="1166">
          <cell r="A1166">
            <v>42662</v>
          </cell>
          <cell r="B1166" t="str">
            <v>SSI MEDICAID</v>
          </cell>
          <cell r="D1166">
            <v>82104</v>
          </cell>
        </row>
        <row r="1167">
          <cell r="A1167">
            <v>42693</v>
          </cell>
          <cell r="B1167" t="str">
            <v>SSI MEDICAID</v>
          </cell>
          <cell r="D1167">
            <v>82173</v>
          </cell>
        </row>
        <row r="1168">
          <cell r="A1168">
            <v>42723</v>
          </cell>
          <cell r="B1168" t="str">
            <v>SSI MEDICAID</v>
          </cell>
          <cell r="D1168">
            <v>82242</v>
          </cell>
        </row>
        <row r="1169">
          <cell r="A1169">
            <v>42389</v>
          </cell>
          <cell r="B1169" t="str">
            <v>SSI MEDICAID</v>
          </cell>
          <cell r="D1169">
            <v>82310</v>
          </cell>
        </row>
        <row r="1170">
          <cell r="A1170">
            <v>42420</v>
          </cell>
          <cell r="B1170" t="str">
            <v>SSI MEDICAID</v>
          </cell>
          <cell r="D1170">
            <v>82379</v>
          </cell>
        </row>
        <row r="1171">
          <cell r="A1171">
            <v>42449</v>
          </cell>
          <cell r="B1171" t="str">
            <v>SSI MEDICAID</v>
          </cell>
          <cell r="D1171">
            <v>82448</v>
          </cell>
        </row>
        <row r="1172">
          <cell r="A1172">
            <v>42480</v>
          </cell>
          <cell r="B1172" t="str">
            <v>SSI MEDICAID</v>
          </cell>
          <cell r="D1172">
            <v>82517</v>
          </cell>
        </row>
        <row r="1173">
          <cell r="A1173">
            <v>42510</v>
          </cell>
          <cell r="B1173" t="str">
            <v>SSI MEDICAID</v>
          </cell>
          <cell r="D1173">
            <v>82585</v>
          </cell>
        </row>
        <row r="1174">
          <cell r="A1174">
            <v>42541</v>
          </cell>
          <cell r="B1174" t="str">
            <v>SSI MEDICAID</v>
          </cell>
          <cell r="D1174">
            <v>82654</v>
          </cell>
        </row>
        <row r="1175">
          <cell r="A1175">
            <v>42571</v>
          </cell>
          <cell r="B1175" t="str">
            <v>SSI MEDICAID</v>
          </cell>
          <cell r="D1175">
            <v>82723</v>
          </cell>
        </row>
        <row r="1176">
          <cell r="A1176">
            <v>42602</v>
          </cell>
          <cell r="B1176" t="str">
            <v>SSI MEDICAID</v>
          </cell>
          <cell r="D1176">
            <v>82792</v>
          </cell>
        </row>
        <row r="1177">
          <cell r="A1177">
            <v>42633</v>
          </cell>
          <cell r="B1177" t="str">
            <v>SSI MEDICAID</v>
          </cell>
          <cell r="D1177">
            <v>82861</v>
          </cell>
        </row>
        <row r="1178">
          <cell r="A1178">
            <v>42663</v>
          </cell>
          <cell r="B1178" t="str">
            <v>SSI MEDICAID</v>
          </cell>
          <cell r="D1178">
            <v>82929</v>
          </cell>
        </row>
        <row r="1179">
          <cell r="A1179">
            <v>42694</v>
          </cell>
          <cell r="B1179" t="str">
            <v>SSI MEDICAID</v>
          </cell>
          <cell r="D1179">
            <v>82998</v>
          </cell>
        </row>
        <row r="1180">
          <cell r="A1180">
            <v>42724</v>
          </cell>
          <cell r="B1180" t="str">
            <v>SSI MEDICAID</v>
          </cell>
          <cell r="D1180">
            <v>83067</v>
          </cell>
        </row>
        <row r="1181">
          <cell r="A1181">
            <v>42390</v>
          </cell>
          <cell r="B1181" t="str">
            <v>SSI MEDICAID</v>
          </cell>
          <cell r="D1181">
            <v>83136</v>
          </cell>
        </row>
        <row r="1182">
          <cell r="A1182">
            <v>42421</v>
          </cell>
          <cell r="B1182" t="str">
            <v>SSI MEDICAID</v>
          </cell>
          <cell r="D1182">
            <v>83204</v>
          </cell>
        </row>
        <row r="1183">
          <cell r="A1183">
            <v>42450</v>
          </cell>
          <cell r="B1183" t="str">
            <v>SSI MEDICAID</v>
          </cell>
          <cell r="D1183">
            <v>83273</v>
          </cell>
        </row>
        <row r="1184">
          <cell r="A1184">
            <v>42481</v>
          </cell>
          <cell r="B1184" t="str">
            <v>SSI MEDICAID</v>
          </cell>
          <cell r="D1184">
            <v>83342</v>
          </cell>
        </row>
        <row r="1185">
          <cell r="A1185">
            <v>42511</v>
          </cell>
          <cell r="B1185" t="str">
            <v>SSI MEDICAID</v>
          </cell>
          <cell r="D1185">
            <v>83411</v>
          </cell>
        </row>
        <row r="1186">
          <cell r="A1186">
            <v>42542</v>
          </cell>
          <cell r="B1186" t="str">
            <v>SSI MEDICAID</v>
          </cell>
          <cell r="D1186">
            <v>83479</v>
          </cell>
        </row>
        <row r="1187">
          <cell r="A1187">
            <v>42718</v>
          </cell>
          <cell r="B1187" t="str">
            <v>SSI MEDICAID</v>
          </cell>
          <cell r="D1187">
            <v>36753</v>
          </cell>
        </row>
        <row r="1188">
          <cell r="A1188">
            <v>42384</v>
          </cell>
          <cell r="B1188" t="str">
            <v>SSI MEDICAID</v>
          </cell>
          <cell r="D1188">
            <v>36979</v>
          </cell>
        </row>
        <row r="1189">
          <cell r="A1189">
            <v>42415</v>
          </cell>
          <cell r="B1189" t="str">
            <v>SSI MEDICAID</v>
          </cell>
          <cell r="D1189">
            <v>36909</v>
          </cell>
        </row>
        <row r="1190">
          <cell r="A1190">
            <v>42444</v>
          </cell>
          <cell r="B1190" t="str">
            <v>SSI MEDICAID</v>
          </cell>
          <cell r="D1190">
            <v>36937</v>
          </cell>
        </row>
        <row r="1191">
          <cell r="A1191">
            <v>42475</v>
          </cell>
          <cell r="B1191" t="str">
            <v>SSI MEDICAID</v>
          </cell>
          <cell r="D1191">
            <v>37006</v>
          </cell>
        </row>
        <row r="1192">
          <cell r="A1192">
            <v>42505</v>
          </cell>
          <cell r="B1192" t="str">
            <v>SSI MEDICAID</v>
          </cell>
          <cell r="D1192">
            <v>37082</v>
          </cell>
        </row>
        <row r="1193">
          <cell r="A1193">
            <v>42536</v>
          </cell>
          <cell r="B1193" t="str">
            <v>SSI MEDICAID</v>
          </cell>
          <cell r="D1193">
            <v>37260</v>
          </cell>
        </row>
        <row r="1194">
          <cell r="A1194">
            <v>42566</v>
          </cell>
          <cell r="B1194" t="str">
            <v>SSI MEDICAID</v>
          </cell>
          <cell r="D1194">
            <v>37247</v>
          </cell>
        </row>
        <row r="1195">
          <cell r="A1195">
            <v>42597</v>
          </cell>
          <cell r="B1195" t="str">
            <v>SSI MEDICAID</v>
          </cell>
          <cell r="D1195">
            <v>37440</v>
          </cell>
        </row>
        <row r="1196">
          <cell r="A1196">
            <v>42628</v>
          </cell>
          <cell r="B1196" t="str">
            <v>SSI MEDICAID</v>
          </cell>
          <cell r="D1196">
            <v>37862</v>
          </cell>
        </row>
        <row r="1197">
          <cell r="A1197">
            <v>42658</v>
          </cell>
          <cell r="B1197" t="str">
            <v>SSI MEDICAID</v>
          </cell>
          <cell r="D1197">
            <v>37671</v>
          </cell>
        </row>
        <row r="1198">
          <cell r="A1198">
            <v>42689</v>
          </cell>
          <cell r="B1198" t="str">
            <v>SSI MEDICAID</v>
          </cell>
          <cell r="D1198">
            <v>37941</v>
          </cell>
        </row>
        <row r="1199">
          <cell r="A1199">
            <v>42719</v>
          </cell>
          <cell r="B1199" t="str">
            <v>SSI MEDICAID</v>
          </cell>
          <cell r="D1199">
            <v>37835</v>
          </cell>
        </row>
        <row r="1200">
          <cell r="A1200">
            <v>42385</v>
          </cell>
          <cell r="B1200" t="str">
            <v>SSI MEDICAID</v>
          </cell>
          <cell r="D1200">
            <v>38182</v>
          </cell>
        </row>
        <row r="1201">
          <cell r="A1201">
            <v>42416</v>
          </cell>
          <cell r="B1201" t="str">
            <v>SSI MEDICAID</v>
          </cell>
          <cell r="D1201">
            <v>39093</v>
          </cell>
        </row>
        <row r="1202">
          <cell r="A1202">
            <v>42445</v>
          </cell>
          <cell r="B1202" t="str">
            <v>SSI MEDICAID</v>
          </cell>
          <cell r="D1202">
            <v>39401</v>
          </cell>
        </row>
        <row r="1203">
          <cell r="A1203">
            <v>42476</v>
          </cell>
          <cell r="B1203" t="str">
            <v>SSI MEDICAID</v>
          </cell>
          <cell r="D1203">
            <v>39475</v>
          </cell>
        </row>
        <row r="1204">
          <cell r="A1204">
            <v>42506</v>
          </cell>
          <cell r="B1204" t="str">
            <v>SSI MEDICAID</v>
          </cell>
          <cell r="D1204">
            <v>39888</v>
          </cell>
        </row>
        <row r="1205">
          <cell r="A1205">
            <v>42537</v>
          </cell>
          <cell r="B1205" t="str">
            <v>SSI MEDICAID</v>
          </cell>
          <cell r="D1205">
            <v>40331</v>
          </cell>
        </row>
        <row r="1206">
          <cell r="A1206">
            <v>42567</v>
          </cell>
          <cell r="B1206" t="str">
            <v>SSI MEDICAID</v>
          </cell>
          <cell r="D1206">
            <v>40269</v>
          </cell>
        </row>
        <row r="1207">
          <cell r="A1207">
            <v>42598</v>
          </cell>
          <cell r="B1207" t="str">
            <v>SSI MEDICAID</v>
          </cell>
          <cell r="D1207">
            <v>40329</v>
          </cell>
        </row>
        <row r="1208">
          <cell r="A1208">
            <v>42629</v>
          </cell>
          <cell r="B1208" t="str">
            <v>SSI MEDICAID</v>
          </cell>
          <cell r="D1208">
            <v>40201</v>
          </cell>
        </row>
        <row r="1209">
          <cell r="A1209">
            <v>42659</v>
          </cell>
          <cell r="B1209" t="str">
            <v>SSI MEDICAID</v>
          </cell>
          <cell r="D1209">
            <v>40242</v>
          </cell>
        </row>
        <row r="1210">
          <cell r="A1210">
            <v>42690</v>
          </cell>
          <cell r="B1210" t="str">
            <v>SSI MEDICAID</v>
          </cell>
          <cell r="D1210">
            <v>40123</v>
          </cell>
        </row>
        <row r="1211">
          <cell r="A1211">
            <v>42720</v>
          </cell>
          <cell r="B1211" t="str">
            <v>SSI MEDICAID</v>
          </cell>
          <cell r="D1211">
            <v>40187</v>
          </cell>
        </row>
        <row r="1212">
          <cell r="A1212">
            <v>42386</v>
          </cell>
          <cell r="B1212" t="str">
            <v>SSI MEDICAID</v>
          </cell>
          <cell r="D1212">
            <v>40242</v>
          </cell>
        </row>
        <row r="1213">
          <cell r="A1213">
            <v>42417</v>
          </cell>
          <cell r="B1213" t="str">
            <v>SSI MEDICAID</v>
          </cell>
          <cell r="D1213">
            <v>40297</v>
          </cell>
        </row>
        <row r="1214">
          <cell r="A1214">
            <v>42446</v>
          </cell>
          <cell r="B1214" t="str">
            <v>SSI MEDICAID</v>
          </cell>
          <cell r="D1214">
            <v>40352</v>
          </cell>
        </row>
        <row r="1215">
          <cell r="A1215">
            <v>42477</v>
          </cell>
          <cell r="B1215" t="str">
            <v>SSI MEDICAID</v>
          </cell>
          <cell r="D1215">
            <v>40407</v>
          </cell>
        </row>
        <row r="1216">
          <cell r="A1216">
            <v>42507</v>
          </cell>
          <cell r="B1216" t="str">
            <v>SSI MEDICAID</v>
          </cell>
          <cell r="D1216">
            <v>40462</v>
          </cell>
        </row>
        <row r="1217">
          <cell r="A1217">
            <v>42538</v>
          </cell>
          <cell r="B1217" t="str">
            <v>SSI MEDICAID</v>
          </cell>
          <cell r="D1217">
            <v>40517</v>
          </cell>
        </row>
        <row r="1218">
          <cell r="A1218">
            <v>42568</v>
          </cell>
          <cell r="B1218" t="str">
            <v>SSI MEDICAID</v>
          </cell>
          <cell r="D1218">
            <v>40572</v>
          </cell>
        </row>
        <row r="1219">
          <cell r="A1219">
            <v>42599</v>
          </cell>
          <cell r="B1219" t="str">
            <v>SSI MEDICAID</v>
          </cell>
          <cell r="D1219">
            <v>40628</v>
          </cell>
        </row>
        <row r="1220">
          <cell r="A1220">
            <v>42630</v>
          </cell>
          <cell r="B1220" t="str">
            <v>SSI MEDICAID</v>
          </cell>
          <cell r="D1220">
            <v>40683</v>
          </cell>
        </row>
        <row r="1221">
          <cell r="A1221">
            <v>42660</v>
          </cell>
          <cell r="B1221" t="str">
            <v>SSI MEDICAID</v>
          </cell>
          <cell r="D1221">
            <v>40738</v>
          </cell>
        </row>
        <row r="1222">
          <cell r="A1222">
            <v>42691</v>
          </cell>
          <cell r="B1222" t="str">
            <v>SSI MEDICAID</v>
          </cell>
          <cell r="D1222">
            <v>40793</v>
          </cell>
        </row>
        <row r="1223">
          <cell r="A1223">
            <v>42721</v>
          </cell>
          <cell r="B1223" t="str">
            <v>SSI MEDICAID</v>
          </cell>
          <cell r="D1223">
            <v>40848</v>
          </cell>
        </row>
        <row r="1224">
          <cell r="A1224">
            <v>42387</v>
          </cell>
          <cell r="B1224" t="str">
            <v>SSI MEDICAID</v>
          </cell>
          <cell r="D1224">
            <v>40903</v>
          </cell>
        </row>
        <row r="1225">
          <cell r="A1225">
            <v>42418</v>
          </cell>
          <cell r="B1225" t="str">
            <v>SSI MEDICAID</v>
          </cell>
          <cell r="D1225">
            <v>40958</v>
          </cell>
        </row>
        <row r="1226">
          <cell r="A1226">
            <v>42447</v>
          </cell>
          <cell r="B1226" t="str">
            <v>SSI MEDICAID</v>
          </cell>
          <cell r="D1226">
            <v>41013</v>
          </cell>
        </row>
        <row r="1227">
          <cell r="A1227">
            <v>42478</v>
          </cell>
          <cell r="B1227" t="str">
            <v>SSI MEDICAID</v>
          </cell>
          <cell r="D1227">
            <v>41068</v>
          </cell>
        </row>
        <row r="1228">
          <cell r="A1228">
            <v>42508</v>
          </cell>
          <cell r="B1228" t="str">
            <v>SSI MEDICAID</v>
          </cell>
          <cell r="D1228">
            <v>41124</v>
          </cell>
        </row>
        <row r="1229">
          <cell r="A1229">
            <v>42539</v>
          </cell>
          <cell r="B1229" t="str">
            <v>SSI MEDICAID</v>
          </cell>
          <cell r="D1229">
            <v>41179</v>
          </cell>
        </row>
        <row r="1230">
          <cell r="A1230">
            <v>42569</v>
          </cell>
          <cell r="B1230" t="str">
            <v>SSI MEDICAID</v>
          </cell>
          <cell r="D1230">
            <v>41234</v>
          </cell>
        </row>
        <row r="1231">
          <cell r="A1231">
            <v>42600</v>
          </cell>
          <cell r="B1231" t="str">
            <v>SSI MEDICAID</v>
          </cell>
          <cell r="D1231">
            <v>41289</v>
          </cell>
        </row>
        <row r="1232">
          <cell r="A1232">
            <v>42631</v>
          </cell>
          <cell r="B1232" t="str">
            <v>SSI MEDICAID</v>
          </cell>
          <cell r="D1232">
            <v>41344</v>
          </cell>
        </row>
        <row r="1233">
          <cell r="A1233">
            <v>42661</v>
          </cell>
          <cell r="B1233" t="str">
            <v>SSI MEDICAID</v>
          </cell>
          <cell r="D1233">
            <v>41399</v>
          </cell>
        </row>
        <row r="1234">
          <cell r="A1234">
            <v>42692</v>
          </cell>
          <cell r="B1234" t="str">
            <v>SSI MEDICAID</v>
          </cell>
          <cell r="D1234">
            <v>41454</v>
          </cell>
        </row>
        <row r="1235">
          <cell r="A1235">
            <v>42722</v>
          </cell>
          <cell r="B1235" t="str">
            <v>SSI MEDICAID</v>
          </cell>
          <cell r="D1235">
            <v>41509</v>
          </cell>
        </row>
        <row r="1236">
          <cell r="A1236">
            <v>42388</v>
          </cell>
          <cell r="B1236" t="str">
            <v>SSI MEDICAID</v>
          </cell>
          <cell r="D1236">
            <v>41564</v>
          </cell>
        </row>
        <row r="1237">
          <cell r="A1237">
            <v>42419</v>
          </cell>
          <cell r="B1237" t="str">
            <v>SSI MEDICAID</v>
          </cell>
          <cell r="D1237">
            <v>41620</v>
          </cell>
        </row>
        <row r="1238">
          <cell r="A1238">
            <v>42448</v>
          </cell>
          <cell r="B1238" t="str">
            <v>SSI MEDICAID</v>
          </cell>
          <cell r="D1238">
            <v>41675</v>
          </cell>
        </row>
        <row r="1239">
          <cell r="A1239">
            <v>42479</v>
          </cell>
          <cell r="B1239" t="str">
            <v>SSI MEDICAID</v>
          </cell>
          <cell r="D1239">
            <v>41730</v>
          </cell>
        </row>
        <row r="1240">
          <cell r="A1240">
            <v>42509</v>
          </cell>
          <cell r="B1240" t="str">
            <v>SSI MEDICAID</v>
          </cell>
          <cell r="D1240">
            <v>41785</v>
          </cell>
        </row>
        <row r="1241">
          <cell r="A1241">
            <v>42540</v>
          </cell>
          <cell r="B1241" t="str">
            <v>SSI MEDICAID</v>
          </cell>
          <cell r="D1241">
            <v>41840</v>
          </cell>
        </row>
        <row r="1242">
          <cell r="A1242">
            <v>42570</v>
          </cell>
          <cell r="B1242" t="str">
            <v>SSI MEDICAID</v>
          </cell>
          <cell r="D1242">
            <v>41895</v>
          </cell>
        </row>
        <row r="1243">
          <cell r="A1243">
            <v>42601</v>
          </cell>
          <cell r="B1243" t="str">
            <v>SSI MEDICAID</v>
          </cell>
          <cell r="D1243">
            <v>41950</v>
          </cell>
        </row>
        <row r="1244">
          <cell r="A1244">
            <v>42632</v>
          </cell>
          <cell r="B1244" t="str">
            <v>SSI MEDICAID</v>
          </cell>
          <cell r="D1244">
            <v>42005</v>
          </cell>
        </row>
        <row r="1245">
          <cell r="A1245">
            <v>42662</v>
          </cell>
          <cell r="B1245" t="str">
            <v>SSI MEDICAID</v>
          </cell>
          <cell r="D1245">
            <v>42061</v>
          </cell>
        </row>
        <row r="1246">
          <cell r="A1246">
            <v>42693</v>
          </cell>
          <cell r="B1246" t="str">
            <v>SSI MEDICAID</v>
          </cell>
          <cell r="D1246">
            <v>42116</v>
          </cell>
        </row>
        <row r="1247">
          <cell r="A1247">
            <v>42723</v>
          </cell>
          <cell r="B1247" t="str">
            <v>SSI MEDICAID</v>
          </cell>
          <cell r="D1247">
            <v>42171</v>
          </cell>
        </row>
        <row r="1248">
          <cell r="A1248">
            <v>42389</v>
          </cell>
          <cell r="B1248" t="str">
            <v>SSI MEDICAID</v>
          </cell>
          <cell r="D1248">
            <v>42226</v>
          </cell>
        </row>
        <row r="1249">
          <cell r="A1249">
            <v>42420</v>
          </cell>
          <cell r="B1249" t="str">
            <v>SSI MEDICAID</v>
          </cell>
          <cell r="D1249">
            <v>42281</v>
          </cell>
        </row>
        <row r="1250">
          <cell r="A1250">
            <v>42449</v>
          </cell>
          <cell r="B1250" t="str">
            <v>SSI MEDICAID</v>
          </cell>
          <cell r="D1250">
            <v>42336</v>
          </cell>
        </row>
        <row r="1251">
          <cell r="A1251">
            <v>42480</v>
          </cell>
          <cell r="B1251" t="str">
            <v>SSI MEDICAID</v>
          </cell>
          <cell r="D1251">
            <v>42391</v>
          </cell>
        </row>
        <row r="1252">
          <cell r="A1252">
            <v>42510</v>
          </cell>
          <cell r="B1252" t="str">
            <v>SSI MEDICAID</v>
          </cell>
          <cell r="D1252">
            <v>42446</v>
          </cell>
        </row>
        <row r="1253">
          <cell r="A1253">
            <v>42541</v>
          </cell>
          <cell r="B1253" t="str">
            <v>SSI MEDICAID</v>
          </cell>
          <cell r="D1253">
            <v>42501</v>
          </cell>
        </row>
        <row r="1254">
          <cell r="A1254">
            <v>42571</v>
          </cell>
          <cell r="B1254" t="str">
            <v>SSI MEDICAID</v>
          </cell>
          <cell r="D1254">
            <v>42557</v>
          </cell>
        </row>
        <row r="1255">
          <cell r="A1255">
            <v>42602</v>
          </cell>
          <cell r="B1255" t="str">
            <v>SSI MEDICAID</v>
          </cell>
          <cell r="D1255">
            <v>42612</v>
          </cell>
        </row>
        <row r="1256">
          <cell r="A1256">
            <v>42633</v>
          </cell>
          <cell r="B1256" t="str">
            <v>SSI MEDICAID</v>
          </cell>
          <cell r="D1256">
            <v>42667</v>
          </cell>
        </row>
        <row r="1257">
          <cell r="A1257">
            <v>42663</v>
          </cell>
          <cell r="B1257" t="str">
            <v>SSI MEDICAID</v>
          </cell>
          <cell r="D1257">
            <v>42722</v>
          </cell>
        </row>
        <row r="1258">
          <cell r="A1258">
            <v>42694</v>
          </cell>
          <cell r="B1258" t="str">
            <v>SSI MEDICAID</v>
          </cell>
          <cell r="D1258">
            <v>42777</v>
          </cell>
        </row>
        <row r="1259">
          <cell r="A1259">
            <v>42724</v>
          </cell>
          <cell r="B1259" t="str">
            <v>SSI MEDICAID</v>
          </cell>
          <cell r="D1259">
            <v>42832</v>
          </cell>
        </row>
        <row r="1260">
          <cell r="A1260">
            <v>42390</v>
          </cell>
          <cell r="B1260" t="str">
            <v>SSI MEDICAID</v>
          </cell>
          <cell r="D1260">
            <v>42887</v>
          </cell>
        </row>
        <row r="1261">
          <cell r="A1261">
            <v>42421</v>
          </cell>
          <cell r="B1261" t="str">
            <v>SSI MEDICAID</v>
          </cell>
          <cell r="D1261">
            <v>42942</v>
          </cell>
        </row>
        <row r="1262">
          <cell r="A1262">
            <v>42450</v>
          </cell>
          <cell r="B1262" t="str">
            <v>SSI MEDICAID</v>
          </cell>
          <cell r="D1262">
            <v>42998</v>
          </cell>
        </row>
        <row r="1263">
          <cell r="A1263">
            <v>42481</v>
          </cell>
          <cell r="B1263" t="str">
            <v>SSI MEDICAID</v>
          </cell>
          <cell r="D1263">
            <v>43053</v>
          </cell>
        </row>
        <row r="1264">
          <cell r="A1264">
            <v>42511</v>
          </cell>
          <cell r="B1264" t="str">
            <v>SSI MEDICAID</v>
          </cell>
          <cell r="D1264">
            <v>43108</v>
          </cell>
        </row>
        <row r="1265">
          <cell r="A1265">
            <v>42542</v>
          </cell>
          <cell r="B1265" t="str">
            <v>SSI MEDICAID</v>
          </cell>
          <cell r="D1265">
            <v>43163</v>
          </cell>
        </row>
        <row r="1266">
          <cell r="A1266">
            <v>42718</v>
          </cell>
          <cell r="B1266" t="str">
            <v>SSI MEDICAID</v>
          </cell>
          <cell r="D1266">
            <v>17896</v>
          </cell>
        </row>
        <row r="1267">
          <cell r="A1267">
            <v>42384</v>
          </cell>
          <cell r="B1267" t="str">
            <v>SSI MEDICAID</v>
          </cell>
          <cell r="D1267">
            <v>18024</v>
          </cell>
        </row>
        <row r="1268">
          <cell r="A1268">
            <v>42415</v>
          </cell>
          <cell r="B1268" t="str">
            <v>SSI MEDICAID</v>
          </cell>
          <cell r="D1268">
            <v>18114</v>
          </cell>
        </row>
        <row r="1269">
          <cell r="A1269">
            <v>42444</v>
          </cell>
          <cell r="B1269" t="str">
            <v>SSI MEDICAID</v>
          </cell>
          <cell r="D1269">
            <v>18134</v>
          </cell>
        </row>
        <row r="1270">
          <cell r="A1270">
            <v>42475</v>
          </cell>
          <cell r="B1270" t="str">
            <v>SSI MEDICAID</v>
          </cell>
          <cell r="D1270">
            <v>18225</v>
          </cell>
        </row>
        <row r="1271">
          <cell r="A1271">
            <v>42505</v>
          </cell>
          <cell r="B1271" t="str">
            <v>SSI MEDICAID</v>
          </cell>
          <cell r="D1271">
            <v>18328</v>
          </cell>
        </row>
        <row r="1272">
          <cell r="A1272">
            <v>42536</v>
          </cell>
          <cell r="B1272" t="str">
            <v>SSI MEDICAID</v>
          </cell>
          <cell r="D1272">
            <v>18406</v>
          </cell>
        </row>
        <row r="1273">
          <cell r="A1273">
            <v>42566</v>
          </cell>
          <cell r="B1273" t="str">
            <v>SSI MEDICAID</v>
          </cell>
          <cell r="D1273">
            <v>18382</v>
          </cell>
        </row>
        <row r="1274">
          <cell r="A1274">
            <v>42597</v>
          </cell>
          <cell r="B1274" t="str">
            <v>SSI MEDICAID</v>
          </cell>
          <cell r="D1274">
            <v>18486</v>
          </cell>
        </row>
        <row r="1275">
          <cell r="A1275">
            <v>42628</v>
          </cell>
          <cell r="B1275" t="str">
            <v>SSI MEDICAID</v>
          </cell>
          <cell r="D1275">
            <v>18474</v>
          </cell>
        </row>
        <row r="1276">
          <cell r="A1276">
            <v>42658</v>
          </cell>
          <cell r="B1276" t="str">
            <v>SSI MEDICAID</v>
          </cell>
          <cell r="D1276">
            <v>18362</v>
          </cell>
        </row>
        <row r="1277">
          <cell r="A1277">
            <v>42689</v>
          </cell>
          <cell r="B1277" t="str">
            <v>SSI MEDICAID</v>
          </cell>
          <cell r="D1277">
            <v>18560</v>
          </cell>
        </row>
        <row r="1278">
          <cell r="A1278">
            <v>42719</v>
          </cell>
          <cell r="B1278" t="str">
            <v>SSI MEDICAID</v>
          </cell>
          <cell r="D1278">
            <v>18544</v>
          </cell>
        </row>
        <row r="1279">
          <cell r="A1279">
            <v>42385</v>
          </cell>
          <cell r="B1279" t="str">
            <v>SSI MEDICAID</v>
          </cell>
          <cell r="D1279">
            <v>18771</v>
          </cell>
        </row>
        <row r="1280">
          <cell r="A1280">
            <v>42416</v>
          </cell>
          <cell r="B1280" t="str">
            <v>SSI MEDICAID</v>
          </cell>
          <cell r="D1280">
            <v>19239</v>
          </cell>
        </row>
        <row r="1281">
          <cell r="A1281">
            <v>42445</v>
          </cell>
          <cell r="B1281" t="str">
            <v>SSI MEDICAID</v>
          </cell>
          <cell r="D1281">
            <v>19365</v>
          </cell>
        </row>
        <row r="1282">
          <cell r="A1282">
            <v>42476</v>
          </cell>
          <cell r="B1282" t="str">
            <v>SSI MEDICAID</v>
          </cell>
          <cell r="D1282">
            <v>19357</v>
          </cell>
        </row>
        <row r="1283">
          <cell r="A1283">
            <v>42506</v>
          </cell>
          <cell r="B1283" t="str">
            <v>SSI MEDICAID</v>
          </cell>
          <cell r="D1283">
            <v>19557</v>
          </cell>
        </row>
        <row r="1284">
          <cell r="A1284">
            <v>42537</v>
          </cell>
          <cell r="B1284" t="str">
            <v>SSI MEDICAID</v>
          </cell>
          <cell r="D1284">
            <v>19630</v>
          </cell>
        </row>
        <row r="1285">
          <cell r="A1285">
            <v>42567</v>
          </cell>
          <cell r="B1285" t="str">
            <v>SSI MEDICAID</v>
          </cell>
          <cell r="D1285">
            <v>19601</v>
          </cell>
        </row>
        <row r="1286">
          <cell r="A1286">
            <v>42598</v>
          </cell>
          <cell r="B1286" t="str">
            <v>SSI MEDICAID</v>
          </cell>
          <cell r="D1286">
            <v>19642</v>
          </cell>
        </row>
        <row r="1287">
          <cell r="A1287">
            <v>42629</v>
          </cell>
          <cell r="B1287" t="str">
            <v>SSI MEDICAID</v>
          </cell>
          <cell r="D1287">
            <v>19584</v>
          </cell>
        </row>
        <row r="1288">
          <cell r="A1288">
            <v>42659</v>
          </cell>
          <cell r="B1288" t="str">
            <v>SSI MEDICAID</v>
          </cell>
          <cell r="D1288">
            <v>19577</v>
          </cell>
        </row>
        <row r="1289">
          <cell r="A1289">
            <v>42690</v>
          </cell>
          <cell r="B1289" t="str">
            <v>SSI MEDICAID</v>
          </cell>
          <cell r="D1289">
            <v>19478</v>
          </cell>
        </row>
        <row r="1290">
          <cell r="A1290">
            <v>42720</v>
          </cell>
          <cell r="B1290" t="str">
            <v>SSI MEDICAID</v>
          </cell>
          <cell r="D1290">
            <v>19495</v>
          </cell>
        </row>
        <row r="1291">
          <cell r="A1291">
            <v>42386</v>
          </cell>
          <cell r="B1291" t="str">
            <v>SSI MEDICAID</v>
          </cell>
          <cell r="D1291">
            <v>19498</v>
          </cell>
        </row>
        <row r="1292">
          <cell r="A1292">
            <v>42417</v>
          </cell>
          <cell r="B1292" t="str">
            <v>SSI MEDICAID</v>
          </cell>
          <cell r="D1292">
            <v>19501</v>
          </cell>
        </row>
        <row r="1293">
          <cell r="A1293">
            <v>42446</v>
          </cell>
          <cell r="B1293" t="str">
            <v>SSI MEDICAID</v>
          </cell>
          <cell r="D1293">
            <v>19504</v>
          </cell>
        </row>
        <row r="1294">
          <cell r="A1294">
            <v>42477</v>
          </cell>
          <cell r="B1294" t="str">
            <v>SSI MEDICAID</v>
          </cell>
          <cell r="D1294">
            <v>19507</v>
          </cell>
        </row>
        <row r="1295">
          <cell r="A1295">
            <v>42507</v>
          </cell>
          <cell r="B1295" t="str">
            <v>SSI MEDICAID</v>
          </cell>
          <cell r="D1295">
            <v>19511</v>
          </cell>
        </row>
        <row r="1296">
          <cell r="A1296">
            <v>42538</v>
          </cell>
          <cell r="B1296" t="str">
            <v>SSI MEDICAID</v>
          </cell>
          <cell r="D1296">
            <v>19514</v>
          </cell>
        </row>
        <row r="1297">
          <cell r="A1297">
            <v>42568</v>
          </cell>
          <cell r="B1297" t="str">
            <v>SSI MEDICAID</v>
          </cell>
          <cell r="D1297">
            <v>19517</v>
          </cell>
        </row>
        <row r="1298">
          <cell r="A1298">
            <v>42599</v>
          </cell>
          <cell r="B1298" t="str">
            <v>SSI MEDICAID</v>
          </cell>
          <cell r="D1298">
            <v>19520</v>
          </cell>
        </row>
        <row r="1299">
          <cell r="A1299">
            <v>42630</v>
          </cell>
          <cell r="B1299" t="str">
            <v>SSI MEDICAID</v>
          </cell>
          <cell r="D1299">
            <v>19523</v>
          </cell>
        </row>
        <row r="1300">
          <cell r="A1300">
            <v>42660</v>
          </cell>
          <cell r="B1300" t="str">
            <v>SSI MEDICAID</v>
          </cell>
          <cell r="D1300">
            <v>19527</v>
          </cell>
        </row>
        <row r="1301">
          <cell r="A1301">
            <v>42691</v>
          </cell>
          <cell r="B1301" t="str">
            <v>SSI MEDICAID</v>
          </cell>
          <cell r="D1301">
            <v>19530</v>
          </cell>
        </row>
        <row r="1302">
          <cell r="A1302">
            <v>42721</v>
          </cell>
          <cell r="B1302" t="str">
            <v>SSI MEDICAID</v>
          </cell>
          <cell r="D1302">
            <v>19533</v>
          </cell>
        </row>
        <row r="1303">
          <cell r="A1303">
            <v>42387</v>
          </cell>
          <cell r="B1303" t="str">
            <v>SSI MEDICAID</v>
          </cell>
          <cell r="D1303">
            <v>19536</v>
          </cell>
        </row>
        <row r="1304">
          <cell r="A1304">
            <v>42418</v>
          </cell>
          <cell r="B1304" t="str">
            <v>SSI MEDICAID</v>
          </cell>
          <cell r="D1304">
            <v>19539</v>
          </cell>
        </row>
        <row r="1305">
          <cell r="A1305">
            <v>42447</v>
          </cell>
          <cell r="B1305" t="str">
            <v>SSI MEDICAID</v>
          </cell>
          <cell r="D1305">
            <v>19543</v>
          </cell>
        </row>
        <row r="1306">
          <cell r="A1306">
            <v>42478</v>
          </cell>
          <cell r="B1306" t="str">
            <v>SSI MEDICAID</v>
          </cell>
          <cell r="D1306">
            <v>19546</v>
          </cell>
        </row>
        <row r="1307">
          <cell r="A1307">
            <v>42508</v>
          </cell>
          <cell r="B1307" t="str">
            <v>SSI MEDICAID</v>
          </cell>
          <cell r="D1307">
            <v>19549</v>
          </cell>
        </row>
        <row r="1308">
          <cell r="A1308">
            <v>42539</v>
          </cell>
          <cell r="B1308" t="str">
            <v>SSI MEDICAID</v>
          </cell>
          <cell r="D1308">
            <v>19552</v>
          </cell>
        </row>
        <row r="1309">
          <cell r="A1309">
            <v>42569</v>
          </cell>
          <cell r="B1309" t="str">
            <v>SSI MEDICAID</v>
          </cell>
          <cell r="D1309">
            <v>19555</v>
          </cell>
        </row>
        <row r="1310">
          <cell r="A1310">
            <v>42600</v>
          </cell>
          <cell r="B1310" t="str">
            <v>SSI MEDICAID</v>
          </cell>
          <cell r="D1310">
            <v>19559</v>
          </cell>
        </row>
        <row r="1311">
          <cell r="A1311">
            <v>42631</v>
          </cell>
          <cell r="B1311" t="str">
            <v>SSI MEDICAID</v>
          </cell>
          <cell r="D1311">
            <v>19562</v>
          </cell>
        </row>
        <row r="1312">
          <cell r="A1312">
            <v>42661</v>
          </cell>
          <cell r="B1312" t="str">
            <v>SSI MEDICAID</v>
          </cell>
          <cell r="D1312">
            <v>19565</v>
          </cell>
        </row>
        <row r="1313">
          <cell r="A1313">
            <v>42692</v>
          </cell>
          <cell r="B1313" t="str">
            <v>SSI MEDICAID</v>
          </cell>
          <cell r="D1313">
            <v>19568</v>
          </cell>
        </row>
        <row r="1314">
          <cell r="A1314">
            <v>42722</v>
          </cell>
          <cell r="B1314" t="str">
            <v>SSI MEDICAID</v>
          </cell>
          <cell r="D1314">
            <v>19571</v>
          </cell>
        </row>
        <row r="1315">
          <cell r="A1315">
            <v>42388</v>
          </cell>
          <cell r="B1315" t="str">
            <v>SSI MEDICAID</v>
          </cell>
          <cell r="D1315">
            <v>19575</v>
          </cell>
        </row>
        <row r="1316">
          <cell r="A1316">
            <v>42419</v>
          </cell>
          <cell r="B1316" t="str">
            <v>SSI MEDICAID</v>
          </cell>
          <cell r="D1316">
            <v>19578</v>
          </cell>
        </row>
        <row r="1317">
          <cell r="A1317">
            <v>42448</v>
          </cell>
          <cell r="B1317" t="str">
            <v>SSI MEDICAID</v>
          </cell>
          <cell r="D1317">
            <v>19581</v>
          </cell>
        </row>
        <row r="1318">
          <cell r="A1318">
            <v>42479</v>
          </cell>
          <cell r="B1318" t="str">
            <v>SSI MEDICAID</v>
          </cell>
          <cell r="D1318">
            <v>19584</v>
          </cell>
        </row>
        <row r="1319">
          <cell r="A1319">
            <v>42509</v>
          </cell>
          <cell r="B1319" t="str">
            <v>SSI MEDICAID</v>
          </cell>
          <cell r="D1319">
            <v>19587</v>
          </cell>
        </row>
        <row r="1320">
          <cell r="A1320">
            <v>42540</v>
          </cell>
          <cell r="B1320" t="str">
            <v>SSI MEDICAID</v>
          </cell>
          <cell r="D1320">
            <v>19591</v>
          </cell>
        </row>
        <row r="1321">
          <cell r="A1321">
            <v>42570</v>
          </cell>
          <cell r="B1321" t="str">
            <v>SSI MEDICAID</v>
          </cell>
          <cell r="D1321">
            <v>19594</v>
          </cell>
        </row>
        <row r="1322">
          <cell r="A1322">
            <v>42601</v>
          </cell>
          <cell r="B1322" t="str">
            <v>SSI MEDICAID</v>
          </cell>
          <cell r="D1322">
            <v>19597</v>
          </cell>
        </row>
        <row r="1323">
          <cell r="A1323">
            <v>42632</v>
          </cell>
          <cell r="B1323" t="str">
            <v>SSI MEDICAID</v>
          </cell>
          <cell r="D1323">
            <v>19600</v>
          </cell>
        </row>
        <row r="1324">
          <cell r="A1324">
            <v>42662</v>
          </cell>
          <cell r="B1324" t="str">
            <v>SSI MEDICAID</v>
          </cell>
          <cell r="D1324">
            <v>19603</v>
          </cell>
        </row>
        <row r="1325">
          <cell r="A1325">
            <v>42693</v>
          </cell>
          <cell r="B1325" t="str">
            <v>SSI MEDICAID</v>
          </cell>
          <cell r="D1325">
            <v>19607</v>
          </cell>
        </row>
        <row r="1326">
          <cell r="A1326">
            <v>42723</v>
          </cell>
          <cell r="B1326" t="str">
            <v>SSI MEDICAID</v>
          </cell>
          <cell r="D1326">
            <v>19610</v>
          </cell>
        </row>
        <row r="1327">
          <cell r="A1327">
            <v>42389</v>
          </cell>
          <cell r="B1327" t="str">
            <v>SSI MEDICAID</v>
          </cell>
          <cell r="D1327">
            <v>19613</v>
          </cell>
        </row>
        <row r="1328">
          <cell r="A1328">
            <v>42420</v>
          </cell>
          <cell r="B1328" t="str">
            <v>SSI MEDICAID</v>
          </cell>
          <cell r="D1328">
            <v>19616</v>
          </cell>
        </row>
        <row r="1329">
          <cell r="A1329">
            <v>42449</v>
          </cell>
          <cell r="B1329" t="str">
            <v>SSI MEDICAID</v>
          </cell>
          <cell r="D1329">
            <v>19619</v>
          </cell>
        </row>
        <row r="1330">
          <cell r="A1330">
            <v>42480</v>
          </cell>
          <cell r="B1330" t="str">
            <v>SSI MEDICAID</v>
          </cell>
          <cell r="D1330">
            <v>19623</v>
          </cell>
        </row>
        <row r="1331">
          <cell r="A1331">
            <v>42510</v>
          </cell>
          <cell r="B1331" t="str">
            <v>SSI MEDICAID</v>
          </cell>
          <cell r="D1331">
            <v>19626</v>
          </cell>
        </row>
        <row r="1332">
          <cell r="A1332">
            <v>42541</v>
          </cell>
          <cell r="B1332" t="str">
            <v>SSI MEDICAID</v>
          </cell>
          <cell r="D1332">
            <v>19629</v>
          </cell>
        </row>
        <row r="1333">
          <cell r="A1333">
            <v>42571</v>
          </cell>
          <cell r="B1333" t="str">
            <v>SSI MEDICAID</v>
          </cell>
          <cell r="D1333">
            <v>19632</v>
          </cell>
        </row>
        <row r="1334">
          <cell r="A1334">
            <v>42602</v>
          </cell>
          <cell r="B1334" t="str">
            <v>SSI MEDICAID</v>
          </cell>
          <cell r="D1334">
            <v>19635</v>
          </cell>
        </row>
        <row r="1335">
          <cell r="A1335">
            <v>42633</v>
          </cell>
          <cell r="B1335" t="str">
            <v>SSI MEDICAID</v>
          </cell>
          <cell r="D1335">
            <v>19639</v>
          </cell>
        </row>
        <row r="1336">
          <cell r="A1336">
            <v>42663</v>
          </cell>
          <cell r="B1336" t="str">
            <v>SSI MEDICAID</v>
          </cell>
          <cell r="D1336">
            <v>19642</v>
          </cell>
        </row>
        <row r="1337">
          <cell r="A1337">
            <v>42694</v>
          </cell>
          <cell r="B1337" t="str">
            <v>SSI MEDICAID</v>
          </cell>
          <cell r="D1337">
            <v>19645</v>
          </cell>
        </row>
        <row r="1338">
          <cell r="A1338">
            <v>42724</v>
          </cell>
          <cell r="B1338" t="str">
            <v>SSI MEDICAID</v>
          </cell>
          <cell r="D1338">
            <v>19648</v>
          </cell>
        </row>
        <row r="1339">
          <cell r="A1339">
            <v>42390</v>
          </cell>
          <cell r="B1339" t="str">
            <v>SSI MEDICAID</v>
          </cell>
          <cell r="D1339">
            <v>19651</v>
          </cell>
        </row>
        <row r="1340">
          <cell r="A1340">
            <v>42421</v>
          </cell>
          <cell r="B1340" t="str">
            <v>SSI MEDICAID</v>
          </cell>
          <cell r="D1340">
            <v>19655</v>
          </cell>
        </row>
        <row r="1341">
          <cell r="A1341">
            <v>42450</v>
          </cell>
          <cell r="B1341" t="str">
            <v>SSI MEDICAID</v>
          </cell>
          <cell r="D1341">
            <v>19658</v>
          </cell>
        </row>
        <row r="1342">
          <cell r="A1342">
            <v>42481</v>
          </cell>
          <cell r="B1342" t="str">
            <v>SSI MEDICAID</v>
          </cell>
          <cell r="D1342">
            <v>19661</v>
          </cell>
        </row>
        <row r="1343">
          <cell r="A1343">
            <v>42511</v>
          </cell>
          <cell r="B1343" t="str">
            <v>SSI MEDICAID</v>
          </cell>
          <cell r="D1343">
            <v>19664</v>
          </cell>
        </row>
        <row r="1344">
          <cell r="A1344">
            <v>42542</v>
          </cell>
          <cell r="B1344" t="str">
            <v>SSI MEDICAID</v>
          </cell>
          <cell r="D1344">
            <v>19667</v>
          </cell>
        </row>
        <row r="1345">
          <cell r="A1345">
            <v>42718</v>
          </cell>
          <cell r="B1345" t="str">
            <v>SSI MEDICAID</v>
          </cell>
          <cell r="D1345">
            <v>39356</v>
          </cell>
        </row>
        <row r="1346">
          <cell r="A1346">
            <v>42384</v>
          </cell>
          <cell r="B1346" t="str">
            <v>SSI MEDICAID</v>
          </cell>
          <cell r="D1346">
            <v>39721</v>
          </cell>
        </row>
        <row r="1347">
          <cell r="A1347">
            <v>42415</v>
          </cell>
          <cell r="B1347" t="str">
            <v>SSI MEDICAID</v>
          </cell>
          <cell r="D1347">
            <v>39870</v>
          </cell>
        </row>
        <row r="1348">
          <cell r="A1348">
            <v>42444</v>
          </cell>
          <cell r="B1348" t="str">
            <v>SSI MEDICAID</v>
          </cell>
          <cell r="D1348">
            <v>39980</v>
          </cell>
        </row>
        <row r="1349">
          <cell r="A1349">
            <v>42475</v>
          </cell>
          <cell r="B1349" t="str">
            <v>SSI MEDICAID</v>
          </cell>
          <cell r="D1349">
            <v>40065</v>
          </cell>
        </row>
        <row r="1350">
          <cell r="A1350">
            <v>42505</v>
          </cell>
          <cell r="B1350" t="str">
            <v>SSI MEDICAID</v>
          </cell>
          <cell r="D1350">
            <v>40140</v>
          </cell>
        </row>
        <row r="1351">
          <cell r="A1351">
            <v>42536</v>
          </cell>
          <cell r="B1351" t="str">
            <v>SSI MEDICAID</v>
          </cell>
          <cell r="D1351">
            <v>40320</v>
          </cell>
        </row>
        <row r="1352">
          <cell r="A1352">
            <v>42566</v>
          </cell>
          <cell r="B1352" t="str">
            <v>SSI MEDICAID</v>
          </cell>
          <cell r="D1352">
            <v>40179</v>
          </cell>
        </row>
        <row r="1353">
          <cell r="A1353">
            <v>42597</v>
          </cell>
          <cell r="B1353" t="str">
            <v>SSI MEDICAID</v>
          </cell>
          <cell r="D1353">
            <v>40418</v>
          </cell>
        </row>
        <row r="1354">
          <cell r="A1354">
            <v>42628</v>
          </cell>
          <cell r="B1354" t="str">
            <v>SSI MEDICAID</v>
          </cell>
          <cell r="D1354">
            <v>40480</v>
          </cell>
        </row>
        <row r="1355">
          <cell r="A1355">
            <v>42658</v>
          </cell>
          <cell r="B1355" t="str">
            <v>SSI MEDICAID</v>
          </cell>
          <cell r="D1355">
            <v>40389</v>
          </cell>
        </row>
        <row r="1356">
          <cell r="A1356">
            <v>42689</v>
          </cell>
          <cell r="B1356" t="str">
            <v>SSI MEDICAID</v>
          </cell>
          <cell r="D1356">
            <v>40719</v>
          </cell>
        </row>
        <row r="1357">
          <cell r="A1357">
            <v>42719</v>
          </cell>
          <cell r="B1357" t="str">
            <v>SSI MEDICAID</v>
          </cell>
          <cell r="D1357">
            <v>40716</v>
          </cell>
        </row>
        <row r="1358">
          <cell r="A1358">
            <v>42385</v>
          </cell>
          <cell r="B1358" t="str">
            <v>SSI MEDICAID</v>
          </cell>
          <cell r="D1358">
            <v>41112</v>
          </cell>
        </row>
        <row r="1359">
          <cell r="A1359">
            <v>42416</v>
          </cell>
          <cell r="B1359" t="str">
            <v>SSI MEDICAID</v>
          </cell>
          <cell r="D1359">
            <v>41875</v>
          </cell>
        </row>
        <row r="1360">
          <cell r="A1360">
            <v>42445</v>
          </cell>
          <cell r="B1360" t="str">
            <v>SSI MEDICAID</v>
          </cell>
          <cell r="D1360">
            <v>42078</v>
          </cell>
        </row>
        <row r="1361">
          <cell r="A1361">
            <v>42476</v>
          </cell>
          <cell r="B1361" t="str">
            <v>SSI MEDICAID</v>
          </cell>
          <cell r="D1361">
            <v>42018</v>
          </cell>
        </row>
        <row r="1362">
          <cell r="A1362">
            <v>42506</v>
          </cell>
          <cell r="B1362" t="str">
            <v>SSI MEDICAID</v>
          </cell>
          <cell r="D1362">
            <v>42465</v>
          </cell>
        </row>
        <row r="1363">
          <cell r="A1363">
            <v>42537</v>
          </cell>
          <cell r="B1363" t="str">
            <v>SSI MEDICAID</v>
          </cell>
          <cell r="D1363">
            <v>42617</v>
          </cell>
        </row>
        <row r="1364">
          <cell r="A1364">
            <v>42567</v>
          </cell>
          <cell r="B1364" t="str">
            <v>SSI MEDICAID</v>
          </cell>
          <cell r="D1364">
            <v>42463</v>
          </cell>
        </row>
        <row r="1365">
          <cell r="A1365">
            <v>42598</v>
          </cell>
          <cell r="B1365" t="str">
            <v>SSI MEDICAID</v>
          </cell>
          <cell r="D1365">
            <v>42599</v>
          </cell>
        </row>
        <row r="1366">
          <cell r="A1366">
            <v>42629</v>
          </cell>
          <cell r="B1366" t="str">
            <v>SSI MEDICAID</v>
          </cell>
          <cell r="D1366">
            <v>42293</v>
          </cell>
        </row>
        <row r="1367">
          <cell r="A1367">
            <v>42659</v>
          </cell>
          <cell r="B1367" t="str">
            <v>SSI MEDICAID</v>
          </cell>
          <cell r="D1367">
            <v>42288</v>
          </cell>
        </row>
        <row r="1368">
          <cell r="A1368">
            <v>42690</v>
          </cell>
          <cell r="B1368" t="str">
            <v>SSI MEDICAID</v>
          </cell>
          <cell r="D1368">
            <v>42219</v>
          </cell>
        </row>
        <row r="1369">
          <cell r="A1369">
            <v>42720</v>
          </cell>
          <cell r="B1369" t="str">
            <v>SSI MEDICAID</v>
          </cell>
          <cell r="D1369">
            <v>42288</v>
          </cell>
        </row>
        <row r="1370">
          <cell r="A1370">
            <v>42386</v>
          </cell>
          <cell r="B1370" t="str">
            <v>SSI MEDICAID</v>
          </cell>
          <cell r="D1370">
            <v>42355</v>
          </cell>
        </row>
        <row r="1371">
          <cell r="A1371">
            <v>42417</v>
          </cell>
          <cell r="B1371" t="str">
            <v>SSI MEDICAID</v>
          </cell>
          <cell r="D1371">
            <v>42421</v>
          </cell>
        </row>
        <row r="1372">
          <cell r="A1372">
            <v>42446</v>
          </cell>
          <cell r="B1372" t="str">
            <v>SSI MEDICAID</v>
          </cell>
          <cell r="D1372">
            <v>42488</v>
          </cell>
        </row>
        <row r="1373">
          <cell r="A1373">
            <v>42477</v>
          </cell>
          <cell r="B1373" t="str">
            <v>SSI MEDICAID</v>
          </cell>
          <cell r="D1373">
            <v>42555</v>
          </cell>
        </row>
        <row r="1374">
          <cell r="A1374">
            <v>42507</v>
          </cell>
          <cell r="B1374" t="str">
            <v>SSI MEDICAID</v>
          </cell>
          <cell r="D1374">
            <v>42622</v>
          </cell>
        </row>
        <row r="1375">
          <cell r="A1375">
            <v>42538</v>
          </cell>
          <cell r="B1375" t="str">
            <v>SSI MEDICAID</v>
          </cell>
          <cell r="D1375">
            <v>42689</v>
          </cell>
        </row>
        <row r="1376">
          <cell r="A1376">
            <v>42568</v>
          </cell>
          <cell r="B1376" t="str">
            <v>SSI MEDICAID</v>
          </cell>
          <cell r="D1376">
            <v>42756</v>
          </cell>
        </row>
        <row r="1377">
          <cell r="A1377">
            <v>42599</v>
          </cell>
          <cell r="B1377" t="str">
            <v>SSI MEDICAID</v>
          </cell>
          <cell r="D1377">
            <v>42823</v>
          </cell>
        </row>
        <row r="1378">
          <cell r="A1378">
            <v>42630</v>
          </cell>
          <cell r="B1378" t="str">
            <v>SSI MEDICAID</v>
          </cell>
          <cell r="D1378">
            <v>42890</v>
          </cell>
        </row>
        <row r="1379">
          <cell r="A1379">
            <v>42660</v>
          </cell>
          <cell r="B1379" t="str">
            <v>SSI MEDICAID</v>
          </cell>
          <cell r="D1379">
            <v>42956</v>
          </cell>
        </row>
        <row r="1380">
          <cell r="A1380">
            <v>42691</v>
          </cell>
          <cell r="B1380" t="str">
            <v>SSI MEDICAID</v>
          </cell>
          <cell r="D1380">
            <v>43023</v>
          </cell>
        </row>
        <row r="1381">
          <cell r="A1381">
            <v>42721</v>
          </cell>
          <cell r="B1381" t="str">
            <v>SSI MEDICAID</v>
          </cell>
          <cell r="D1381">
            <v>43090</v>
          </cell>
        </row>
        <row r="1382">
          <cell r="A1382">
            <v>42387</v>
          </cell>
          <cell r="B1382" t="str">
            <v>SSI MEDICAID</v>
          </cell>
          <cell r="D1382">
            <v>43157</v>
          </cell>
        </row>
        <row r="1383">
          <cell r="A1383">
            <v>42418</v>
          </cell>
          <cell r="B1383" t="str">
            <v>SSI MEDICAID</v>
          </cell>
          <cell r="D1383">
            <v>43224</v>
          </cell>
        </row>
        <row r="1384">
          <cell r="A1384">
            <v>42447</v>
          </cell>
          <cell r="B1384" t="str">
            <v>SSI MEDICAID</v>
          </cell>
          <cell r="D1384">
            <v>43291</v>
          </cell>
        </row>
        <row r="1385">
          <cell r="A1385">
            <v>42478</v>
          </cell>
          <cell r="B1385" t="str">
            <v>SSI MEDICAID</v>
          </cell>
          <cell r="D1385">
            <v>43358</v>
          </cell>
        </row>
        <row r="1386">
          <cell r="A1386">
            <v>42508</v>
          </cell>
          <cell r="B1386" t="str">
            <v>SSI MEDICAID</v>
          </cell>
          <cell r="D1386">
            <v>43425</v>
          </cell>
        </row>
        <row r="1387">
          <cell r="A1387">
            <v>42539</v>
          </cell>
          <cell r="B1387" t="str">
            <v>SSI MEDICAID</v>
          </cell>
          <cell r="D1387">
            <v>43491</v>
          </cell>
        </row>
        <row r="1388">
          <cell r="A1388">
            <v>42569</v>
          </cell>
          <cell r="B1388" t="str">
            <v>SSI MEDICAID</v>
          </cell>
          <cell r="D1388">
            <v>43558</v>
          </cell>
        </row>
        <row r="1389">
          <cell r="A1389">
            <v>42600</v>
          </cell>
          <cell r="B1389" t="str">
            <v>SSI MEDICAID</v>
          </cell>
          <cell r="D1389">
            <v>43625</v>
          </cell>
        </row>
        <row r="1390">
          <cell r="A1390">
            <v>42631</v>
          </cell>
          <cell r="B1390" t="str">
            <v>SSI MEDICAID</v>
          </cell>
          <cell r="D1390">
            <v>43692</v>
          </cell>
        </row>
        <row r="1391">
          <cell r="A1391">
            <v>42661</v>
          </cell>
          <cell r="B1391" t="str">
            <v>SSI MEDICAID</v>
          </cell>
          <cell r="D1391">
            <v>43759</v>
          </cell>
        </row>
        <row r="1392">
          <cell r="A1392">
            <v>42692</v>
          </cell>
          <cell r="B1392" t="str">
            <v>SSI MEDICAID</v>
          </cell>
          <cell r="D1392">
            <v>43826</v>
          </cell>
        </row>
        <row r="1393">
          <cell r="A1393">
            <v>42722</v>
          </cell>
          <cell r="B1393" t="str">
            <v>SSI MEDICAID</v>
          </cell>
          <cell r="D1393">
            <v>43893</v>
          </cell>
        </row>
        <row r="1394">
          <cell r="A1394">
            <v>42388</v>
          </cell>
          <cell r="B1394" t="str">
            <v>SSI MEDICAID</v>
          </cell>
          <cell r="D1394">
            <v>43959</v>
          </cell>
        </row>
        <row r="1395">
          <cell r="A1395">
            <v>42419</v>
          </cell>
          <cell r="B1395" t="str">
            <v>SSI MEDICAID</v>
          </cell>
          <cell r="D1395">
            <v>44026</v>
          </cell>
        </row>
        <row r="1396">
          <cell r="A1396">
            <v>42448</v>
          </cell>
          <cell r="B1396" t="str">
            <v>SSI MEDICAID</v>
          </cell>
          <cell r="D1396">
            <v>44093</v>
          </cell>
        </row>
        <row r="1397">
          <cell r="A1397">
            <v>42479</v>
          </cell>
          <cell r="B1397" t="str">
            <v>SSI MEDICAID</v>
          </cell>
          <cell r="D1397">
            <v>44160</v>
          </cell>
        </row>
        <row r="1398">
          <cell r="A1398">
            <v>42509</v>
          </cell>
          <cell r="B1398" t="str">
            <v>SSI MEDICAID</v>
          </cell>
          <cell r="D1398">
            <v>44227</v>
          </cell>
        </row>
        <row r="1399">
          <cell r="A1399">
            <v>42540</v>
          </cell>
          <cell r="B1399" t="str">
            <v>SSI MEDICAID</v>
          </cell>
          <cell r="D1399">
            <v>44294</v>
          </cell>
        </row>
        <row r="1400">
          <cell r="A1400">
            <v>42570</v>
          </cell>
          <cell r="B1400" t="str">
            <v>SSI MEDICAID</v>
          </cell>
          <cell r="D1400">
            <v>44361</v>
          </cell>
        </row>
        <row r="1401">
          <cell r="A1401">
            <v>42601</v>
          </cell>
          <cell r="B1401" t="str">
            <v>SSI MEDICAID</v>
          </cell>
          <cell r="D1401">
            <v>44428</v>
          </cell>
        </row>
        <row r="1402">
          <cell r="A1402">
            <v>42632</v>
          </cell>
          <cell r="B1402" t="str">
            <v>SSI MEDICAID</v>
          </cell>
          <cell r="D1402">
            <v>44494</v>
          </cell>
        </row>
        <row r="1403">
          <cell r="A1403">
            <v>42662</v>
          </cell>
          <cell r="B1403" t="str">
            <v>SSI MEDICAID</v>
          </cell>
          <cell r="D1403">
            <v>44561</v>
          </cell>
        </row>
        <row r="1404">
          <cell r="A1404">
            <v>42693</v>
          </cell>
          <cell r="B1404" t="str">
            <v>SSI MEDICAID</v>
          </cell>
          <cell r="D1404">
            <v>44628</v>
          </cell>
        </row>
        <row r="1405">
          <cell r="A1405">
            <v>42723</v>
          </cell>
          <cell r="B1405" t="str">
            <v>SSI MEDICAID</v>
          </cell>
          <cell r="D1405">
            <v>44695</v>
          </cell>
        </row>
        <row r="1406">
          <cell r="A1406">
            <v>42389</v>
          </cell>
          <cell r="B1406" t="str">
            <v>SSI MEDICAID</v>
          </cell>
          <cell r="D1406">
            <v>44762</v>
          </cell>
        </row>
        <row r="1407">
          <cell r="A1407">
            <v>42420</v>
          </cell>
          <cell r="B1407" t="str">
            <v>SSI MEDICAID</v>
          </cell>
          <cell r="D1407">
            <v>44829</v>
          </cell>
        </row>
        <row r="1408">
          <cell r="A1408">
            <v>42449</v>
          </cell>
          <cell r="B1408" t="str">
            <v>SSI MEDICAID</v>
          </cell>
          <cell r="D1408">
            <v>44896</v>
          </cell>
        </row>
        <row r="1409">
          <cell r="A1409">
            <v>42480</v>
          </cell>
          <cell r="B1409" t="str">
            <v>SSI MEDICAID</v>
          </cell>
          <cell r="D1409">
            <v>44963</v>
          </cell>
        </row>
        <row r="1410">
          <cell r="A1410">
            <v>42510</v>
          </cell>
          <cell r="B1410" t="str">
            <v>SSI MEDICAID</v>
          </cell>
          <cell r="D1410">
            <v>45029</v>
          </cell>
        </row>
        <row r="1411">
          <cell r="A1411">
            <v>42541</v>
          </cell>
          <cell r="B1411" t="str">
            <v>SSI MEDICAID</v>
          </cell>
          <cell r="D1411">
            <v>45096</v>
          </cell>
        </row>
        <row r="1412">
          <cell r="A1412">
            <v>42571</v>
          </cell>
          <cell r="B1412" t="str">
            <v>SSI MEDICAID</v>
          </cell>
          <cell r="D1412">
            <v>45163</v>
          </cell>
        </row>
        <row r="1413">
          <cell r="A1413">
            <v>42602</v>
          </cell>
          <cell r="B1413" t="str">
            <v>SSI MEDICAID</v>
          </cell>
          <cell r="D1413">
            <v>45230</v>
          </cell>
        </row>
        <row r="1414">
          <cell r="A1414">
            <v>42633</v>
          </cell>
          <cell r="B1414" t="str">
            <v>SSI MEDICAID</v>
          </cell>
          <cell r="D1414">
            <v>45297</v>
          </cell>
        </row>
        <row r="1415">
          <cell r="A1415">
            <v>42663</v>
          </cell>
          <cell r="B1415" t="str">
            <v>SSI MEDICAID</v>
          </cell>
          <cell r="D1415">
            <v>45364</v>
          </cell>
        </row>
        <row r="1416">
          <cell r="A1416">
            <v>42694</v>
          </cell>
          <cell r="B1416" t="str">
            <v>SSI MEDICAID</v>
          </cell>
          <cell r="D1416">
            <v>45431</v>
          </cell>
        </row>
        <row r="1417">
          <cell r="A1417">
            <v>42724</v>
          </cell>
          <cell r="B1417" t="str">
            <v>SSI MEDICAID</v>
          </cell>
          <cell r="D1417">
            <v>45497</v>
          </cell>
        </row>
        <row r="1418">
          <cell r="A1418">
            <v>42390</v>
          </cell>
          <cell r="B1418" t="str">
            <v>SSI MEDICAID</v>
          </cell>
          <cell r="D1418">
            <v>45564</v>
          </cell>
        </row>
        <row r="1419">
          <cell r="A1419">
            <v>42421</v>
          </cell>
          <cell r="B1419" t="str">
            <v>SSI MEDICAID</v>
          </cell>
          <cell r="D1419">
            <v>45631</v>
          </cell>
        </row>
        <row r="1420">
          <cell r="A1420">
            <v>42450</v>
          </cell>
          <cell r="B1420" t="str">
            <v>SSI MEDICAID</v>
          </cell>
          <cell r="D1420">
            <v>45698</v>
          </cell>
        </row>
        <row r="1421">
          <cell r="A1421">
            <v>42481</v>
          </cell>
          <cell r="B1421" t="str">
            <v>SSI MEDICAID</v>
          </cell>
          <cell r="D1421">
            <v>45765</v>
          </cell>
        </row>
        <row r="1422">
          <cell r="A1422">
            <v>42511</v>
          </cell>
          <cell r="B1422" t="str">
            <v>SSI MEDICAID</v>
          </cell>
          <cell r="D1422">
            <v>45832</v>
          </cell>
        </row>
        <row r="1423">
          <cell r="A1423">
            <v>42542</v>
          </cell>
          <cell r="B1423" t="str">
            <v>SSI MEDICAID</v>
          </cell>
          <cell r="D1423">
            <v>45899</v>
          </cell>
        </row>
        <row r="1424">
          <cell r="A1424">
            <v>42718</v>
          </cell>
          <cell r="B1424" t="str">
            <v>SSI MEDICAID</v>
          </cell>
          <cell r="D1424">
            <v>34938</v>
          </cell>
        </row>
        <row r="1425">
          <cell r="A1425">
            <v>42384</v>
          </cell>
          <cell r="B1425" t="str">
            <v>SSI MEDICAID</v>
          </cell>
          <cell r="D1425">
            <v>35246</v>
          </cell>
        </row>
        <row r="1426">
          <cell r="A1426">
            <v>42415</v>
          </cell>
          <cell r="B1426" t="str">
            <v>SSI MEDICAID</v>
          </cell>
          <cell r="D1426">
            <v>35392</v>
          </cell>
        </row>
        <row r="1427">
          <cell r="A1427">
            <v>42444</v>
          </cell>
          <cell r="B1427" t="str">
            <v>SSI MEDICAID</v>
          </cell>
          <cell r="D1427">
            <v>35547</v>
          </cell>
        </row>
        <row r="1428">
          <cell r="A1428">
            <v>42475</v>
          </cell>
          <cell r="B1428" t="str">
            <v>SSI MEDICAID</v>
          </cell>
          <cell r="D1428">
            <v>35578</v>
          </cell>
        </row>
        <row r="1429">
          <cell r="A1429">
            <v>42505</v>
          </cell>
          <cell r="B1429" t="str">
            <v>SSI MEDICAID</v>
          </cell>
          <cell r="D1429">
            <v>35664</v>
          </cell>
        </row>
        <row r="1430">
          <cell r="A1430">
            <v>42536</v>
          </cell>
          <cell r="B1430" t="str">
            <v>SSI MEDICAID</v>
          </cell>
          <cell r="D1430">
            <v>35910</v>
          </cell>
        </row>
        <row r="1431">
          <cell r="A1431">
            <v>42566</v>
          </cell>
          <cell r="B1431" t="str">
            <v>SSI MEDICAID</v>
          </cell>
          <cell r="D1431">
            <v>35967</v>
          </cell>
        </row>
        <row r="1432">
          <cell r="A1432">
            <v>42597</v>
          </cell>
          <cell r="B1432" t="str">
            <v>SSI MEDICAID</v>
          </cell>
          <cell r="D1432">
            <v>36201</v>
          </cell>
        </row>
        <row r="1433">
          <cell r="A1433">
            <v>42628</v>
          </cell>
          <cell r="B1433" t="str">
            <v>SSI MEDICAID</v>
          </cell>
          <cell r="D1433">
            <v>36468</v>
          </cell>
        </row>
        <row r="1434">
          <cell r="A1434">
            <v>42658</v>
          </cell>
          <cell r="B1434" t="str">
            <v>SSI MEDICAID</v>
          </cell>
          <cell r="D1434">
            <v>36389</v>
          </cell>
        </row>
        <row r="1435">
          <cell r="A1435">
            <v>42689</v>
          </cell>
          <cell r="B1435" t="str">
            <v>SSI MEDICAID</v>
          </cell>
          <cell r="D1435">
            <v>36730</v>
          </cell>
        </row>
        <row r="1436">
          <cell r="A1436">
            <v>42719</v>
          </cell>
          <cell r="B1436" t="str">
            <v>SSI MEDICAID</v>
          </cell>
          <cell r="D1436">
            <v>36827</v>
          </cell>
        </row>
        <row r="1437">
          <cell r="A1437">
            <v>42385</v>
          </cell>
          <cell r="B1437" t="str">
            <v>SSI MEDICAID</v>
          </cell>
          <cell r="D1437">
            <v>37236</v>
          </cell>
        </row>
        <row r="1438">
          <cell r="A1438">
            <v>42416</v>
          </cell>
          <cell r="B1438" t="str">
            <v>SSI MEDICAID</v>
          </cell>
          <cell r="D1438">
            <v>38228</v>
          </cell>
        </row>
        <row r="1439">
          <cell r="A1439">
            <v>42445</v>
          </cell>
          <cell r="B1439" t="str">
            <v>SSI MEDICAID</v>
          </cell>
          <cell r="D1439">
            <v>38482</v>
          </cell>
        </row>
        <row r="1440">
          <cell r="A1440">
            <v>42476</v>
          </cell>
          <cell r="B1440" t="str">
            <v>SSI MEDICAID</v>
          </cell>
          <cell r="D1440">
            <v>38470</v>
          </cell>
        </row>
        <row r="1441">
          <cell r="A1441">
            <v>42506</v>
          </cell>
          <cell r="B1441" t="str">
            <v>SSI MEDICAID</v>
          </cell>
          <cell r="D1441">
            <v>38923</v>
          </cell>
        </row>
        <row r="1442">
          <cell r="A1442">
            <v>42537</v>
          </cell>
          <cell r="B1442" t="str">
            <v>SSI MEDICAID</v>
          </cell>
          <cell r="D1442">
            <v>39049</v>
          </cell>
        </row>
        <row r="1443">
          <cell r="A1443">
            <v>42567</v>
          </cell>
          <cell r="B1443" t="str">
            <v>SSI MEDICAID</v>
          </cell>
          <cell r="D1443">
            <v>39015</v>
          </cell>
        </row>
        <row r="1444">
          <cell r="A1444">
            <v>42598</v>
          </cell>
          <cell r="B1444" t="str">
            <v>SSI MEDICAID</v>
          </cell>
          <cell r="D1444">
            <v>39068</v>
          </cell>
        </row>
        <row r="1445">
          <cell r="A1445">
            <v>42629</v>
          </cell>
          <cell r="B1445" t="str">
            <v>SSI MEDICAID</v>
          </cell>
          <cell r="D1445">
            <v>39007</v>
          </cell>
        </row>
        <row r="1446">
          <cell r="A1446">
            <v>42659</v>
          </cell>
          <cell r="B1446" t="str">
            <v>SSI MEDICAID</v>
          </cell>
          <cell r="D1446">
            <v>39030</v>
          </cell>
        </row>
        <row r="1447">
          <cell r="A1447">
            <v>42690</v>
          </cell>
          <cell r="B1447" t="str">
            <v>SSI MEDICAID</v>
          </cell>
          <cell r="D1447">
            <v>39026</v>
          </cell>
        </row>
        <row r="1448">
          <cell r="A1448">
            <v>42720</v>
          </cell>
          <cell r="B1448" t="str">
            <v>SSI MEDICAID</v>
          </cell>
          <cell r="D1448">
            <v>39071</v>
          </cell>
        </row>
        <row r="1449">
          <cell r="A1449">
            <v>42386</v>
          </cell>
          <cell r="B1449" t="str">
            <v>SSI MEDICAID</v>
          </cell>
          <cell r="D1449">
            <v>39115</v>
          </cell>
        </row>
        <row r="1450">
          <cell r="A1450">
            <v>42417</v>
          </cell>
          <cell r="B1450" t="str">
            <v>SSI MEDICAID</v>
          </cell>
          <cell r="D1450">
            <v>39160</v>
          </cell>
        </row>
        <row r="1451">
          <cell r="A1451">
            <v>42446</v>
          </cell>
          <cell r="B1451" t="str">
            <v>SSI MEDICAID</v>
          </cell>
          <cell r="D1451">
            <v>39204</v>
          </cell>
        </row>
        <row r="1452">
          <cell r="A1452">
            <v>42477</v>
          </cell>
          <cell r="B1452" t="str">
            <v>SSI MEDICAID</v>
          </cell>
          <cell r="D1452">
            <v>39249</v>
          </cell>
        </row>
        <row r="1453">
          <cell r="A1453">
            <v>42507</v>
          </cell>
          <cell r="B1453" t="str">
            <v>SSI MEDICAID</v>
          </cell>
          <cell r="D1453">
            <v>39293</v>
          </cell>
        </row>
        <row r="1454">
          <cell r="A1454">
            <v>42538</v>
          </cell>
          <cell r="B1454" t="str">
            <v>SSI MEDICAID</v>
          </cell>
          <cell r="D1454">
            <v>39338</v>
          </cell>
        </row>
        <row r="1455">
          <cell r="A1455">
            <v>42568</v>
          </cell>
          <cell r="B1455" t="str">
            <v>SSI MEDICAID</v>
          </cell>
          <cell r="D1455">
            <v>39382</v>
          </cell>
        </row>
        <row r="1456">
          <cell r="A1456">
            <v>42599</v>
          </cell>
          <cell r="B1456" t="str">
            <v>SSI MEDICAID</v>
          </cell>
          <cell r="D1456">
            <v>39427</v>
          </cell>
        </row>
        <row r="1457">
          <cell r="A1457">
            <v>42630</v>
          </cell>
          <cell r="B1457" t="str">
            <v>SSI MEDICAID</v>
          </cell>
          <cell r="D1457">
            <v>39471</v>
          </cell>
        </row>
        <row r="1458">
          <cell r="A1458">
            <v>42660</v>
          </cell>
          <cell r="B1458" t="str">
            <v>SSI MEDICAID</v>
          </cell>
          <cell r="D1458">
            <v>39515</v>
          </cell>
        </row>
        <row r="1459">
          <cell r="A1459">
            <v>42691</v>
          </cell>
          <cell r="B1459" t="str">
            <v>SSI MEDICAID</v>
          </cell>
          <cell r="D1459">
            <v>39560</v>
          </cell>
        </row>
        <row r="1460">
          <cell r="A1460">
            <v>42721</v>
          </cell>
          <cell r="B1460" t="str">
            <v>SSI MEDICAID</v>
          </cell>
          <cell r="D1460">
            <v>39604</v>
          </cell>
        </row>
        <row r="1461">
          <cell r="A1461">
            <v>42387</v>
          </cell>
          <cell r="B1461" t="str">
            <v>SSI MEDICAID</v>
          </cell>
          <cell r="D1461">
            <v>39649</v>
          </cell>
        </row>
        <row r="1462">
          <cell r="A1462">
            <v>42418</v>
          </cell>
          <cell r="B1462" t="str">
            <v>SSI MEDICAID</v>
          </cell>
          <cell r="D1462">
            <v>39693</v>
          </cell>
        </row>
        <row r="1463">
          <cell r="A1463">
            <v>42447</v>
          </cell>
          <cell r="B1463" t="str">
            <v>SSI MEDICAID</v>
          </cell>
          <cell r="D1463">
            <v>39738</v>
          </cell>
        </row>
        <row r="1464">
          <cell r="A1464">
            <v>42478</v>
          </cell>
          <cell r="B1464" t="str">
            <v>SSI MEDICAID</v>
          </cell>
          <cell r="D1464">
            <v>39782</v>
          </cell>
        </row>
        <row r="1465">
          <cell r="A1465">
            <v>42508</v>
          </cell>
          <cell r="B1465" t="str">
            <v>SSI MEDICAID</v>
          </cell>
          <cell r="D1465">
            <v>39827</v>
          </cell>
        </row>
        <row r="1466">
          <cell r="A1466">
            <v>42539</v>
          </cell>
          <cell r="B1466" t="str">
            <v>SSI MEDICAID</v>
          </cell>
          <cell r="D1466">
            <v>39871</v>
          </cell>
        </row>
        <row r="1467">
          <cell r="A1467">
            <v>42569</v>
          </cell>
          <cell r="B1467" t="str">
            <v>SSI MEDICAID</v>
          </cell>
          <cell r="D1467">
            <v>39915</v>
          </cell>
        </row>
        <row r="1468">
          <cell r="A1468">
            <v>42600</v>
          </cell>
          <cell r="B1468" t="str">
            <v>SSI MEDICAID</v>
          </cell>
          <cell r="D1468">
            <v>39960</v>
          </cell>
        </row>
        <row r="1469">
          <cell r="A1469">
            <v>42631</v>
          </cell>
          <cell r="B1469" t="str">
            <v>SSI MEDICAID</v>
          </cell>
          <cell r="D1469">
            <v>40004</v>
          </cell>
        </row>
        <row r="1470">
          <cell r="A1470">
            <v>42661</v>
          </cell>
          <cell r="B1470" t="str">
            <v>SSI MEDICAID</v>
          </cell>
          <cell r="D1470">
            <v>40049</v>
          </cell>
        </row>
        <row r="1471">
          <cell r="A1471">
            <v>42692</v>
          </cell>
          <cell r="B1471" t="str">
            <v>SSI MEDICAID</v>
          </cell>
          <cell r="D1471">
            <v>40093</v>
          </cell>
        </row>
        <row r="1472">
          <cell r="A1472">
            <v>42722</v>
          </cell>
          <cell r="B1472" t="str">
            <v>SSI MEDICAID</v>
          </cell>
          <cell r="D1472">
            <v>40138</v>
          </cell>
        </row>
        <row r="1473">
          <cell r="A1473">
            <v>42388</v>
          </cell>
          <cell r="B1473" t="str">
            <v>SSI MEDICAID</v>
          </cell>
          <cell r="D1473">
            <v>40182</v>
          </cell>
        </row>
        <row r="1474">
          <cell r="A1474">
            <v>42419</v>
          </cell>
          <cell r="B1474" t="str">
            <v>SSI MEDICAID</v>
          </cell>
          <cell r="D1474">
            <v>40227</v>
          </cell>
        </row>
        <row r="1475">
          <cell r="A1475">
            <v>42448</v>
          </cell>
          <cell r="B1475" t="str">
            <v>SSI MEDICAID</v>
          </cell>
          <cell r="D1475">
            <v>40271</v>
          </cell>
        </row>
        <row r="1476">
          <cell r="A1476">
            <v>42479</v>
          </cell>
          <cell r="B1476" t="str">
            <v>SSI MEDICAID</v>
          </cell>
          <cell r="D1476">
            <v>40316</v>
          </cell>
        </row>
        <row r="1477">
          <cell r="A1477">
            <v>42509</v>
          </cell>
          <cell r="B1477" t="str">
            <v>SSI MEDICAID</v>
          </cell>
          <cell r="D1477">
            <v>40360</v>
          </cell>
        </row>
        <row r="1478">
          <cell r="A1478">
            <v>42540</v>
          </cell>
          <cell r="B1478" t="str">
            <v>SSI MEDICAID</v>
          </cell>
          <cell r="D1478">
            <v>40404</v>
          </cell>
        </row>
        <row r="1479">
          <cell r="A1479">
            <v>42570</v>
          </cell>
          <cell r="B1479" t="str">
            <v>SSI MEDICAID</v>
          </cell>
          <cell r="D1479">
            <v>40449</v>
          </cell>
        </row>
        <row r="1480">
          <cell r="A1480">
            <v>42601</v>
          </cell>
          <cell r="B1480" t="str">
            <v>SSI MEDICAID</v>
          </cell>
          <cell r="D1480">
            <v>40493</v>
          </cell>
        </row>
        <row r="1481">
          <cell r="A1481">
            <v>42632</v>
          </cell>
          <cell r="B1481" t="str">
            <v>SSI MEDICAID</v>
          </cell>
          <cell r="D1481">
            <v>40538</v>
          </cell>
        </row>
        <row r="1482">
          <cell r="A1482">
            <v>42662</v>
          </cell>
          <cell r="B1482" t="str">
            <v>SSI MEDICAID</v>
          </cell>
          <cell r="D1482">
            <v>40582</v>
          </cell>
        </row>
        <row r="1483">
          <cell r="A1483">
            <v>42693</v>
          </cell>
          <cell r="B1483" t="str">
            <v>SSI MEDICAID</v>
          </cell>
          <cell r="D1483">
            <v>40627</v>
          </cell>
        </row>
        <row r="1484">
          <cell r="A1484">
            <v>42723</v>
          </cell>
          <cell r="B1484" t="str">
            <v>SSI MEDICAID</v>
          </cell>
          <cell r="D1484">
            <v>40671</v>
          </cell>
        </row>
        <row r="1485">
          <cell r="A1485">
            <v>42389</v>
          </cell>
          <cell r="B1485" t="str">
            <v>SSI MEDICAID</v>
          </cell>
          <cell r="D1485">
            <v>40716</v>
          </cell>
        </row>
        <row r="1486">
          <cell r="A1486">
            <v>42420</v>
          </cell>
          <cell r="B1486" t="str">
            <v>SSI MEDICAID</v>
          </cell>
          <cell r="D1486">
            <v>40760</v>
          </cell>
        </row>
        <row r="1487">
          <cell r="A1487">
            <v>42449</v>
          </cell>
          <cell r="B1487" t="str">
            <v>SSI MEDICAID</v>
          </cell>
          <cell r="D1487">
            <v>40804</v>
          </cell>
        </row>
        <row r="1488">
          <cell r="A1488">
            <v>42480</v>
          </cell>
          <cell r="B1488" t="str">
            <v>SSI MEDICAID</v>
          </cell>
          <cell r="D1488">
            <v>40849</v>
          </cell>
        </row>
        <row r="1489">
          <cell r="A1489">
            <v>42510</v>
          </cell>
          <cell r="B1489" t="str">
            <v>SSI MEDICAID</v>
          </cell>
          <cell r="D1489">
            <v>40893</v>
          </cell>
        </row>
        <row r="1490">
          <cell r="A1490">
            <v>42541</v>
          </cell>
          <cell r="B1490" t="str">
            <v>SSI MEDICAID</v>
          </cell>
          <cell r="D1490">
            <v>40938</v>
          </cell>
        </row>
        <row r="1491">
          <cell r="A1491">
            <v>42571</v>
          </cell>
          <cell r="B1491" t="str">
            <v>SSI MEDICAID</v>
          </cell>
          <cell r="D1491">
            <v>40982</v>
          </cell>
        </row>
        <row r="1492">
          <cell r="A1492">
            <v>42602</v>
          </cell>
          <cell r="B1492" t="str">
            <v>SSI MEDICAID</v>
          </cell>
          <cell r="D1492">
            <v>41027</v>
          </cell>
        </row>
        <row r="1493">
          <cell r="A1493">
            <v>42633</v>
          </cell>
          <cell r="B1493" t="str">
            <v>SSI MEDICAID</v>
          </cell>
          <cell r="D1493">
            <v>41071</v>
          </cell>
        </row>
        <row r="1494">
          <cell r="A1494">
            <v>42663</v>
          </cell>
          <cell r="B1494" t="str">
            <v>SSI MEDICAID</v>
          </cell>
          <cell r="D1494">
            <v>41116</v>
          </cell>
        </row>
        <row r="1495">
          <cell r="A1495">
            <v>42694</v>
          </cell>
          <cell r="B1495" t="str">
            <v>SSI MEDICAID</v>
          </cell>
          <cell r="D1495">
            <v>41160</v>
          </cell>
        </row>
        <row r="1496">
          <cell r="A1496">
            <v>42724</v>
          </cell>
          <cell r="B1496" t="str">
            <v>SSI MEDICAID</v>
          </cell>
          <cell r="D1496">
            <v>41205</v>
          </cell>
        </row>
        <row r="1497">
          <cell r="A1497">
            <v>42390</v>
          </cell>
          <cell r="B1497" t="str">
            <v>SSI MEDICAID</v>
          </cell>
          <cell r="D1497">
            <v>41249</v>
          </cell>
        </row>
        <row r="1498">
          <cell r="A1498">
            <v>42421</v>
          </cell>
          <cell r="B1498" t="str">
            <v>SSI MEDICAID</v>
          </cell>
          <cell r="D1498">
            <v>41293</v>
          </cell>
        </row>
        <row r="1499">
          <cell r="A1499">
            <v>42450</v>
          </cell>
          <cell r="B1499" t="str">
            <v>SSI MEDICAID</v>
          </cell>
          <cell r="D1499">
            <v>41338</v>
          </cell>
        </row>
        <row r="1500">
          <cell r="A1500">
            <v>42481</v>
          </cell>
          <cell r="B1500" t="str">
            <v>SSI MEDICAID</v>
          </cell>
          <cell r="D1500">
            <v>41382</v>
          </cell>
        </row>
        <row r="1501">
          <cell r="A1501">
            <v>42511</v>
          </cell>
          <cell r="B1501" t="str">
            <v>SSI MEDICAID</v>
          </cell>
          <cell r="D1501">
            <v>41427</v>
          </cell>
        </row>
        <row r="1502">
          <cell r="A1502">
            <v>42542</v>
          </cell>
          <cell r="B1502" t="str">
            <v>SSI MEDICAID</v>
          </cell>
          <cell r="D1502">
            <v>41471</v>
          </cell>
        </row>
        <row r="1503">
          <cell r="A1503">
            <v>42718</v>
          </cell>
          <cell r="B1503" t="str">
            <v>SSI MEDICAID</v>
          </cell>
          <cell r="D1503">
            <v>20265</v>
          </cell>
        </row>
        <row r="1504">
          <cell r="A1504">
            <v>42384</v>
          </cell>
          <cell r="B1504" t="str">
            <v>SSI MEDICAID</v>
          </cell>
          <cell r="D1504">
            <v>20375</v>
          </cell>
        </row>
        <row r="1505">
          <cell r="A1505">
            <v>42415</v>
          </cell>
          <cell r="B1505" t="str">
            <v>SSI MEDICAID</v>
          </cell>
          <cell r="D1505">
            <v>20398</v>
          </cell>
        </row>
        <row r="1506">
          <cell r="A1506">
            <v>42444</v>
          </cell>
          <cell r="B1506" t="str">
            <v>SSI MEDICAID</v>
          </cell>
          <cell r="D1506">
            <v>20508</v>
          </cell>
        </row>
        <row r="1507">
          <cell r="A1507">
            <v>42475</v>
          </cell>
          <cell r="B1507" t="str">
            <v>SSI MEDICAID</v>
          </cell>
          <cell r="D1507">
            <v>20500</v>
          </cell>
        </row>
        <row r="1508">
          <cell r="A1508">
            <v>42505</v>
          </cell>
          <cell r="B1508" t="str">
            <v>SSI MEDICAID</v>
          </cell>
          <cell r="D1508">
            <v>20550</v>
          </cell>
        </row>
        <row r="1509">
          <cell r="A1509">
            <v>42536</v>
          </cell>
          <cell r="B1509" t="str">
            <v>SSI MEDICAID</v>
          </cell>
          <cell r="D1509">
            <v>20601</v>
          </cell>
        </row>
        <row r="1510">
          <cell r="A1510">
            <v>42566</v>
          </cell>
          <cell r="B1510" t="str">
            <v>SSI MEDICAID</v>
          </cell>
          <cell r="D1510">
            <v>20572</v>
          </cell>
        </row>
        <row r="1511">
          <cell r="A1511">
            <v>42597</v>
          </cell>
          <cell r="B1511" t="str">
            <v>SSI MEDICAID</v>
          </cell>
          <cell r="D1511">
            <v>20762</v>
          </cell>
        </row>
        <row r="1512">
          <cell r="A1512">
            <v>42628</v>
          </cell>
          <cell r="B1512" t="str">
            <v>SSI MEDICAID</v>
          </cell>
          <cell r="D1512">
            <v>20930</v>
          </cell>
        </row>
        <row r="1513">
          <cell r="A1513">
            <v>42658</v>
          </cell>
          <cell r="B1513" t="str">
            <v>SSI MEDICAID</v>
          </cell>
          <cell r="D1513">
            <v>20957</v>
          </cell>
        </row>
        <row r="1514">
          <cell r="A1514">
            <v>42689</v>
          </cell>
          <cell r="B1514" t="str">
            <v>SSI MEDICAID</v>
          </cell>
          <cell r="D1514">
            <v>21150</v>
          </cell>
        </row>
        <row r="1515">
          <cell r="A1515">
            <v>42719</v>
          </cell>
          <cell r="B1515" t="str">
            <v>SSI MEDICAID</v>
          </cell>
          <cell r="D1515">
            <v>21191</v>
          </cell>
        </row>
        <row r="1516">
          <cell r="A1516">
            <v>42385</v>
          </cell>
          <cell r="B1516" t="str">
            <v>SSI MEDICAID</v>
          </cell>
          <cell r="D1516">
            <v>21610</v>
          </cell>
        </row>
        <row r="1517">
          <cell r="A1517">
            <v>42416</v>
          </cell>
          <cell r="B1517" t="str">
            <v>SSI MEDICAID</v>
          </cell>
          <cell r="D1517">
            <v>22209</v>
          </cell>
        </row>
        <row r="1518">
          <cell r="A1518">
            <v>42445</v>
          </cell>
          <cell r="B1518" t="str">
            <v>SSI MEDICAID</v>
          </cell>
          <cell r="D1518">
            <v>22379</v>
          </cell>
        </row>
        <row r="1519">
          <cell r="A1519">
            <v>42476</v>
          </cell>
          <cell r="B1519" t="str">
            <v>SSI MEDICAID</v>
          </cell>
          <cell r="D1519">
            <v>22454</v>
          </cell>
        </row>
        <row r="1520">
          <cell r="A1520">
            <v>42506</v>
          </cell>
          <cell r="B1520" t="str">
            <v>SSI MEDICAID</v>
          </cell>
          <cell r="D1520">
            <v>22767</v>
          </cell>
        </row>
        <row r="1521">
          <cell r="A1521">
            <v>42537</v>
          </cell>
          <cell r="B1521" t="str">
            <v>SSI MEDICAID</v>
          </cell>
          <cell r="D1521">
            <v>22966</v>
          </cell>
        </row>
        <row r="1522">
          <cell r="A1522">
            <v>42567</v>
          </cell>
          <cell r="B1522" t="str">
            <v>SSI MEDICAID</v>
          </cell>
          <cell r="D1522">
            <v>22947</v>
          </cell>
        </row>
        <row r="1523">
          <cell r="A1523">
            <v>42598</v>
          </cell>
          <cell r="B1523" t="str">
            <v>SSI MEDICAID</v>
          </cell>
          <cell r="D1523">
            <v>22908</v>
          </cell>
        </row>
        <row r="1524">
          <cell r="A1524">
            <v>42629</v>
          </cell>
          <cell r="B1524" t="str">
            <v>SSI MEDICAID</v>
          </cell>
          <cell r="D1524">
            <v>22838</v>
          </cell>
        </row>
        <row r="1525">
          <cell r="A1525">
            <v>42659</v>
          </cell>
          <cell r="B1525" t="str">
            <v>SSI MEDICAID</v>
          </cell>
          <cell r="D1525">
            <v>22924</v>
          </cell>
        </row>
        <row r="1526">
          <cell r="A1526">
            <v>42690</v>
          </cell>
          <cell r="B1526" t="str">
            <v>SSI MEDICAID</v>
          </cell>
          <cell r="D1526">
            <v>22933</v>
          </cell>
        </row>
        <row r="1527">
          <cell r="A1527">
            <v>42720</v>
          </cell>
          <cell r="B1527" t="str">
            <v>SSI MEDICAID</v>
          </cell>
          <cell r="D1527">
            <v>22993</v>
          </cell>
        </row>
        <row r="1528">
          <cell r="A1528">
            <v>42386</v>
          </cell>
          <cell r="B1528" t="str">
            <v>SSI MEDICAID</v>
          </cell>
          <cell r="D1528">
            <v>23034</v>
          </cell>
        </row>
        <row r="1529">
          <cell r="A1529">
            <v>42417</v>
          </cell>
          <cell r="B1529" t="str">
            <v>SSI MEDICAID</v>
          </cell>
          <cell r="D1529">
            <v>23075</v>
          </cell>
        </row>
        <row r="1530">
          <cell r="A1530">
            <v>42446</v>
          </cell>
          <cell r="B1530" t="str">
            <v>SSI MEDICAID</v>
          </cell>
          <cell r="D1530">
            <v>23116</v>
          </cell>
        </row>
        <row r="1531">
          <cell r="A1531">
            <v>42477</v>
          </cell>
          <cell r="B1531" t="str">
            <v>SSI MEDICAID</v>
          </cell>
          <cell r="D1531">
            <v>23157</v>
          </cell>
        </row>
        <row r="1532">
          <cell r="A1532">
            <v>42507</v>
          </cell>
          <cell r="B1532" t="str">
            <v>SSI MEDICAID</v>
          </cell>
          <cell r="D1532">
            <v>23198</v>
          </cell>
        </row>
        <row r="1533">
          <cell r="A1533">
            <v>42538</v>
          </cell>
          <cell r="B1533" t="str">
            <v>SSI MEDICAID</v>
          </cell>
          <cell r="D1533">
            <v>23239</v>
          </cell>
        </row>
        <row r="1534">
          <cell r="A1534">
            <v>42568</v>
          </cell>
          <cell r="B1534" t="str">
            <v>SSI MEDICAID</v>
          </cell>
          <cell r="D1534">
            <v>23280</v>
          </cell>
        </row>
        <row r="1535">
          <cell r="A1535">
            <v>42599</v>
          </cell>
          <cell r="B1535" t="str">
            <v>SSI MEDICAID</v>
          </cell>
          <cell r="D1535">
            <v>23321</v>
          </cell>
        </row>
        <row r="1536">
          <cell r="A1536">
            <v>42630</v>
          </cell>
          <cell r="B1536" t="str">
            <v>SSI MEDICAID</v>
          </cell>
          <cell r="D1536">
            <v>23362</v>
          </cell>
        </row>
        <row r="1537">
          <cell r="A1537">
            <v>42660</v>
          </cell>
          <cell r="B1537" t="str">
            <v>SSI MEDICAID</v>
          </cell>
          <cell r="D1537">
            <v>23403</v>
          </cell>
        </row>
        <row r="1538">
          <cell r="A1538">
            <v>42691</v>
          </cell>
          <cell r="B1538" t="str">
            <v>SSI MEDICAID</v>
          </cell>
          <cell r="D1538">
            <v>23444</v>
          </cell>
        </row>
        <row r="1539">
          <cell r="A1539">
            <v>42721</v>
          </cell>
          <cell r="B1539" t="str">
            <v>SSI MEDICAID</v>
          </cell>
          <cell r="D1539">
            <v>23485</v>
          </cell>
        </row>
        <row r="1540">
          <cell r="A1540">
            <v>42387</v>
          </cell>
          <cell r="B1540" t="str">
            <v>SSI MEDICAID</v>
          </cell>
          <cell r="D1540">
            <v>23526</v>
          </cell>
        </row>
        <row r="1541">
          <cell r="A1541">
            <v>42418</v>
          </cell>
          <cell r="B1541" t="str">
            <v>SSI MEDICAID</v>
          </cell>
          <cell r="D1541">
            <v>23567</v>
          </cell>
        </row>
        <row r="1542">
          <cell r="A1542">
            <v>42447</v>
          </cell>
          <cell r="B1542" t="str">
            <v>SSI MEDICAID</v>
          </cell>
          <cell r="D1542">
            <v>23608</v>
          </cell>
        </row>
        <row r="1543">
          <cell r="A1543">
            <v>42478</v>
          </cell>
          <cell r="B1543" t="str">
            <v>SSI MEDICAID</v>
          </cell>
          <cell r="D1543">
            <v>23649</v>
          </cell>
        </row>
        <row r="1544">
          <cell r="A1544">
            <v>42508</v>
          </cell>
          <cell r="B1544" t="str">
            <v>SSI MEDICAID</v>
          </cell>
          <cell r="D1544">
            <v>23690</v>
          </cell>
        </row>
        <row r="1545">
          <cell r="A1545">
            <v>42539</v>
          </cell>
          <cell r="B1545" t="str">
            <v>SSI MEDICAID</v>
          </cell>
          <cell r="D1545">
            <v>23731</v>
          </cell>
        </row>
        <row r="1546">
          <cell r="A1546">
            <v>42569</v>
          </cell>
          <cell r="B1546" t="str">
            <v>SSI MEDICAID</v>
          </cell>
          <cell r="D1546">
            <v>23772</v>
          </cell>
        </row>
        <row r="1547">
          <cell r="A1547">
            <v>42600</v>
          </cell>
          <cell r="B1547" t="str">
            <v>SSI MEDICAID</v>
          </cell>
          <cell r="D1547">
            <v>23813</v>
          </cell>
        </row>
        <row r="1548">
          <cell r="A1548">
            <v>42631</v>
          </cell>
          <cell r="B1548" t="str">
            <v>SSI MEDICAID</v>
          </cell>
          <cell r="D1548">
            <v>23854</v>
          </cell>
        </row>
        <row r="1549">
          <cell r="A1549">
            <v>42661</v>
          </cell>
          <cell r="B1549" t="str">
            <v>SSI MEDICAID</v>
          </cell>
          <cell r="D1549">
            <v>23895</v>
          </cell>
        </row>
        <row r="1550">
          <cell r="A1550">
            <v>42692</v>
          </cell>
          <cell r="B1550" t="str">
            <v>SSI MEDICAID</v>
          </cell>
          <cell r="D1550">
            <v>23936</v>
          </cell>
        </row>
        <row r="1551">
          <cell r="A1551">
            <v>42722</v>
          </cell>
          <cell r="B1551" t="str">
            <v>SSI MEDICAID</v>
          </cell>
          <cell r="D1551">
            <v>23977</v>
          </cell>
        </row>
        <row r="1552">
          <cell r="A1552">
            <v>42388</v>
          </cell>
          <cell r="B1552" t="str">
            <v>SSI MEDICAID</v>
          </cell>
          <cell r="D1552">
            <v>24018</v>
          </cell>
        </row>
        <row r="1553">
          <cell r="A1553">
            <v>42419</v>
          </cell>
          <cell r="B1553" t="str">
            <v>SSI MEDICAID</v>
          </cell>
          <cell r="D1553">
            <v>24059</v>
          </cell>
        </row>
        <row r="1554">
          <cell r="A1554">
            <v>42448</v>
          </cell>
          <cell r="B1554" t="str">
            <v>SSI MEDICAID</v>
          </cell>
          <cell r="D1554">
            <v>24100</v>
          </cell>
        </row>
        <row r="1555">
          <cell r="A1555">
            <v>42479</v>
          </cell>
          <cell r="B1555" t="str">
            <v>SSI MEDICAID</v>
          </cell>
          <cell r="D1555">
            <v>24141</v>
          </cell>
        </row>
        <row r="1556">
          <cell r="A1556">
            <v>42509</v>
          </cell>
          <cell r="B1556" t="str">
            <v>SSI MEDICAID</v>
          </cell>
          <cell r="D1556">
            <v>24182</v>
          </cell>
        </row>
        <row r="1557">
          <cell r="A1557">
            <v>42540</v>
          </cell>
          <cell r="B1557" t="str">
            <v>SSI MEDICAID</v>
          </cell>
          <cell r="D1557">
            <v>24223</v>
          </cell>
        </row>
        <row r="1558">
          <cell r="A1558">
            <v>42570</v>
          </cell>
          <cell r="B1558" t="str">
            <v>SSI MEDICAID</v>
          </cell>
          <cell r="D1558">
            <v>24264</v>
          </cell>
        </row>
        <row r="1559">
          <cell r="A1559">
            <v>42601</v>
          </cell>
          <cell r="B1559" t="str">
            <v>SSI MEDICAID</v>
          </cell>
          <cell r="D1559">
            <v>24305</v>
          </cell>
        </row>
        <row r="1560">
          <cell r="A1560">
            <v>42632</v>
          </cell>
          <cell r="B1560" t="str">
            <v>SSI MEDICAID</v>
          </cell>
          <cell r="D1560">
            <v>24347</v>
          </cell>
        </row>
        <row r="1561">
          <cell r="A1561">
            <v>42662</v>
          </cell>
          <cell r="B1561" t="str">
            <v>SSI MEDICAID</v>
          </cell>
          <cell r="D1561">
            <v>24388</v>
          </cell>
        </row>
        <row r="1562">
          <cell r="A1562">
            <v>42693</v>
          </cell>
          <cell r="B1562" t="str">
            <v>SSI MEDICAID</v>
          </cell>
          <cell r="D1562">
            <v>24429</v>
          </cell>
        </row>
        <row r="1563">
          <cell r="A1563">
            <v>42723</v>
          </cell>
          <cell r="B1563" t="str">
            <v>SSI MEDICAID</v>
          </cell>
          <cell r="D1563">
            <v>24470</v>
          </cell>
        </row>
        <row r="1564">
          <cell r="A1564">
            <v>42389</v>
          </cell>
          <cell r="B1564" t="str">
            <v>SSI MEDICAID</v>
          </cell>
          <cell r="D1564">
            <v>24511</v>
          </cell>
        </row>
        <row r="1565">
          <cell r="A1565">
            <v>42420</v>
          </cell>
          <cell r="B1565" t="str">
            <v>SSI MEDICAID</v>
          </cell>
          <cell r="D1565">
            <v>24552</v>
          </cell>
        </row>
        <row r="1566">
          <cell r="A1566">
            <v>42449</v>
          </cell>
          <cell r="B1566" t="str">
            <v>SSI MEDICAID</v>
          </cell>
          <cell r="D1566">
            <v>24593</v>
          </cell>
        </row>
        <row r="1567">
          <cell r="A1567">
            <v>42480</v>
          </cell>
          <cell r="B1567" t="str">
            <v>SSI MEDICAID</v>
          </cell>
          <cell r="D1567">
            <v>24634</v>
          </cell>
        </row>
        <row r="1568">
          <cell r="A1568">
            <v>42510</v>
          </cell>
          <cell r="B1568" t="str">
            <v>SSI MEDICAID</v>
          </cell>
          <cell r="D1568">
            <v>24675</v>
          </cell>
        </row>
        <row r="1569">
          <cell r="A1569">
            <v>42541</v>
          </cell>
          <cell r="B1569" t="str">
            <v>SSI MEDICAID</v>
          </cell>
          <cell r="D1569">
            <v>24716</v>
          </cell>
        </row>
        <row r="1570">
          <cell r="A1570">
            <v>42571</v>
          </cell>
          <cell r="B1570" t="str">
            <v>SSI MEDICAID</v>
          </cell>
          <cell r="D1570">
            <v>24757</v>
          </cell>
        </row>
        <row r="1571">
          <cell r="A1571">
            <v>42602</v>
          </cell>
          <cell r="B1571" t="str">
            <v>SSI MEDICAID</v>
          </cell>
          <cell r="D1571">
            <v>24798</v>
          </cell>
        </row>
        <row r="1572">
          <cell r="A1572">
            <v>42633</v>
          </cell>
          <cell r="B1572" t="str">
            <v>SSI MEDICAID</v>
          </cell>
          <cell r="D1572">
            <v>24839</v>
          </cell>
        </row>
        <row r="1573">
          <cell r="A1573">
            <v>42663</v>
          </cell>
          <cell r="B1573" t="str">
            <v>SSI MEDICAID</v>
          </cell>
          <cell r="D1573">
            <v>24880</v>
          </cell>
        </row>
        <row r="1574">
          <cell r="A1574">
            <v>42694</v>
          </cell>
          <cell r="B1574" t="str">
            <v>SSI MEDICAID</v>
          </cell>
          <cell r="D1574">
            <v>24921</v>
          </cell>
        </row>
        <row r="1575">
          <cell r="A1575">
            <v>42724</v>
          </cell>
          <cell r="B1575" t="str">
            <v>SSI MEDICAID</v>
          </cell>
          <cell r="D1575">
            <v>24962</v>
          </cell>
        </row>
        <row r="1576">
          <cell r="A1576">
            <v>42390</v>
          </cell>
          <cell r="B1576" t="str">
            <v>SSI MEDICAID</v>
          </cell>
          <cell r="D1576">
            <v>25003</v>
          </cell>
        </row>
        <row r="1577">
          <cell r="A1577">
            <v>42421</v>
          </cell>
          <cell r="B1577" t="str">
            <v>SSI MEDICAID</v>
          </cell>
          <cell r="D1577">
            <v>25044</v>
          </cell>
        </row>
        <row r="1578">
          <cell r="A1578">
            <v>42450</v>
          </cell>
          <cell r="B1578" t="str">
            <v>SSI MEDICAID</v>
          </cell>
          <cell r="D1578">
            <v>25085</v>
          </cell>
        </row>
        <row r="1579">
          <cell r="A1579">
            <v>42481</v>
          </cell>
          <cell r="B1579" t="str">
            <v>SSI MEDICAID</v>
          </cell>
          <cell r="D1579">
            <v>25126</v>
          </cell>
        </row>
        <row r="1580">
          <cell r="A1580">
            <v>42511</v>
          </cell>
          <cell r="B1580" t="str">
            <v>SSI MEDICAID</v>
          </cell>
          <cell r="D1580">
            <v>25167</v>
          </cell>
        </row>
        <row r="1581">
          <cell r="A1581">
            <v>42542</v>
          </cell>
          <cell r="B1581" t="str">
            <v>SSI MEDICAID</v>
          </cell>
          <cell r="D1581">
            <v>25208</v>
          </cell>
        </row>
        <row r="1582">
          <cell r="A1582">
            <v>42718</v>
          </cell>
          <cell r="B1582" t="str">
            <v>SSI MEDICAID</v>
          </cell>
          <cell r="D1582">
            <v>60234</v>
          </cell>
        </row>
        <row r="1583">
          <cell r="A1583">
            <v>42384</v>
          </cell>
          <cell r="B1583" t="str">
            <v>SSI MEDICAID</v>
          </cell>
          <cell r="D1583">
            <v>60494</v>
          </cell>
        </row>
        <row r="1584">
          <cell r="A1584">
            <v>42415</v>
          </cell>
          <cell r="B1584" t="str">
            <v>SSI MEDICAID</v>
          </cell>
          <cell r="D1584">
            <v>60638</v>
          </cell>
        </row>
        <row r="1585">
          <cell r="A1585">
            <v>42444</v>
          </cell>
          <cell r="B1585" t="str">
            <v>SSI MEDICAID</v>
          </cell>
          <cell r="D1585">
            <v>60764</v>
          </cell>
        </row>
        <row r="1586">
          <cell r="A1586">
            <v>42475</v>
          </cell>
          <cell r="B1586" t="str">
            <v>SSI MEDICAID</v>
          </cell>
          <cell r="D1586">
            <v>60907</v>
          </cell>
        </row>
        <row r="1587">
          <cell r="A1587">
            <v>42505</v>
          </cell>
          <cell r="B1587" t="str">
            <v>SSI MEDICAID</v>
          </cell>
          <cell r="D1587">
            <v>60836</v>
          </cell>
        </row>
        <row r="1588">
          <cell r="A1588">
            <v>42536</v>
          </cell>
          <cell r="B1588" t="str">
            <v>SSI MEDICAID</v>
          </cell>
          <cell r="D1588">
            <v>60961</v>
          </cell>
        </row>
        <row r="1589">
          <cell r="A1589">
            <v>42566</v>
          </cell>
          <cell r="B1589" t="str">
            <v>SSI MEDICAID</v>
          </cell>
          <cell r="D1589">
            <v>60883</v>
          </cell>
        </row>
        <row r="1590">
          <cell r="A1590">
            <v>42597</v>
          </cell>
          <cell r="B1590" t="str">
            <v>SSI MEDICAID</v>
          </cell>
          <cell r="D1590">
            <v>61222</v>
          </cell>
        </row>
        <row r="1591">
          <cell r="A1591">
            <v>42628</v>
          </cell>
          <cell r="B1591" t="str">
            <v>SSI MEDICAID</v>
          </cell>
          <cell r="D1591">
            <v>61484</v>
          </cell>
        </row>
        <row r="1592">
          <cell r="A1592">
            <v>42658</v>
          </cell>
          <cell r="B1592" t="str">
            <v>SSI MEDICAID</v>
          </cell>
          <cell r="D1592">
            <v>61514</v>
          </cell>
        </row>
        <row r="1593">
          <cell r="A1593">
            <v>42689</v>
          </cell>
          <cell r="B1593" t="str">
            <v>SSI MEDICAID</v>
          </cell>
          <cell r="D1593">
            <v>62079</v>
          </cell>
        </row>
        <row r="1594">
          <cell r="A1594">
            <v>42719</v>
          </cell>
          <cell r="B1594" t="str">
            <v>SSI MEDICAID</v>
          </cell>
          <cell r="D1594">
            <v>62134</v>
          </cell>
        </row>
        <row r="1595">
          <cell r="A1595">
            <v>42385</v>
          </cell>
          <cell r="B1595" t="str">
            <v>SSI MEDICAID</v>
          </cell>
          <cell r="D1595">
            <v>63022</v>
          </cell>
        </row>
        <row r="1596">
          <cell r="A1596">
            <v>42416</v>
          </cell>
          <cell r="B1596" t="str">
            <v>SSI MEDICAID</v>
          </cell>
          <cell r="D1596">
            <v>64413</v>
          </cell>
        </row>
        <row r="1597">
          <cell r="A1597">
            <v>42445</v>
          </cell>
          <cell r="B1597" t="str">
            <v>SSI MEDICAID</v>
          </cell>
          <cell r="D1597">
            <v>64896</v>
          </cell>
        </row>
        <row r="1598">
          <cell r="A1598">
            <v>42476</v>
          </cell>
          <cell r="B1598" t="str">
            <v>SSI MEDICAID</v>
          </cell>
          <cell r="D1598">
            <v>64984</v>
          </cell>
        </row>
        <row r="1599">
          <cell r="A1599">
            <v>42506</v>
          </cell>
          <cell r="B1599" t="str">
            <v>SSI MEDICAID</v>
          </cell>
          <cell r="D1599">
            <v>65632</v>
          </cell>
        </row>
        <row r="1600">
          <cell r="A1600">
            <v>42537</v>
          </cell>
          <cell r="B1600" t="str">
            <v>SSI MEDICAID</v>
          </cell>
          <cell r="D1600">
            <v>65127</v>
          </cell>
        </row>
        <row r="1601">
          <cell r="A1601">
            <v>42567</v>
          </cell>
          <cell r="B1601" t="str">
            <v>SSI MEDICAID</v>
          </cell>
          <cell r="D1601">
            <v>65094</v>
          </cell>
        </row>
        <row r="1602">
          <cell r="A1602">
            <v>42598</v>
          </cell>
          <cell r="B1602" t="str">
            <v>SSI MEDICAID</v>
          </cell>
          <cell r="D1602">
            <v>65101</v>
          </cell>
        </row>
        <row r="1603">
          <cell r="A1603">
            <v>42629</v>
          </cell>
          <cell r="B1603" t="str">
            <v>SSI MEDICAID</v>
          </cell>
          <cell r="D1603">
            <v>65458</v>
          </cell>
        </row>
        <row r="1604">
          <cell r="A1604">
            <v>42659</v>
          </cell>
          <cell r="B1604" t="str">
            <v>SSI MEDICAID</v>
          </cell>
          <cell r="D1604">
            <v>65637</v>
          </cell>
        </row>
        <row r="1605">
          <cell r="A1605">
            <v>42690</v>
          </cell>
          <cell r="B1605" t="str">
            <v>SSI MEDICAID</v>
          </cell>
          <cell r="D1605">
            <v>65398</v>
          </cell>
        </row>
        <row r="1606">
          <cell r="A1606">
            <v>42720</v>
          </cell>
          <cell r="B1606" t="str">
            <v>SSI MEDICAID</v>
          </cell>
          <cell r="D1606">
            <v>65487</v>
          </cell>
        </row>
        <row r="1607">
          <cell r="A1607">
            <v>42386</v>
          </cell>
          <cell r="B1607" t="str">
            <v>SSI MEDICAID</v>
          </cell>
          <cell r="D1607">
            <v>65532</v>
          </cell>
        </row>
        <row r="1608">
          <cell r="A1608">
            <v>42417</v>
          </cell>
          <cell r="B1608" t="str">
            <v>SSI MEDICAID</v>
          </cell>
          <cell r="D1608">
            <v>65577</v>
          </cell>
        </row>
        <row r="1609">
          <cell r="A1609">
            <v>42446</v>
          </cell>
          <cell r="B1609" t="str">
            <v>SSI MEDICAID</v>
          </cell>
          <cell r="D1609">
            <v>65622</v>
          </cell>
        </row>
        <row r="1610">
          <cell r="A1610">
            <v>42477</v>
          </cell>
          <cell r="B1610" t="str">
            <v>SSI MEDICAID</v>
          </cell>
          <cell r="D1610">
            <v>65666</v>
          </cell>
        </row>
        <row r="1611">
          <cell r="A1611">
            <v>42507</v>
          </cell>
          <cell r="B1611" t="str">
            <v>SSI MEDICAID</v>
          </cell>
          <cell r="D1611">
            <v>65711</v>
          </cell>
        </row>
        <row r="1612">
          <cell r="A1612">
            <v>42538</v>
          </cell>
          <cell r="B1612" t="str">
            <v>SSI MEDICAID</v>
          </cell>
          <cell r="D1612">
            <v>65756</v>
          </cell>
        </row>
        <row r="1613">
          <cell r="A1613">
            <v>42568</v>
          </cell>
          <cell r="B1613" t="str">
            <v>SSI MEDICAID</v>
          </cell>
          <cell r="D1613">
            <v>65801</v>
          </cell>
        </row>
        <row r="1614">
          <cell r="A1614">
            <v>42599</v>
          </cell>
          <cell r="B1614" t="str">
            <v>SSI MEDICAID</v>
          </cell>
          <cell r="D1614">
            <v>65846</v>
          </cell>
        </row>
        <row r="1615">
          <cell r="A1615">
            <v>42630</v>
          </cell>
          <cell r="B1615" t="str">
            <v>SSI MEDICAID</v>
          </cell>
          <cell r="D1615">
            <v>65891</v>
          </cell>
        </row>
        <row r="1616">
          <cell r="A1616">
            <v>42660</v>
          </cell>
          <cell r="B1616" t="str">
            <v>SSI MEDICAID</v>
          </cell>
          <cell r="D1616">
            <v>65936</v>
          </cell>
        </row>
        <row r="1617">
          <cell r="A1617">
            <v>42691</v>
          </cell>
          <cell r="B1617" t="str">
            <v>SSI MEDICAID</v>
          </cell>
          <cell r="D1617">
            <v>65981</v>
          </cell>
        </row>
        <row r="1618">
          <cell r="A1618">
            <v>42721</v>
          </cell>
          <cell r="B1618" t="str">
            <v>SSI MEDICAID</v>
          </cell>
          <cell r="D1618">
            <v>66026</v>
          </cell>
        </row>
        <row r="1619">
          <cell r="A1619">
            <v>42387</v>
          </cell>
          <cell r="B1619" t="str">
            <v>SSI MEDICAID</v>
          </cell>
          <cell r="D1619">
            <v>66071</v>
          </cell>
        </row>
        <row r="1620">
          <cell r="A1620">
            <v>42418</v>
          </cell>
          <cell r="B1620" t="str">
            <v>SSI MEDICAID</v>
          </cell>
          <cell r="D1620">
            <v>66115</v>
          </cell>
        </row>
        <row r="1621">
          <cell r="A1621">
            <v>42447</v>
          </cell>
          <cell r="B1621" t="str">
            <v>SSI MEDICAID</v>
          </cell>
          <cell r="D1621">
            <v>66160</v>
          </cell>
        </row>
        <row r="1622">
          <cell r="A1622">
            <v>42478</v>
          </cell>
          <cell r="B1622" t="str">
            <v>SSI MEDICAID</v>
          </cell>
          <cell r="D1622">
            <v>66205</v>
          </cell>
        </row>
        <row r="1623">
          <cell r="A1623">
            <v>42508</v>
          </cell>
          <cell r="B1623" t="str">
            <v>SSI MEDICAID</v>
          </cell>
          <cell r="D1623">
            <v>66250</v>
          </cell>
        </row>
        <row r="1624">
          <cell r="A1624">
            <v>42539</v>
          </cell>
          <cell r="B1624" t="str">
            <v>SSI MEDICAID</v>
          </cell>
          <cell r="D1624">
            <v>66295</v>
          </cell>
        </row>
        <row r="1625">
          <cell r="A1625">
            <v>42569</v>
          </cell>
          <cell r="B1625" t="str">
            <v>SSI MEDICAID</v>
          </cell>
          <cell r="D1625">
            <v>66340</v>
          </cell>
        </row>
        <row r="1626">
          <cell r="A1626">
            <v>42600</v>
          </cell>
          <cell r="B1626" t="str">
            <v>SSI MEDICAID</v>
          </cell>
          <cell r="D1626">
            <v>66385</v>
          </cell>
        </row>
        <row r="1627">
          <cell r="A1627">
            <v>42631</v>
          </cell>
          <cell r="B1627" t="str">
            <v>SSI MEDICAID</v>
          </cell>
          <cell r="D1627">
            <v>66430</v>
          </cell>
        </row>
        <row r="1628">
          <cell r="A1628">
            <v>42661</v>
          </cell>
          <cell r="B1628" t="str">
            <v>SSI MEDICAID</v>
          </cell>
          <cell r="D1628">
            <v>66475</v>
          </cell>
        </row>
        <row r="1629">
          <cell r="A1629">
            <v>42692</v>
          </cell>
          <cell r="B1629" t="str">
            <v>SSI MEDICAID</v>
          </cell>
          <cell r="D1629">
            <v>66520</v>
          </cell>
        </row>
        <row r="1630">
          <cell r="A1630">
            <v>42722</v>
          </cell>
          <cell r="B1630" t="str">
            <v>SSI MEDICAID</v>
          </cell>
          <cell r="D1630">
            <v>66564</v>
          </cell>
        </row>
        <row r="1631">
          <cell r="A1631">
            <v>42388</v>
          </cell>
          <cell r="B1631" t="str">
            <v>SSI MEDICAID</v>
          </cell>
          <cell r="D1631">
            <v>66609</v>
          </cell>
        </row>
        <row r="1632">
          <cell r="A1632">
            <v>42419</v>
          </cell>
          <cell r="B1632" t="str">
            <v>SSI MEDICAID</v>
          </cell>
          <cell r="D1632">
            <v>66654</v>
          </cell>
        </row>
        <row r="1633">
          <cell r="A1633">
            <v>42448</v>
          </cell>
          <cell r="B1633" t="str">
            <v>SSI MEDICAID</v>
          </cell>
          <cell r="D1633">
            <v>66699</v>
          </cell>
        </row>
        <row r="1634">
          <cell r="A1634">
            <v>42479</v>
          </cell>
          <cell r="B1634" t="str">
            <v>SSI MEDICAID</v>
          </cell>
          <cell r="D1634">
            <v>66744</v>
          </cell>
        </row>
        <row r="1635">
          <cell r="A1635">
            <v>42509</v>
          </cell>
          <cell r="B1635" t="str">
            <v>SSI MEDICAID</v>
          </cell>
          <cell r="D1635">
            <v>66789</v>
          </cell>
        </row>
        <row r="1636">
          <cell r="A1636">
            <v>42540</v>
          </cell>
          <cell r="B1636" t="str">
            <v>SSI MEDICAID</v>
          </cell>
          <cell r="D1636">
            <v>66834</v>
          </cell>
        </row>
        <row r="1637">
          <cell r="A1637">
            <v>42570</v>
          </cell>
          <cell r="B1637" t="str">
            <v>SSI MEDICAID</v>
          </cell>
          <cell r="D1637">
            <v>66879</v>
          </cell>
        </row>
        <row r="1638">
          <cell r="A1638">
            <v>42601</v>
          </cell>
          <cell r="B1638" t="str">
            <v>SSI MEDICAID</v>
          </cell>
          <cell r="D1638">
            <v>66924</v>
          </cell>
        </row>
        <row r="1639">
          <cell r="A1639">
            <v>42632</v>
          </cell>
          <cell r="B1639" t="str">
            <v>SSI MEDICAID</v>
          </cell>
          <cell r="D1639">
            <v>66969</v>
          </cell>
        </row>
        <row r="1640">
          <cell r="A1640">
            <v>42662</v>
          </cell>
          <cell r="B1640" t="str">
            <v>SSI MEDICAID</v>
          </cell>
          <cell r="D1640">
            <v>67013</v>
          </cell>
        </row>
        <row r="1641">
          <cell r="A1641">
            <v>42693</v>
          </cell>
          <cell r="B1641" t="str">
            <v>SSI MEDICAID</v>
          </cell>
          <cell r="D1641">
            <v>67058</v>
          </cell>
        </row>
        <row r="1642">
          <cell r="A1642">
            <v>42723</v>
          </cell>
          <cell r="B1642" t="str">
            <v>SSI MEDICAID</v>
          </cell>
          <cell r="D1642">
            <v>67103</v>
          </cell>
        </row>
        <row r="1643">
          <cell r="A1643">
            <v>42389</v>
          </cell>
          <cell r="B1643" t="str">
            <v>SSI MEDICAID</v>
          </cell>
          <cell r="D1643">
            <v>67148</v>
          </cell>
        </row>
        <row r="1644">
          <cell r="A1644">
            <v>42420</v>
          </cell>
          <cell r="B1644" t="str">
            <v>SSI MEDICAID</v>
          </cell>
          <cell r="D1644">
            <v>67193</v>
          </cell>
        </row>
        <row r="1645">
          <cell r="A1645">
            <v>42449</v>
          </cell>
          <cell r="B1645" t="str">
            <v>SSI MEDICAID</v>
          </cell>
          <cell r="D1645">
            <v>67238</v>
          </cell>
        </row>
        <row r="1646">
          <cell r="A1646">
            <v>42480</v>
          </cell>
          <cell r="B1646" t="str">
            <v>SSI MEDICAID</v>
          </cell>
          <cell r="D1646">
            <v>67283</v>
          </cell>
        </row>
        <row r="1647">
          <cell r="A1647">
            <v>42510</v>
          </cell>
          <cell r="B1647" t="str">
            <v>SSI MEDICAID</v>
          </cell>
          <cell r="D1647">
            <v>67328</v>
          </cell>
        </row>
        <row r="1648">
          <cell r="A1648">
            <v>42541</v>
          </cell>
          <cell r="B1648" t="str">
            <v>SSI MEDICAID</v>
          </cell>
          <cell r="D1648">
            <v>67373</v>
          </cell>
        </row>
        <row r="1649">
          <cell r="A1649">
            <v>42571</v>
          </cell>
          <cell r="B1649" t="str">
            <v>SSI MEDICAID</v>
          </cell>
          <cell r="D1649">
            <v>67418</v>
          </cell>
        </row>
        <row r="1650">
          <cell r="A1650">
            <v>42602</v>
          </cell>
          <cell r="B1650" t="str">
            <v>SSI MEDICAID</v>
          </cell>
          <cell r="D1650">
            <v>67462</v>
          </cell>
        </row>
        <row r="1651">
          <cell r="A1651">
            <v>42633</v>
          </cell>
          <cell r="B1651" t="str">
            <v>SSI MEDICAID</v>
          </cell>
          <cell r="D1651">
            <v>67507</v>
          </cell>
        </row>
        <row r="1652">
          <cell r="A1652">
            <v>42663</v>
          </cell>
          <cell r="B1652" t="str">
            <v>SSI MEDICAID</v>
          </cell>
          <cell r="D1652">
            <v>67552</v>
          </cell>
        </row>
        <row r="1653">
          <cell r="A1653">
            <v>42694</v>
          </cell>
          <cell r="B1653" t="str">
            <v>SSI MEDICAID</v>
          </cell>
          <cell r="D1653">
            <v>67597</v>
          </cell>
        </row>
        <row r="1654">
          <cell r="A1654">
            <v>42724</v>
          </cell>
          <cell r="B1654" t="str">
            <v>SSI MEDICAID</v>
          </cell>
          <cell r="D1654">
            <v>67642</v>
          </cell>
        </row>
        <row r="1655">
          <cell r="A1655">
            <v>42390</v>
          </cell>
          <cell r="B1655" t="str">
            <v>SSI MEDICAID</v>
          </cell>
          <cell r="D1655">
            <v>67687</v>
          </cell>
        </row>
        <row r="1656">
          <cell r="A1656">
            <v>42421</v>
          </cell>
          <cell r="B1656" t="str">
            <v>SSI MEDICAID</v>
          </cell>
          <cell r="D1656">
            <v>67732</v>
          </cell>
        </row>
        <row r="1657">
          <cell r="A1657">
            <v>42450</v>
          </cell>
          <cell r="B1657" t="str">
            <v>SSI MEDICAID</v>
          </cell>
          <cell r="D1657">
            <v>67777</v>
          </cell>
        </row>
        <row r="1658">
          <cell r="A1658">
            <v>42481</v>
          </cell>
          <cell r="B1658" t="str">
            <v>SSI MEDICAID</v>
          </cell>
          <cell r="D1658">
            <v>67822</v>
          </cell>
        </row>
        <row r="1659">
          <cell r="A1659">
            <v>42511</v>
          </cell>
          <cell r="B1659" t="str">
            <v>SSI MEDICAID</v>
          </cell>
          <cell r="D1659">
            <v>67867</v>
          </cell>
        </row>
        <row r="1660">
          <cell r="A1660">
            <v>42542</v>
          </cell>
          <cell r="B1660" t="str">
            <v>SSI MEDICAID</v>
          </cell>
          <cell r="D1660">
            <v>67911</v>
          </cell>
        </row>
        <row r="1661">
          <cell r="A1661">
            <v>42718</v>
          </cell>
          <cell r="B1661" t="str">
            <v>SSI DUAL</v>
          </cell>
          <cell r="D1661">
            <v>23748</v>
          </cell>
        </row>
        <row r="1662">
          <cell r="A1662">
            <v>42384</v>
          </cell>
          <cell r="B1662" t="str">
            <v>SSI DUAL</v>
          </cell>
          <cell r="D1662">
            <v>24082</v>
          </cell>
        </row>
        <row r="1663">
          <cell r="A1663">
            <v>42415</v>
          </cell>
          <cell r="B1663" t="str">
            <v>SSI DUAL</v>
          </cell>
          <cell r="D1663">
            <v>24979</v>
          </cell>
        </row>
        <row r="1664">
          <cell r="A1664">
            <v>42444</v>
          </cell>
          <cell r="B1664" t="str">
            <v>SSI DUAL</v>
          </cell>
          <cell r="D1664">
            <v>24676</v>
          </cell>
        </row>
        <row r="1665">
          <cell r="A1665">
            <v>42475</v>
          </cell>
          <cell r="B1665" t="str">
            <v>SSI DUAL</v>
          </cell>
          <cell r="D1665">
            <v>24854</v>
          </cell>
        </row>
        <row r="1666">
          <cell r="A1666">
            <v>42505</v>
          </cell>
          <cell r="B1666" t="str">
            <v>SSI DUAL</v>
          </cell>
          <cell r="D1666">
            <v>25089</v>
          </cell>
        </row>
        <row r="1667">
          <cell r="A1667">
            <v>42536</v>
          </cell>
          <cell r="B1667" t="str">
            <v>SSI DUAL</v>
          </cell>
          <cell r="D1667">
            <v>25366</v>
          </cell>
        </row>
        <row r="1668">
          <cell r="A1668">
            <v>42566</v>
          </cell>
          <cell r="B1668" t="str">
            <v>SSI DUAL</v>
          </cell>
          <cell r="D1668">
            <v>25503</v>
          </cell>
        </row>
        <row r="1669">
          <cell r="A1669">
            <v>42597</v>
          </cell>
          <cell r="B1669" t="str">
            <v>SSI DUAL</v>
          </cell>
          <cell r="D1669">
            <v>25318</v>
          </cell>
        </row>
        <row r="1670">
          <cell r="A1670">
            <v>42628</v>
          </cell>
          <cell r="B1670" t="str">
            <v>SSI DUAL</v>
          </cell>
          <cell r="D1670">
            <v>25576</v>
          </cell>
        </row>
        <row r="1671">
          <cell r="A1671">
            <v>42658</v>
          </cell>
          <cell r="B1671" t="str">
            <v>SSI DUAL</v>
          </cell>
          <cell r="D1671">
            <v>25742</v>
          </cell>
        </row>
        <row r="1672">
          <cell r="A1672">
            <v>42689</v>
          </cell>
          <cell r="B1672" t="str">
            <v>SSI DUAL</v>
          </cell>
          <cell r="D1672">
            <v>26192</v>
          </cell>
        </row>
        <row r="1673">
          <cell r="A1673">
            <v>42719</v>
          </cell>
          <cell r="B1673" t="str">
            <v>SSI DUAL</v>
          </cell>
          <cell r="D1673">
            <v>26419</v>
          </cell>
        </row>
        <row r="1674">
          <cell r="A1674">
            <v>42385</v>
          </cell>
          <cell r="B1674" t="str">
            <v>SSI DUAL</v>
          </cell>
          <cell r="D1674">
            <v>27077</v>
          </cell>
        </row>
        <row r="1675">
          <cell r="A1675">
            <v>42416</v>
          </cell>
          <cell r="B1675" t="str">
            <v>SSI DUAL</v>
          </cell>
          <cell r="D1675">
            <v>28035</v>
          </cell>
        </row>
        <row r="1676">
          <cell r="A1676">
            <v>42445</v>
          </cell>
          <cell r="B1676" t="str">
            <v>SSI DUAL</v>
          </cell>
          <cell r="D1676">
            <v>28535</v>
          </cell>
        </row>
        <row r="1677">
          <cell r="A1677">
            <v>42476</v>
          </cell>
          <cell r="B1677" t="str">
            <v>SSI DUAL</v>
          </cell>
          <cell r="D1677">
            <v>28601</v>
          </cell>
        </row>
        <row r="1678">
          <cell r="A1678">
            <v>42506</v>
          </cell>
          <cell r="B1678" t="str">
            <v>SSI DUAL</v>
          </cell>
          <cell r="D1678">
            <v>27897</v>
          </cell>
        </row>
        <row r="1679">
          <cell r="A1679">
            <v>42537</v>
          </cell>
          <cell r="B1679" t="str">
            <v>SSI DUAL</v>
          </cell>
          <cell r="D1679">
            <v>28393</v>
          </cell>
        </row>
        <row r="1680">
          <cell r="A1680">
            <v>42567</v>
          </cell>
          <cell r="B1680" t="str">
            <v>SSI DUAL</v>
          </cell>
          <cell r="D1680">
            <v>28504</v>
          </cell>
        </row>
        <row r="1681">
          <cell r="A1681">
            <v>42598</v>
          </cell>
          <cell r="B1681" t="str">
            <v>SSI DUAL</v>
          </cell>
          <cell r="D1681">
            <v>28842</v>
          </cell>
        </row>
        <row r="1682">
          <cell r="A1682">
            <v>42629</v>
          </cell>
          <cell r="B1682" t="str">
            <v>SSI DUAL</v>
          </cell>
          <cell r="D1682">
            <v>28839</v>
          </cell>
        </row>
        <row r="1683">
          <cell r="A1683">
            <v>42659</v>
          </cell>
          <cell r="B1683" t="str">
            <v>SSI DUAL</v>
          </cell>
          <cell r="D1683">
            <v>28971</v>
          </cell>
        </row>
        <row r="1684">
          <cell r="A1684">
            <v>42690</v>
          </cell>
          <cell r="B1684" t="str">
            <v>SSI DUAL</v>
          </cell>
          <cell r="D1684">
            <v>29020</v>
          </cell>
        </row>
        <row r="1685">
          <cell r="A1685">
            <v>42720</v>
          </cell>
          <cell r="B1685" t="str">
            <v>SSI DUAL</v>
          </cell>
          <cell r="D1685">
            <v>29157</v>
          </cell>
        </row>
        <row r="1686">
          <cell r="A1686">
            <v>42386</v>
          </cell>
          <cell r="B1686" t="str">
            <v>SSI DUAL</v>
          </cell>
          <cell r="D1686">
            <v>29358</v>
          </cell>
        </row>
        <row r="1687">
          <cell r="A1687">
            <v>42417</v>
          </cell>
          <cell r="B1687" t="str">
            <v>SSI DUAL</v>
          </cell>
          <cell r="D1687">
            <v>29558</v>
          </cell>
        </row>
        <row r="1688">
          <cell r="A1688">
            <v>42446</v>
          </cell>
          <cell r="B1688" t="str">
            <v>SSI DUAL</v>
          </cell>
          <cell r="D1688">
            <v>29759</v>
          </cell>
        </row>
        <row r="1689">
          <cell r="A1689">
            <v>42477</v>
          </cell>
          <cell r="B1689" t="str">
            <v>SSI DUAL</v>
          </cell>
          <cell r="D1689">
            <v>29959</v>
          </cell>
        </row>
        <row r="1690">
          <cell r="A1690">
            <v>42507</v>
          </cell>
          <cell r="B1690" t="str">
            <v>SSI DUAL</v>
          </cell>
          <cell r="D1690">
            <v>30159</v>
          </cell>
        </row>
        <row r="1691">
          <cell r="A1691">
            <v>42538</v>
          </cell>
          <cell r="B1691" t="str">
            <v>SSI DUAL</v>
          </cell>
          <cell r="D1691">
            <v>30360</v>
          </cell>
        </row>
        <row r="1692">
          <cell r="A1692">
            <v>42568</v>
          </cell>
          <cell r="B1692" t="str">
            <v>SSI DUAL</v>
          </cell>
          <cell r="D1692">
            <v>30560</v>
          </cell>
        </row>
        <row r="1693">
          <cell r="A1693">
            <v>42599</v>
          </cell>
          <cell r="B1693" t="str">
            <v>SSI DUAL</v>
          </cell>
          <cell r="D1693">
            <v>30760</v>
          </cell>
        </row>
        <row r="1694">
          <cell r="A1694">
            <v>42630</v>
          </cell>
          <cell r="B1694" t="str">
            <v>SSI DUAL</v>
          </cell>
          <cell r="D1694">
            <v>30960</v>
          </cell>
        </row>
        <row r="1695">
          <cell r="A1695">
            <v>42660</v>
          </cell>
          <cell r="B1695" t="str">
            <v>SSI DUAL</v>
          </cell>
          <cell r="D1695">
            <v>31160</v>
          </cell>
        </row>
        <row r="1696">
          <cell r="A1696">
            <v>42691</v>
          </cell>
          <cell r="B1696" t="str">
            <v>SSI DUAL</v>
          </cell>
          <cell r="D1696">
            <v>31360</v>
          </cell>
        </row>
        <row r="1697">
          <cell r="A1697">
            <v>42721</v>
          </cell>
          <cell r="B1697" t="str">
            <v>SSI DUAL</v>
          </cell>
          <cell r="D1697">
            <v>31560</v>
          </cell>
        </row>
        <row r="1698">
          <cell r="A1698">
            <v>42387</v>
          </cell>
          <cell r="B1698" t="str">
            <v>SSI DUAL</v>
          </cell>
          <cell r="D1698">
            <v>31760</v>
          </cell>
        </row>
        <row r="1699">
          <cell r="A1699">
            <v>42418</v>
          </cell>
          <cell r="B1699" t="str">
            <v>SSI DUAL</v>
          </cell>
          <cell r="D1699">
            <v>31959</v>
          </cell>
        </row>
        <row r="1700">
          <cell r="A1700">
            <v>42447</v>
          </cell>
          <cell r="B1700" t="str">
            <v>SSI DUAL</v>
          </cell>
          <cell r="D1700">
            <v>32159</v>
          </cell>
        </row>
        <row r="1701">
          <cell r="A1701">
            <v>42478</v>
          </cell>
          <cell r="B1701" t="str">
            <v>SSI DUAL</v>
          </cell>
          <cell r="D1701">
            <v>32359</v>
          </cell>
        </row>
        <row r="1702">
          <cell r="A1702">
            <v>42508</v>
          </cell>
          <cell r="B1702" t="str">
            <v>SSI DUAL</v>
          </cell>
          <cell r="D1702">
            <v>32558</v>
          </cell>
        </row>
        <row r="1703">
          <cell r="A1703">
            <v>42539</v>
          </cell>
          <cell r="B1703" t="str">
            <v>SSI DUAL</v>
          </cell>
          <cell r="D1703">
            <v>32758</v>
          </cell>
        </row>
        <row r="1704">
          <cell r="A1704">
            <v>42569</v>
          </cell>
          <cell r="B1704" t="str">
            <v>SSI DUAL</v>
          </cell>
          <cell r="D1704">
            <v>32957</v>
          </cell>
        </row>
        <row r="1705">
          <cell r="A1705">
            <v>42600</v>
          </cell>
          <cell r="B1705" t="str">
            <v>SSI DUAL</v>
          </cell>
          <cell r="D1705">
            <v>33156</v>
          </cell>
        </row>
        <row r="1706">
          <cell r="A1706">
            <v>42631</v>
          </cell>
          <cell r="B1706" t="str">
            <v>SSI DUAL</v>
          </cell>
          <cell r="D1706">
            <v>33356</v>
          </cell>
        </row>
        <row r="1707">
          <cell r="A1707">
            <v>42661</v>
          </cell>
          <cell r="B1707" t="str">
            <v>SSI DUAL</v>
          </cell>
          <cell r="D1707">
            <v>33555</v>
          </cell>
        </row>
        <row r="1708">
          <cell r="A1708">
            <v>42692</v>
          </cell>
          <cell r="B1708" t="str">
            <v>SSI DUAL</v>
          </cell>
          <cell r="D1708">
            <v>33754</v>
          </cell>
        </row>
        <row r="1709">
          <cell r="A1709">
            <v>42722</v>
          </cell>
          <cell r="B1709" t="str">
            <v>SSI DUAL</v>
          </cell>
          <cell r="D1709">
            <v>33953</v>
          </cell>
        </row>
        <row r="1710">
          <cell r="A1710">
            <v>42388</v>
          </cell>
          <cell r="B1710" t="str">
            <v>SSI DUAL</v>
          </cell>
          <cell r="D1710">
            <v>34152</v>
          </cell>
        </row>
        <row r="1711">
          <cell r="A1711">
            <v>42419</v>
          </cell>
          <cell r="B1711" t="str">
            <v>SSI DUAL</v>
          </cell>
          <cell r="D1711">
            <v>34351</v>
          </cell>
        </row>
        <row r="1712">
          <cell r="A1712">
            <v>42448</v>
          </cell>
          <cell r="B1712" t="str">
            <v>SSI DUAL</v>
          </cell>
          <cell r="D1712">
            <v>34550</v>
          </cell>
        </row>
        <row r="1713">
          <cell r="A1713">
            <v>42479</v>
          </cell>
          <cell r="B1713" t="str">
            <v>SSI DUAL</v>
          </cell>
          <cell r="D1713">
            <v>34749</v>
          </cell>
        </row>
        <row r="1714">
          <cell r="A1714">
            <v>42509</v>
          </cell>
          <cell r="B1714" t="str">
            <v>SSI DUAL</v>
          </cell>
          <cell r="D1714">
            <v>34948</v>
          </cell>
        </row>
        <row r="1715">
          <cell r="A1715">
            <v>42540</v>
          </cell>
          <cell r="B1715" t="str">
            <v>SSI DUAL</v>
          </cell>
          <cell r="D1715">
            <v>35146</v>
          </cell>
        </row>
        <row r="1716">
          <cell r="A1716">
            <v>42570</v>
          </cell>
          <cell r="B1716" t="str">
            <v>SSI DUAL</v>
          </cell>
          <cell r="D1716">
            <v>35345</v>
          </cell>
        </row>
        <row r="1717">
          <cell r="A1717">
            <v>42601</v>
          </cell>
          <cell r="B1717" t="str">
            <v>SSI DUAL</v>
          </cell>
          <cell r="D1717">
            <v>35544</v>
          </cell>
        </row>
        <row r="1718">
          <cell r="A1718">
            <v>42632</v>
          </cell>
          <cell r="B1718" t="str">
            <v>SSI DUAL</v>
          </cell>
          <cell r="D1718">
            <v>35742</v>
          </cell>
        </row>
        <row r="1719">
          <cell r="A1719">
            <v>42662</v>
          </cell>
          <cell r="B1719" t="str">
            <v>SSI DUAL</v>
          </cell>
          <cell r="D1719">
            <v>35940</v>
          </cell>
        </row>
        <row r="1720">
          <cell r="A1720">
            <v>42693</v>
          </cell>
          <cell r="B1720" t="str">
            <v>SSI DUAL</v>
          </cell>
          <cell r="D1720">
            <v>36139</v>
          </cell>
        </row>
        <row r="1721">
          <cell r="A1721">
            <v>42723</v>
          </cell>
          <cell r="B1721" t="str">
            <v>SSI DUAL</v>
          </cell>
          <cell r="D1721">
            <v>36337</v>
          </cell>
        </row>
        <row r="1722">
          <cell r="A1722">
            <v>42389</v>
          </cell>
          <cell r="B1722" t="str">
            <v>SSI DUAL</v>
          </cell>
          <cell r="D1722">
            <v>36535</v>
          </cell>
        </row>
        <row r="1723">
          <cell r="A1723">
            <v>42420</v>
          </cell>
          <cell r="B1723" t="str">
            <v>SSI DUAL</v>
          </cell>
          <cell r="D1723">
            <v>36733</v>
          </cell>
        </row>
        <row r="1724">
          <cell r="A1724">
            <v>42449</v>
          </cell>
          <cell r="B1724" t="str">
            <v>SSI DUAL</v>
          </cell>
          <cell r="D1724">
            <v>36932</v>
          </cell>
        </row>
        <row r="1725">
          <cell r="A1725">
            <v>42480</v>
          </cell>
          <cell r="B1725" t="str">
            <v>SSI DUAL</v>
          </cell>
          <cell r="D1725">
            <v>37130</v>
          </cell>
        </row>
        <row r="1726">
          <cell r="A1726">
            <v>42510</v>
          </cell>
          <cell r="B1726" t="str">
            <v>SSI DUAL</v>
          </cell>
          <cell r="D1726">
            <v>37328</v>
          </cell>
        </row>
        <row r="1727">
          <cell r="A1727">
            <v>42541</v>
          </cell>
          <cell r="B1727" t="str">
            <v>SSI DUAL</v>
          </cell>
          <cell r="D1727">
            <v>37525</v>
          </cell>
        </row>
        <row r="1728">
          <cell r="A1728">
            <v>42571</v>
          </cell>
          <cell r="B1728" t="str">
            <v>SSI DUAL</v>
          </cell>
          <cell r="D1728">
            <v>37723</v>
          </cell>
        </row>
        <row r="1729">
          <cell r="A1729">
            <v>42602</v>
          </cell>
          <cell r="B1729" t="str">
            <v>SSI DUAL</v>
          </cell>
          <cell r="D1729">
            <v>37921</v>
          </cell>
        </row>
        <row r="1730">
          <cell r="A1730">
            <v>42633</v>
          </cell>
          <cell r="B1730" t="str">
            <v>SSI DUAL</v>
          </cell>
          <cell r="D1730">
            <v>38119</v>
          </cell>
        </row>
        <row r="1731">
          <cell r="A1731">
            <v>42663</v>
          </cell>
          <cell r="B1731" t="str">
            <v>SSI DUAL</v>
          </cell>
          <cell r="D1731">
            <v>38316</v>
          </cell>
        </row>
        <row r="1732">
          <cell r="A1732">
            <v>42694</v>
          </cell>
          <cell r="B1732" t="str">
            <v>SSI DUAL</v>
          </cell>
          <cell r="D1732">
            <v>38514</v>
          </cell>
        </row>
        <row r="1733">
          <cell r="A1733">
            <v>42724</v>
          </cell>
          <cell r="B1733" t="str">
            <v>SSI DUAL</v>
          </cell>
          <cell r="D1733">
            <v>38711</v>
          </cell>
        </row>
        <row r="1734">
          <cell r="A1734">
            <v>42390</v>
          </cell>
          <cell r="B1734" t="str">
            <v>SSI DUAL</v>
          </cell>
          <cell r="D1734">
            <v>38909</v>
          </cell>
        </row>
        <row r="1735">
          <cell r="A1735">
            <v>42421</v>
          </cell>
          <cell r="B1735" t="str">
            <v>SSI DUAL</v>
          </cell>
          <cell r="D1735">
            <v>39106</v>
          </cell>
        </row>
        <row r="1736">
          <cell r="A1736">
            <v>42450</v>
          </cell>
          <cell r="B1736" t="str">
            <v>SSI DUAL</v>
          </cell>
          <cell r="D1736">
            <v>39304</v>
          </cell>
        </row>
        <row r="1737">
          <cell r="A1737">
            <v>42481</v>
          </cell>
          <cell r="B1737" t="str">
            <v>SSI DUAL</v>
          </cell>
          <cell r="D1737">
            <v>39501</v>
          </cell>
        </row>
        <row r="1738">
          <cell r="A1738">
            <v>42511</v>
          </cell>
          <cell r="B1738" t="str">
            <v>SSI DUAL</v>
          </cell>
          <cell r="D1738">
            <v>39698</v>
          </cell>
        </row>
        <row r="1739">
          <cell r="A1739">
            <v>42542</v>
          </cell>
          <cell r="B1739" t="str">
            <v>SSI DUAL</v>
          </cell>
          <cell r="D1739">
            <v>39895</v>
          </cell>
        </row>
        <row r="1740">
          <cell r="A1740">
            <v>42718</v>
          </cell>
          <cell r="B1740" t="str">
            <v>SSI DUAL</v>
          </cell>
          <cell r="D1740">
            <v>15073</v>
          </cell>
        </row>
        <row r="1741">
          <cell r="A1741">
            <v>42384</v>
          </cell>
          <cell r="B1741" t="str">
            <v>SSI DUAL</v>
          </cell>
          <cell r="D1741">
            <v>15279</v>
          </cell>
        </row>
        <row r="1742">
          <cell r="A1742">
            <v>42415</v>
          </cell>
          <cell r="B1742" t="str">
            <v>SSI DUAL</v>
          </cell>
          <cell r="D1742">
            <v>15674</v>
          </cell>
        </row>
        <row r="1743">
          <cell r="A1743">
            <v>42444</v>
          </cell>
          <cell r="B1743" t="str">
            <v>SSI DUAL</v>
          </cell>
          <cell r="D1743">
            <v>15522</v>
          </cell>
        </row>
        <row r="1744">
          <cell r="A1744">
            <v>42475</v>
          </cell>
          <cell r="B1744" t="str">
            <v>SSI DUAL</v>
          </cell>
          <cell r="D1744">
            <v>15544</v>
          </cell>
        </row>
        <row r="1745">
          <cell r="A1745">
            <v>42505</v>
          </cell>
          <cell r="B1745" t="str">
            <v>SSI DUAL</v>
          </cell>
          <cell r="D1745">
            <v>15645</v>
          </cell>
        </row>
        <row r="1746">
          <cell r="A1746">
            <v>42536</v>
          </cell>
          <cell r="B1746" t="str">
            <v>SSI DUAL</v>
          </cell>
          <cell r="D1746">
            <v>15741</v>
          </cell>
        </row>
        <row r="1747">
          <cell r="A1747">
            <v>42566</v>
          </cell>
          <cell r="B1747" t="str">
            <v>SSI DUAL</v>
          </cell>
          <cell r="D1747">
            <v>15757</v>
          </cell>
        </row>
        <row r="1748">
          <cell r="A1748">
            <v>42597</v>
          </cell>
          <cell r="B1748" t="str">
            <v>SSI DUAL</v>
          </cell>
          <cell r="D1748">
            <v>15762</v>
          </cell>
        </row>
        <row r="1749">
          <cell r="A1749">
            <v>42628</v>
          </cell>
          <cell r="B1749" t="str">
            <v>SSI DUAL</v>
          </cell>
          <cell r="D1749">
            <v>15806</v>
          </cell>
        </row>
        <row r="1750">
          <cell r="A1750">
            <v>42658</v>
          </cell>
          <cell r="B1750" t="str">
            <v>SSI DUAL</v>
          </cell>
          <cell r="D1750">
            <v>15834</v>
          </cell>
        </row>
        <row r="1751">
          <cell r="A1751">
            <v>42689</v>
          </cell>
          <cell r="B1751" t="str">
            <v>SSI DUAL</v>
          </cell>
          <cell r="D1751">
            <v>15952</v>
          </cell>
        </row>
        <row r="1752">
          <cell r="A1752">
            <v>42719</v>
          </cell>
          <cell r="B1752" t="str">
            <v>SSI DUAL</v>
          </cell>
          <cell r="D1752">
            <v>16032</v>
          </cell>
        </row>
        <row r="1753">
          <cell r="A1753">
            <v>42385</v>
          </cell>
          <cell r="B1753" t="str">
            <v>SSI DUAL</v>
          </cell>
          <cell r="D1753">
            <v>16288</v>
          </cell>
        </row>
        <row r="1754">
          <cell r="A1754">
            <v>42416</v>
          </cell>
          <cell r="B1754" t="str">
            <v>SSI DUAL</v>
          </cell>
          <cell r="D1754">
            <v>16770</v>
          </cell>
        </row>
        <row r="1755">
          <cell r="A1755">
            <v>42445</v>
          </cell>
          <cell r="B1755" t="str">
            <v>SSI DUAL</v>
          </cell>
          <cell r="D1755">
            <v>17014</v>
          </cell>
        </row>
        <row r="1756">
          <cell r="A1756">
            <v>42476</v>
          </cell>
          <cell r="B1756" t="str">
            <v>SSI DUAL</v>
          </cell>
          <cell r="D1756">
            <v>17057</v>
          </cell>
        </row>
        <row r="1757">
          <cell r="A1757">
            <v>42506</v>
          </cell>
          <cell r="B1757" t="str">
            <v>SSI DUAL</v>
          </cell>
          <cell r="D1757">
            <v>17006</v>
          </cell>
        </row>
        <row r="1758">
          <cell r="A1758">
            <v>42537</v>
          </cell>
          <cell r="B1758" t="str">
            <v>SSI DUAL</v>
          </cell>
          <cell r="D1758">
            <v>17105</v>
          </cell>
        </row>
        <row r="1759">
          <cell r="A1759">
            <v>42567</v>
          </cell>
          <cell r="B1759" t="str">
            <v>SSI DUAL</v>
          </cell>
          <cell r="D1759">
            <v>17137</v>
          </cell>
        </row>
        <row r="1760">
          <cell r="A1760">
            <v>42598</v>
          </cell>
          <cell r="B1760" t="str">
            <v>SSI DUAL</v>
          </cell>
          <cell r="D1760">
            <v>17212</v>
          </cell>
        </row>
        <row r="1761">
          <cell r="A1761">
            <v>42629</v>
          </cell>
          <cell r="B1761" t="str">
            <v>SSI DUAL</v>
          </cell>
          <cell r="D1761">
            <v>17222</v>
          </cell>
        </row>
        <row r="1762">
          <cell r="A1762">
            <v>42659</v>
          </cell>
          <cell r="B1762" t="str">
            <v>SSI DUAL</v>
          </cell>
          <cell r="D1762">
            <v>17248</v>
          </cell>
        </row>
        <row r="1763">
          <cell r="A1763">
            <v>42690</v>
          </cell>
          <cell r="B1763" t="str">
            <v>SSI DUAL</v>
          </cell>
          <cell r="D1763">
            <v>17206</v>
          </cell>
        </row>
        <row r="1764">
          <cell r="A1764">
            <v>42720</v>
          </cell>
          <cell r="B1764" t="str">
            <v>SSI DUAL</v>
          </cell>
          <cell r="D1764">
            <v>17271</v>
          </cell>
        </row>
        <row r="1765">
          <cell r="A1765">
            <v>42386</v>
          </cell>
          <cell r="B1765" t="str">
            <v>SSI DUAL</v>
          </cell>
          <cell r="D1765">
            <v>17303</v>
          </cell>
        </row>
        <row r="1766">
          <cell r="A1766">
            <v>42417</v>
          </cell>
          <cell r="B1766" t="str">
            <v>SSI DUAL</v>
          </cell>
          <cell r="D1766">
            <v>17319</v>
          </cell>
        </row>
        <row r="1767">
          <cell r="A1767">
            <v>42446</v>
          </cell>
          <cell r="B1767" t="str">
            <v>SSI DUAL</v>
          </cell>
          <cell r="D1767">
            <v>17327</v>
          </cell>
        </row>
        <row r="1768">
          <cell r="A1768">
            <v>42477</v>
          </cell>
          <cell r="B1768" t="str">
            <v>SSI DUAL</v>
          </cell>
          <cell r="D1768">
            <v>17331</v>
          </cell>
        </row>
        <row r="1769">
          <cell r="A1769">
            <v>42507</v>
          </cell>
          <cell r="B1769" t="str">
            <v>SSI DUAL</v>
          </cell>
          <cell r="D1769">
            <v>17333</v>
          </cell>
        </row>
        <row r="1770">
          <cell r="A1770">
            <v>42538</v>
          </cell>
          <cell r="B1770" t="str">
            <v>SSI DUAL</v>
          </cell>
          <cell r="D1770">
            <v>17334</v>
          </cell>
        </row>
        <row r="1771">
          <cell r="A1771">
            <v>42568</v>
          </cell>
          <cell r="B1771" t="str">
            <v>SSI DUAL</v>
          </cell>
          <cell r="D1771">
            <v>17335</v>
          </cell>
        </row>
        <row r="1772">
          <cell r="A1772">
            <v>42599</v>
          </cell>
          <cell r="B1772" t="str">
            <v>SSI DUAL</v>
          </cell>
          <cell r="D1772">
            <v>17335</v>
          </cell>
        </row>
        <row r="1773">
          <cell r="A1773">
            <v>42630</v>
          </cell>
          <cell r="B1773" t="str">
            <v>SSI DUAL</v>
          </cell>
          <cell r="D1773">
            <v>17335</v>
          </cell>
        </row>
        <row r="1774">
          <cell r="A1774">
            <v>42660</v>
          </cell>
          <cell r="B1774" t="str">
            <v>SSI DUAL</v>
          </cell>
          <cell r="D1774">
            <v>17335</v>
          </cell>
        </row>
        <row r="1775">
          <cell r="A1775">
            <v>42691</v>
          </cell>
          <cell r="B1775" t="str">
            <v>SSI DUAL</v>
          </cell>
          <cell r="D1775">
            <v>17335</v>
          </cell>
        </row>
        <row r="1776">
          <cell r="A1776">
            <v>42721</v>
          </cell>
          <cell r="B1776" t="str">
            <v>SSI DUAL</v>
          </cell>
          <cell r="D1776">
            <v>17335</v>
          </cell>
        </row>
        <row r="1777">
          <cell r="A1777">
            <v>42387</v>
          </cell>
          <cell r="B1777" t="str">
            <v>SSI DUAL</v>
          </cell>
          <cell r="D1777">
            <v>17335</v>
          </cell>
        </row>
        <row r="1778">
          <cell r="A1778">
            <v>42418</v>
          </cell>
          <cell r="B1778" t="str">
            <v>SSI DUAL</v>
          </cell>
          <cell r="D1778">
            <v>17335</v>
          </cell>
        </row>
        <row r="1779">
          <cell r="A1779">
            <v>42447</v>
          </cell>
          <cell r="B1779" t="str">
            <v>SSI DUAL</v>
          </cell>
          <cell r="D1779">
            <v>17335</v>
          </cell>
        </row>
        <row r="1780">
          <cell r="A1780">
            <v>42478</v>
          </cell>
          <cell r="B1780" t="str">
            <v>SSI DUAL</v>
          </cell>
          <cell r="D1780">
            <v>17335</v>
          </cell>
        </row>
        <row r="1781">
          <cell r="A1781">
            <v>42508</v>
          </cell>
          <cell r="B1781" t="str">
            <v>SSI DUAL</v>
          </cell>
          <cell r="D1781">
            <v>17335</v>
          </cell>
        </row>
        <row r="1782">
          <cell r="A1782">
            <v>42539</v>
          </cell>
          <cell r="B1782" t="str">
            <v>SSI DUAL</v>
          </cell>
          <cell r="D1782">
            <v>17335</v>
          </cell>
        </row>
        <row r="1783">
          <cell r="A1783">
            <v>42569</v>
          </cell>
          <cell r="B1783" t="str">
            <v>SSI DUAL</v>
          </cell>
          <cell r="D1783">
            <v>17335</v>
          </cell>
        </row>
        <row r="1784">
          <cell r="A1784">
            <v>42600</v>
          </cell>
          <cell r="B1784" t="str">
            <v>SSI DUAL</v>
          </cell>
          <cell r="D1784">
            <v>17335</v>
          </cell>
        </row>
        <row r="1785">
          <cell r="A1785">
            <v>42631</v>
          </cell>
          <cell r="B1785" t="str">
            <v>SSI DUAL</v>
          </cell>
          <cell r="D1785">
            <v>17335</v>
          </cell>
        </row>
        <row r="1786">
          <cell r="A1786">
            <v>42661</v>
          </cell>
          <cell r="B1786" t="str">
            <v>SSI DUAL</v>
          </cell>
          <cell r="D1786">
            <v>17335</v>
          </cell>
        </row>
        <row r="1787">
          <cell r="A1787">
            <v>42692</v>
          </cell>
          <cell r="B1787" t="str">
            <v>SSI DUAL</v>
          </cell>
          <cell r="D1787">
            <v>17335</v>
          </cell>
        </row>
        <row r="1788">
          <cell r="A1788">
            <v>42722</v>
          </cell>
          <cell r="B1788" t="str">
            <v>SSI DUAL</v>
          </cell>
          <cell r="D1788">
            <v>17335</v>
          </cell>
        </row>
        <row r="1789">
          <cell r="A1789">
            <v>42388</v>
          </cell>
          <cell r="B1789" t="str">
            <v>SSI DUAL</v>
          </cell>
          <cell r="D1789">
            <v>17335</v>
          </cell>
        </row>
        <row r="1790">
          <cell r="A1790">
            <v>42419</v>
          </cell>
          <cell r="B1790" t="str">
            <v>SSI DUAL</v>
          </cell>
          <cell r="D1790">
            <v>17335</v>
          </cell>
        </row>
        <row r="1791">
          <cell r="A1791">
            <v>42448</v>
          </cell>
          <cell r="B1791" t="str">
            <v>SSI DUAL</v>
          </cell>
          <cell r="D1791">
            <v>17335</v>
          </cell>
        </row>
        <row r="1792">
          <cell r="A1792">
            <v>42479</v>
          </cell>
          <cell r="B1792" t="str">
            <v>SSI DUAL</v>
          </cell>
          <cell r="D1792">
            <v>17335</v>
          </cell>
        </row>
        <row r="1793">
          <cell r="A1793">
            <v>42509</v>
          </cell>
          <cell r="B1793" t="str">
            <v>SSI DUAL</v>
          </cell>
          <cell r="D1793">
            <v>17335</v>
          </cell>
        </row>
        <row r="1794">
          <cell r="A1794">
            <v>42540</v>
          </cell>
          <cell r="B1794" t="str">
            <v>SSI DUAL</v>
          </cell>
          <cell r="D1794">
            <v>17335</v>
          </cell>
        </row>
        <row r="1795">
          <cell r="A1795">
            <v>42570</v>
          </cell>
          <cell r="B1795" t="str">
            <v>SSI DUAL</v>
          </cell>
          <cell r="D1795">
            <v>17335</v>
          </cell>
        </row>
        <row r="1796">
          <cell r="A1796">
            <v>42601</v>
          </cell>
          <cell r="B1796" t="str">
            <v>SSI DUAL</v>
          </cell>
          <cell r="D1796">
            <v>17335</v>
          </cell>
        </row>
        <row r="1797">
          <cell r="A1797">
            <v>42632</v>
          </cell>
          <cell r="B1797" t="str">
            <v>SSI DUAL</v>
          </cell>
          <cell r="D1797">
            <v>17335</v>
          </cell>
        </row>
        <row r="1798">
          <cell r="A1798">
            <v>42662</v>
          </cell>
          <cell r="B1798" t="str">
            <v>SSI DUAL</v>
          </cell>
          <cell r="D1798">
            <v>17335</v>
          </cell>
        </row>
        <row r="1799">
          <cell r="A1799">
            <v>42693</v>
          </cell>
          <cell r="B1799" t="str">
            <v>SSI DUAL</v>
          </cell>
          <cell r="D1799">
            <v>17335</v>
          </cell>
        </row>
        <row r="1800">
          <cell r="A1800">
            <v>42723</v>
          </cell>
          <cell r="B1800" t="str">
            <v>SSI DUAL</v>
          </cell>
          <cell r="D1800">
            <v>17335</v>
          </cell>
        </row>
        <row r="1801">
          <cell r="A1801">
            <v>42389</v>
          </cell>
          <cell r="B1801" t="str">
            <v>SSI DUAL</v>
          </cell>
          <cell r="D1801">
            <v>17335</v>
          </cell>
        </row>
        <row r="1802">
          <cell r="A1802">
            <v>42420</v>
          </cell>
          <cell r="B1802" t="str">
            <v>SSI DUAL</v>
          </cell>
          <cell r="D1802">
            <v>17335</v>
          </cell>
        </row>
        <row r="1803">
          <cell r="A1803">
            <v>42449</v>
          </cell>
          <cell r="B1803" t="str">
            <v>SSI DUAL</v>
          </cell>
          <cell r="D1803">
            <v>17335</v>
          </cell>
        </row>
        <row r="1804">
          <cell r="A1804">
            <v>42480</v>
          </cell>
          <cell r="B1804" t="str">
            <v>SSI DUAL</v>
          </cell>
          <cell r="D1804">
            <v>17335</v>
          </cell>
        </row>
        <row r="1805">
          <cell r="A1805">
            <v>42510</v>
          </cell>
          <cell r="B1805" t="str">
            <v>SSI DUAL</v>
          </cell>
          <cell r="D1805">
            <v>17335</v>
          </cell>
        </row>
        <row r="1806">
          <cell r="A1806">
            <v>42541</v>
          </cell>
          <cell r="B1806" t="str">
            <v>SSI DUAL</v>
          </cell>
          <cell r="D1806">
            <v>17335</v>
          </cell>
        </row>
        <row r="1807">
          <cell r="A1807">
            <v>42571</v>
          </cell>
          <cell r="B1807" t="str">
            <v>SSI DUAL</v>
          </cell>
          <cell r="D1807">
            <v>17335</v>
          </cell>
        </row>
        <row r="1808">
          <cell r="A1808">
            <v>42602</v>
          </cell>
          <cell r="B1808" t="str">
            <v>SSI DUAL</v>
          </cell>
          <cell r="D1808">
            <v>17335</v>
          </cell>
        </row>
        <row r="1809">
          <cell r="A1809">
            <v>42633</v>
          </cell>
          <cell r="B1809" t="str">
            <v>SSI DUAL</v>
          </cell>
          <cell r="D1809">
            <v>17335</v>
          </cell>
        </row>
        <row r="1810">
          <cell r="A1810">
            <v>42663</v>
          </cell>
          <cell r="B1810" t="str">
            <v>SSI DUAL</v>
          </cell>
          <cell r="D1810">
            <v>17335</v>
          </cell>
        </row>
        <row r="1811">
          <cell r="A1811">
            <v>42694</v>
          </cell>
          <cell r="B1811" t="str">
            <v>SSI DUAL</v>
          </cell>
          <cell r="D1811">
            <v>17335</v>
          </cell>
        </row>
        <row r="1812">
          <cell r="A1812">
            <v>42724</v>
          </cell>
          <cell r="B1812" t="str">
            <v>SSI DUAL</v>
          </cell>
          <cell r="D1812">
            <v>17335</v>
          </cell>
        </row>
        <row r="1813">
          <cell r="A1813">
            <v>42390</v>
          </cell>
          <cell r="B1813" t="str">
            <v>SSI DUAL</v>
          </cell>
          <cell r="D1813">
            <v>17335</v>
          </cell>
        </row>
        <row r="1814">
          <cell r="A1814">
            <v>42421</v>
          </cell>
          <cell r="B1814" t="str">
            <v>SSI DUAL</v>
          </cell>
          <cell r="D1814">
            <v>17335</v>
          </cell>
        </row>
        <row r="1815">
          <cell r="A1815">
            <v>42450</v>
          </cell>
          <cell r="B1815" t="str">
            <v>SSI DUAL</v>
          </cell>
          <cell r="D1815">
            <v>17335</v>
          </cell>
        </row>
        <row r="1816">
          <cell r="A1816">
            <v>42481</v>
          </cell>
          <cell r="B1816" t="str">
            <v>SSI DUAL</v>
          </cell>
          <cell r="D1816">
            <v>17335</v>
          </cell>
        </row>
        <row r="1817">
          <cell r="A1817">
            <v>42511</v>
          </cell>
          <cell r="B1817" t="str">
            <v>SSI DUAL</v>
          </cell>
          <cell r="D1817">
            <v>17335</v>
          </cell>
        </row>
        <row r="1818">
          <cell r="A1818">
            <v>42542</v>
          </cell>
          <cell r="B1818" t="str">
            <v>SSI DUAL</v>
          </cell>
          <cell r="D1818">
            <v>17335</v>
          </cell>
        </row>
        <row r="1819">
          <cell r="A1819">
            <v>42718</v>
          </cell>
          <cell r="B1819" t="str">
            <v>SSI DUAL</v>
          </cell>
          <cell r="D1819">
            <v>6392</v>
          </cell>
        </row>
        <row r="1820">
          <cell r="A1820">
            <v>42384</v>
          </cell>
          <cell r="B1820" t="str">
            <v>SSI DUAL</v>
          </cell>
          <cell r="D1820">
            <v>6497</v>
          </cell>
        </row>
        <row r="1821">
          <cell r="A1821">
            <v>42415</v>
          </cell>
          <cell r="B1821" t="str">
            <v>SSI DUAL</v>
          </cell>
          <cell r="D1821">
            <v>6735</v>
          </cell>
        </row>
        <row r="1822">
          <cell r="A1822">
            <v>42444</v>
          </cell>
          <cell r="B1822" t="str">
            <v>SSI DUAL</v>
          </cell>
          <cell r="D1822">
            <v>6643</v>
          </cell>
        </row>
        <row r="1823">
          <cell r="A1823">
            <v>42475</v>
          </cell>
          <cell r="B1823" t="str">
            <v>SSI DUAL</v>
          </cell>
          <cell r="D1823">
            <v>6666</v>
          </cell>
        </row>
        <row r="1824">
          <cell r="A1824">
            <v>42505</v>
          </cell>
          <cell r="B1824" t="str">
            <v>SSI DUAL</v>
          </cell>
          <cell r="D1824">
            <v>6747</v>
          </cell>
        </row>
        <row r="1825">
          <cell r="A1825">
            <v>42536</v>
          </cell>
          <cell r="B1825" t="str">
            <v>SSI DUAL</v>
          </cell>
          <cell r="D1825">
            <v>6855</v>
          </cell>
        </row>
        <row r="1826">
          <cell r="A1826">
            <v>42566</v>
          </cell>
          <cell r="B1826" t="str">
            <v>SSI DUAL</v>
          </cell>
          <cell r="D1826">
            <v>6912</v>
          </cell>
        </row>
        <row r="1827">
          <cell r="A1827">
            <v>42597</v>
          </cell>
          <cell r="B1827" t="str">
            <v>SSI DUAL</v>
          </cell>
          <cell r="D1827">
            <v>6873</v>
          </cell>
        </row>
        <row r="1828">
          <cell r="A1828">
            <v>42628</v>
          </cell>
          <cell r="B1828" t="str">
            <v>SSI DUAL</v>
          </cell>
          <cell r="D1828">
            <v>6936</v>
          </cell>
        </row>
        <row r="1829">
          <cell r="A1829">
            <v>42658</v>
          </cell>
          <cell r="B1829" t="str">
            <v>SSI DUAL</v>
          </cell>
          <cell r="D1829">
            <v>6949</v>
          </cell>
        </row>
        <row r="1830">
          <cell r="A1830">
            <v>42689</v>
          </cell>
          <cell r="B1830" t="str">
            <v>SSI DUAL</v>
          </cell>
          <cell r="D1830">
            <v>7022</v>
          </cell>
        </row>
        <row r="1831">
          <cell r="A1831">
            <v>42719</v>
          </cell>
          <cell r="B1831" t="str">
            <v>SSI DUAL</v>
          </cell>
          <cell r="D1831">
            <v>7081</v>
          </cell>
        </row>
        <row r="1832">
          <cell r="A1832">
            <v>42385</v>
          </cell>
          <cell r="B1832" t="str">
            <v>SSI DUAL</v>
          </cell>
          <cell r="D1832">
            <v>7292</v>
          </cell>
        </row>
        <row r="1833">
          <cell r="A1833">
            <v>42416</v>
          </cell>
          <cell r="B1833" t="str">
            <v>SSI DUAL</v>
          </cell>
          <cell r="D1833">
            <v>7581</v>
          </cell>
        </row>
        <row r="1834">
          <cell r="A1834">
            <v>42445</v>
          </cell>
          <cell r="B1834" t="str">
            <v>SSI DUAL</v>
          </cell>
          <cell r="D1834">
            <v>7765</v>
          </cell>
        </row>
        <row r="1835">
          <cell r="A1835">
            <v>42476</v>
          </cell>
          <cell r="B1835" t="str">
            <v>SSI DUAL</v>
          </cell>
          <cell r="D1835">
            <v>7808</v>
          </cell>
        </row>
        <row r="1836">
          <cell r="A1836">
            <v>42506</v>
          </cell>
          <cell r="B1836" t="str">
            <v>SSI DUAL</v>
          </cell>
          <cell r="D1836">
            <v>7883</v>
          </cell>
        </row>
        <row r="1837">
          <cell r="A1837">
            <v>42537</v>
          </cell>
          <cell r="B1837" t="str">
            <v>SSI DUAL</v>
          </cell>
          <cell r="D1837">
            <v>7957</v>
          </cell>
        </row>
        <row r="1838">
          <cell r="A1838">
            <v>42567</v>
          </cell>
          <cell r="B1838" t="str">
            <v>SSI DUAL</v>
          </cell>
          <cell r="D1838">
            <v>8005</v>
          </cell>
        </row>
        <row r="1839">
          <cell r="A1839">
            <v>42598</v>
          </cell>
          <cell r="B1839" t="str">
            <v>SSI DUAL</v>
          </cell>
          <cell r="D1839">
            <v>8127</v>
          </cell>
        </row>
        <row r="1840">
          <cell r="A1840">
            <v>42629</v>
          </cell>
          <cell r="B1840" t="str">
            <v>SSI DUAL</v>
          </cell>
          <cell r="D1840">
            <v>8124</v>
          </cell>
        </row>
        <row r="1841">
          <cell r="A1841">
            <v>42659</v>
          </cell>
          <cell r="B1841" t="str">
            <v>SSI DUAL</v>
          </cell>
          <cell r="D1841">
            <v>8174</v>
          </cell>
        </row>
        <row r="1842">
          <cell r="A1842">
            <v>42690</v>
          </cell>
          <cell r="B1842" t="str">
            <v>SSI DUAL</v>
          </cell>
          <cell r="D1842">
            <v>8159</v>
          </cell>
        </row>
        <row r="1843">
          <cell r="A1843">
            <v>42720</v>
          </cell>
          <cell r="B1843" t="str">
            <v>SSI DUAL</v>
          </cell>
          <cell r="D1843">
            <v>8186</v>
          </cell>
        </row>
        <row r="1844">
          <cell r="A1844">
            <v>42386</v>
          </cell>
          <cell r="B1844" t="str">
            <v>SSI DUAL</v>
          </cell>
          <cell r="D1844">
            <v>8195</v>
          </cell>
        </row>
        <row r="1845">
          <cell r="A1845">
            <v>42417</v>
          </cell>
          <cell r="B1845" t="str">
            <v>SSI DUAL</v>
          </cell>
          <cell r="D1845">
            <v>8205</v>
          </cell>
        </row>
        <row r="1846">
          <cell r="A1846">
            <v>42446</v>
          </cell>
          <cell r="B1846" t="str">
            <v>SSI DUAL</v>
          </cell>
          <cell r="D1846">
            <v>8211</v>
          </cell>
        </row>
        <row r="1847">
          <cell r="A1847">
            <v>42477</v>
          </cell>
          <cell r="B1847" t="str">
            <v>SSI DUAL</v>
          </cell>
          <cell r="D1847">
            <v>8215</v>
          </cell>
        </row>
        <row r="1848">
          <cell r="A1848">
            <v>42507</v>
          </cell>
          <cell r="B1848" t="str">
            <v>SSI DUAL</v>
          </cell>
          <cell r="D1848">
            <v>8218</v>
          </cell>
        </row>
        <row r="1849">
          <cell r="A1849">
            <v>42538</v>
          </cell>
          <cell r="B1849" t="str">
            <v>SSI DUAL</v>
          </cell>
          <cell r="D1849">
            <v>8221</v>
          </cell>
        </row>
        <row r="1850">
          <cell r="A1850">
            <v>42568</v>
          </cell>
          <cell r="B1850" t="str">
            <v>SSI DUAL</v>
          </cell>
          <cell r="D1850">
            <v>8222</v>
          </cell>
        </row>
        <row r="1851">
          <cell r="A1851">
            <v>42599</v>
          </cell>
          <cell r="B1851" t="str">
            <v>SSI DUAL</v>
          </cell>
          <cell r="D1851">
            <v>8224</v>
          </cell>
        </row>
        <row r="1852">
          <cell r="A1852">
            <v>42630</v>
          </cell>
          <cell r="B1852" t="str">
            <v>SSI DUAL</v>
          </cell>
          <cell r="D1852">
            <v>8225</v>
          </cell>
        </row>
        <row r="1853">
          <cell r="A1853">
            <v>42660</v>
          </cell>
          <cell r="B1853" t="str">
            <v>SSI DUAL</v>
          </cell>
          <cell r="D1853">
            <v>8225</v>
          </cell>
        </row>
        <row r="1854">
          <cell r="A1854">
            <v>42691</v>
          </cell>
          <cell r="B1854" t="str">
            <v>SSI DUAL</v>
          </cell>
          <cell r="D1854">
            <v>8226</v>
          </cell>
        </row>
        <row r="1855">
          <cell r="A1855">
            <v>42721</v>
          </cell>
          <cell r="B1855" t="str">
            <v>SSI DUAL</v>
          </cell>
          <cell r="D1855">
            <v>8226</v>
          </cell>
        </row>
        <row r="1856">
          <cell r="A1856">
            <v>42387</v>
          </cell>
          <cell r="B1856" t="str">
            <v>SSI DUAL</v>
          </cell>
          <cell r="D1856">
            <v>8226</v>
          </cell>
        </row>
        <row r="1857">
          <cell r="A1857">
            <v>42418</v>
          </cell>
          <cell r="B1857" t="str">
            <v>SSI DUAL</v>
          </cell>
          <cell r="D1857">
            <v>8226</v>
          </cell>
        </row>
        <row r="1858">
          <cell r="A1858">
            <v>42447</v>
          </cell>
          <cell r="B1858" t="str">
            <v>SSI DUAL</v>
          </cell>
          <cell r="D1858">
            <v>8226</v>
          </cell>
        </row>
        <row r="1859">
          <cell r="A1859">
            <v>42478</v>
          </cell>
          <cell r="B1859" t="str">
            <v>SSI DUAL</v>
          </cell>
          <cell r="D1859">
            <v>8227</v>
          </cell>
        </row>
        <row r="1860">
          <cell r="A1860">
            <v>42508</v>
          </cell>
          <cell r="B1860" t="str">
            <v>SSI DUAL</v>
          </cell>
          <cell r="D1860">
            <v>8227</v>
          </cell>
        </row>
        <row r="1861">
          <cell r="A1861">
            <v>42539</v>
          </cell>
          <cell r="B1861" t="str">
            <v>SSI DUAL</v>
          </cell>
          <cell r="D1861">
            <v>8227</v>
          </cell>
        </row>
        <row r="1862">
          <cell r="A1862">
            <v>42569</v>
          </cell>
          <cell r="B1862" t="str">
            <v>SSI DUAL</v>
          </cell>
          <cell r="D1862">
            <v>8227</v>
          </cell>
        </row>
        <row r="1863">
          <cell r="A1863">
            <v>42600</v>
          </cell>
          <cell r="B1863" t="str">
            <v>SSI DUAL</v>
          </cell>
          <cell r="D1863">
            <v>8227</v>
          </cell>
        </row>
        <row r="1864">
          <cell r="A1864">
            <v>42631</v>
          </cell>
          <cell r="B1864" t="str">
            <v>SSI DUAL</v>
          </cell>
          <cell r="D1864">
            <v>8227</v>
          </cell>
        </row>
        <row r="1865">
          <cell r="A1865">
            <v>42661</v>
          </cell>
          <cell r="B1865" t="str">
            <v>SSI DUAL</v>
          </cell>
          <cell r="D1865">
            <v>8227</v>
          </cell>
        </row>
        <row r="1866">
          <cell r="A1866">
            <v>42692</v>
          </cell>
          <cell r="B1866" t="str">
            <v>SSI DUAL</v>
          </cell>
          <cell r="D1866">
            <v>8227</v>
          </cell>
        </row>
        <row r="1867">
          <cell r="A1867">
            <v>42722</v>
          </cell>
          <cell r="B1867" t="str">
            <v>SSI DUAL</v>
          </cell>
          <cell r="D1867">
            <v>8227</v>
          </cell>
        </row>
        <row r="1868">
          <cell r="A1868">
            <v>42388</v>
          </cell>
          <cell r="B1868" t="str">
            <v>SSI DUAL</v>
          </cell>
          <cell r="D1868">
            <v>8227</v>
          </cell>
        </row>
        <row r="1869">
          <cell r="A1869">
            <v>42419</v>
          </cell>
          <cell r="B1869" t="str">
            <v>SSI DUAL</v>
          </cell>
          <cell r="D1869">
            <v>8227</v>
          </cell>
        </row>
        <row r="1870">
          <cell r="A1870">
            <v>42448</v>
          </cell>
          <cell r="B1870" t="str">
            <v>SSI DUAL</v>
          </cell>
          <cell r="D1870">
            <v>8227</v>
          </cell>
        </row>
        <row r="1871">
          <cell r="A1871">
            <v>42479</v>
          </cell>
          <cell r="B1871" t="str">
            <v>SSI DUAL</v>
          </cell>
          <cell r="D1871">
            <v>8227</v>
          </cell>
        </row>
        <row r="1872">
          <cell r="A1872">
            <v>42509</v>
          </cell>
          <cell r="B1872" t="str">
            <v>SSI DUAL</v>
          </cell>
          <cell r="D1872">
            <v>8227</v>
          </cell>
        </row>
        <row r="1873">
          <cell r="A1873">
            <v>42540</v>
          </cell>
          <cell r="B1873" t="str">
            <v>SSI DUAL</v>
          </cell>
          <cell r="D1873">
            <v>8227</v>
          </cell>
        </row>
        <row r="1874">
          <cell r="A1874">
            <v>42570</v>
          </cell>
          <cell r="B1874" t="str">
            <v>SSI DUAL</v>
          </cell>
          <cell r="D1874">
            <v>8227</v>
          </cell>
        </row>
        <row r="1875">
          <cell r="A1875">
            <v>42601</v>
          </cell>
          <cell r="B1875" t="str">
            <v>SSI DUAL</v>
          </cell>
          <cell r="D1875">
            <v>8227</v>
          </cell>
        </row>
        <row r="1876">
          <cell r="A1876">
            <v>42632</v>
          </cell>
          <cell r="B1876" t="str">
            <v>SSI DUAL</v>
          </cell>
          <cell r="D1876">
            <v>8227</v>
          </cell>
        </row>
        <row r="1877">
          <cell r="A1877">
            <v>42662</v>
          </cell>
          <cell r="B1877" t="str">
            <v>SSI DUAL</v>
          </cell>
          <cell r="D1877">
            <v>8227</v>
          </cell>
        </row>
        <row r="1878">
          <cell r="A1878">
            <v>42693</v>
          </cell>
          <cell r="B1878" t="str">
            <v>SSI DUAL</v>
          </cell>
          <cell r="D1878">
            <v>8227</v>
          </cell>
        </row>
        <row r="1879">
          <cell r="A1879">
            <v>42723</v>
          </cell>
          <cell r="B1879" t="str">
            <v>SSI DUAL</v>
          </cell>
          <cell r="D1879">
            <v>8227</v>
          </cell>
        </row>
        <row r="1880">
          <cell r="A1880">
            <v>42389</v>
          </cell>
          <cell r="B1880" t="str">
            <v>SSI DUAL</v>
          </cell>
          <cell r="D1880">
            <v>8227</v>
          </cell>
        </row>
        <row r="1881">
          <cell r="A1881">
            <v>42420</v>
          </cell>
          <cell r="B1881" t="str">
            <v>SSI DUAL</v>
          </cell>
          <cell r="D1881">
            <v>8227</v>
          </cell>
        </row>
        <row r="1882">
          <cell r="A1882">
            <v>42449</v>
          </cell>
          <cell r="B1882" t="str">
            <v>SSI DUAL</v>
          </cell>
          <cell r="D1882">
            <v>8227</v>
          </cell>
        </row>
        <row r="1883">
          <cell r="A1883">
            <v>42480</v>
          </cell>
          <cell r="B1883" t="str">
            <v>SSI DUAL</v>
          </cell>
          <cell r="D1883">
            <v>8227</v>
          </cell>
        </row>
        <row r="1884">
          <cell r="A1884">
            <v>42510</v>
          </cell>
          <cell r="B1884" t="str">
            <v>SSI DUAL</v>
          </cell>
          <cell r="D1884">
            <v>8227</v>
          </cell>
        </row>
        <row r="1885">
          <cell r="A1885">
            <v>42541</v>
          </cell>
          <cell r="B1885" t="str">
            <v>SSI DUAL</v>
          </cell>
          <cell r="D1885">
            <v>8227</v>
          </cell>
        </row>
        <row r="1886">
          <cell r="A1886">
            <v>42571</v>
          </cell>
          <cell r="B1886" t="str">
            <v>SSI DUAL</v>
          </cell>
          <cell r="D1886">
            <v>8227</v>
          </cell>
        </row>
        <row r="1887">
          <cell r="A1887">
            <v>42602</v>
          </cell>
          <cell r="B1887" t="str">
            <v>SSI DUAL</v>
          </cell>
          <cell r="D1887">
            <v>8227</v>
          </cell>
        </row>
        <row r="1888">
          <cell r="A1888">
            <v>42633</v>
          </cell>
          <cell r="B1888" t="str">
            <v>SSI DUAL</v>
          </cell>
          <cell r="D1888">
            <v>8227</v>
          </cell>
        </row>
        <row r="1889">
          <cell r="A1889">
            <v>42663</v>
          </cell>
          <cell r="B1889" t="str">
            <v>SSI DUAL</v>
          </cell>
          <cell r="D1889">
            <v>8227</v>
          </cell>
        </row>
        <row r="1890">
          <cell r="A1890">
            <v>42694</v>
          </cell>
          <cell r="B1890" t="str">
            <v>SSI DUAL</v>
          </cell>
          <cell r="D1890">
            <v>8227</v>
          </cell>
        </row>
        <row r="1891">
          <cell r="A1891">
            <v>42724</v>
          </cell>
          <cell r="B1891" t="str">
            <v>SSI DUAL</v>
          </cell>
          <cell r="D1891">
            <v>8227</v>
          </cell>
        </row>
        <row r="1892">
          <cell r="A1892">
            <v>42390</v>
          </cell>
          <cell r="B1892" t="str">
            <v>SSI DUAL</v>
          </cell>
          <cell r="D1892">
            <v>8227</v>
          </cell>
        </row>
        <row r="1893">
          <cell r="A1893">
            <v>42421</v>
          </cell>
          <cell r="B1893" t="str">
            <v>SSI DUAL</v>
          </cell>
          <cell r="D1893">
            <v>8227</v>
          </cell>
        </row>
        <row r="1894">
          <cell r="A1894">
            <v>42450</v>
          </cell>
          <cell r="B1894" t="str">
            <v>SSI DUAL</v>
          </cell>
          <cell r="D1894">
            <v>8227</v>
          </cell>
        </row>
        <row r="1895">
          <cell r="A1895">
            <v>42481</v>
          </cell>
          <cell r="B1895" t="str">
            <v>SSI DUAL</v>
          </cell>
          <cell r="D1895">
            <v>8227</v>
          </cell>
        </row>
        <row r="1896">
          <cell r="A1896">
            <v>42511</v>
          </cell>
          <cell r="B1896" t="str">
            <v>SSI DUAL</v>
          </cell>
          <cell r="D1896">
            <v>8227</v>
          </cell>
        </row>
        <row r="1897">
          <cell r="A1897">
            <v>42542</v>
          </cell>
          <cell r="B1897" t="str">
            <v>SSI DUAL</v>
          </cell>
          <cell r="D1897">
            <v>8227</v>
          </cell>
        </row>
        <row r="1898">
          <cell r="A1898">
            <v>42718</v>
          </cell>
          <cell r="B1898" t="str">
            <v>SSI DUAL</v>
          </cell>
          <cell r="D1898">
            <v>12463</v>
          </cell>
        </row>
        <row r="1899">
          <cell r="A1899">
            <v>42384</v>
          </cell>
          <cell r="B1899" t="str">
            <v>SSI DUAL</v>
          </cell>
          <cell r="D1899">
            <v>12691</v>
          </cell>
        </row>
        <row r="1900">
          <cell r="A1900">
            <v>42415</v>
          </cell>
          <cell r="B1900" t="str">
            <v>SSI DUAL</v>
          </cell>
          <cell r="D1900">
            <v>13222</v>
          </cell>
        </row>
        <row r="1901">
          <cell r="A1901">
            <v>42444</v>
          </cell>
          <cell r="B1901" t="str">
            <v>SSI DUAL</v>
          </cell>
          <cell r="D1901">
            <v>12979</v>
          </cell>
        </row>
        <row r="1902">
          <cell r="A1902">
            <v>42475</v>
          </cell>
          <cell r="B1902" t="str">
            <v>SSI DUAL</v>
          </cell>
          <cell r="D1902">
            <v>13138</v>
          </cell>
        </row>
        <row r="1903">
          <cell r="A1903">
            <v>42505</v>
          </cell>
          <cell r="B1903" t="str">
            <v>SSI DUAL</v>
          </cell>
          <cell r="D1903">
            <v>13289</v>
          </cell>
        </row>
        <row r="1904">
          <cell r="A1904">
            <v>42536</v>
          </cell>
          <cell r="B1904" t="str">
            <v>SSI DUAL</v>
          </cell>
          <cell r="D1904">
            <v>13424</v>
          </cell>
        </row>
        <row r="1905">
          <cell r="A1905">
            <v>42566</v>
          </cell>
          <cell r="B1905" t="str">
            <v>SSI DUAL</v>
          </cell>
          <cell r="D1905">
            <v>13528</v>
          </cell>
        </row>
        <row r="1906">
          <cell r="A1906">
            <v>42597</v>
          </cell>
          <cell r="B1906" t="str">
            <v>SSI DUAL</v>
          </cell>
          <cell r="D1906">
            <v>13445</v>
          </cell>
        </row>
        <row r="1907">
          <cell r="A1907">
            <v>42628</v>
          </cell>
          <cell r="B1907" t="str">
            <v>SSI DUAL</v>
          </cell>
          <cell r="D1907">
            <v>13611</v>
          </cell>
        </row>
        <row r="1908">
          <cell r="A1908">
            <v>42658</v>
          </cell>
          <cell r="B1908" t="str">
            <v>SSI DUAL</v>
          </cell>
          <cell r="D1908">
            <v>13711</v>
          </cell>
        </row>
        <row r="1909">
          <cell r="A1909">
            <v>42689</v>
          </cell>
          <cell r="B1909" t="str">
            <v>SSI DUAL</v>
          </cell>
          <cell r="D1909">
            <v>13844</v>
          </cell>
        </row>
        <row r="1910">
          <cell r="A1910">
            <v>42719</v>
          </cell>
          <cell r="B1910" t="str">
            <v>SSI DUAL</v>
          </cell>
          <cell r="D1910">
            <v>13951</v>
          </cell>
        </row>
        <row r="1911">
          <cell r="A1911">
            <v>42385</v>
          </cell>
          <cell r="B1911" t="str">
            <v>SSI DUAL</v>
          </cell>
          <cell r="D1911">
            <v>14286</v>
          </cell>
        </row>
        <row r="1912">
          <cell r="A1912">
            <v>42416</v>
          </cell>
          <cell r="B1912" t="str">
            <v>SSI DUAL</v>
          </cell>
          <cell r="D1912">
            <v>14768</v>
          </cell>
        </row>
        <row r="1913">
          <cell r="A1913">
            <v>42445</v>
          </cell>
          <cell r="B1913" t="str">
            <v>SSI DUAL</v>
          </cell>
          <cell r="D1913">
            <v>14952</v>
          </cell>
        </row>
        <row r="1914">
          <cell r="A1914">
            <v>42476</v>
          </cell>
          <cell r="B1914" t="str">
            <v>SSI DUAL</v>
          </cell>
          <cell r="D1914">
            <v>14945</v>
          </cell>
        </row>
        <row r="1915">
          <cell r="A1915">
            <v>42506</v>
          </cell>
          <cell r="B1915" t="str">
            <v>SSI DUAL</v>
          </cell>
          <cell r="D1915">
            <v>15346</v>
          </cell>
        </row>
        <row r="1916">
          <cell r="A1916">
            <v>42537</v>
          </cell>
          <cell r="B1916" t="str">
            <v>SSI DUAL</v>
          </cell>
          <cell r="D1916">
            <v>15499</v>
          </cell>
        </row>
        <row r="1917">
          <cell r="A1917">
            <v>42567</v>
          </cell>
          <cell r="B1917" t="str">
            <v>SSI DUAL</v>
          </cell>
          <cell r="D1917">
            <v>15550</v>
          </cell>
        </row>
        <row r="1918">
          <cell r="A1918">
            <v>42598</v>
          </cell>
          <cell r="B1918" t="str">
            <v>SSI DUAL</v>
          </cell>
          <cell r="D1918">
            <v>15673</v>
          </cell>
        </row>
        <row r="1919">
          <cell r="A1919">
            <v>42629</v>
          </cell>
          <cell r="B1919" t="str">
            <v>SSI DUAL</v>
          </cell>
          <cell r="D1919">
            <v>15665</v>
          </cell>
        </row>
        <row r="1920">
          <cell r="A1920">
            <v>42659</v>
          </cell>
          <cell r="B1920" t="str">
            <v>SSI DUAL</v>
          </cell>
          <cell r="D1920">
            <v>15761</v>
          </cell>
        </row>
        <row r="1921">
          <cell r="A1921">
            <v>42690</v>
          </cell>
          <cell r="B1921" t="str">
            <v>SSI DUAL</v>
          </cell>
          <cell r="D1921">
            <v>15836</v>
          </cell>
        </row>
        <row r="1922">
          <cell r="A1922">
            <v>42720</v>
          </cell>
          <cell r="B1922" t="str">
            <v>SSI DUAL</v>
          </cell>
          <cell r="D1922">
            <v>15955</v>
          </cell>
        </row>
        <row r="1923">
          <cell r="A1923">
            <v>42386</v>
          </cell>
          <cell r="B1923" t="str">
            <v>SSI DUAL</v>
          </cell>
          <cell r="D1923">
            <v>16092</v>
          </cell>
        </row>
        <row r="1924">
          <cell r="A1924">
            <v>42417</v>
          </cell>
          <cell r="B1924" t="str">
            <v>SSI DUAL</v>
          </cell>
          <cell r="D1924">
            <v>16229</v>
          </cell>
        </row>
        <row r="1925">
          <cell r="A1925">
            <v>42446</v>
          </cell>
          <cell r="B1925" t="str">
            <v>SSI DUAL</v>
          </cell>
          <cell r="D1925">
            <v>16366</v>
          </cell>
        </row>
        <row r="1926">
          <cell r="A1926">
            <v>42477</v>
          </cell>
          <cell r="B1926" t="str">
            <v>SSI DUAL</v>
          </cell>
          <cell r="D1926">
            <v>16503</v>
          </cell>
        </row>
        <row r="1927">
          <cell r="A1927">
            <v>42507</v>
          </cell>
          <cell r="B1927" t="str">
            <v>SSI DUAL</v>
          </cell>
          <cell r="D1927">
            <v>16640</v>
          </cell>
        </row>
        <row r="1928">
          <cell r="A1928">
            <v>42538</v>
          </cell>
          <cell r="B1928" t="str">
            <v>SSI DUAL</v>
          </cell>
          <cell r="D1928">
            <v>16777</v>
          </cell>
        </row>
        <row r="1929">
          <cell r="A1929">
            <v>42568</v>
          </cell>
          <cell r="B1929" t="str">
            <v>SSI DUAL</v>
          </cell>
          <cell r="D1929">
            <v>16914</v>
          </cell>
        </row>
        <row r="1930">
          <cell r="A1930">
            <v>42599</v>
          </cell>
          <cell r="B1930" t="str">
            <v>SSI DUAL</v>
          </cell>
          <cell r="D1930">
            <v>17051</v>
          </cell>
        </row>
        <row r="1931">
          <cell r="A1931">
            <v>42630</v>
          </cell>
          <cell r="B1931" t="str">
            <v>SSI DUAL</v>
          </cell>
          <cell r="D1931">
            <v>17188</v>
          </cell>
        </row>
        <row r="1932">
          <cell r="A1932">
            <v>42660</v>
          </cell>
          <cell r="B1932" t="str">
            <v>SSI DUAL</v>
          </cell>
          <cell r="D1932">
            <v>17325</v>
          </cell>
        </row>
        <row r="1933">
          <cell r="A1933">
            <v>42691</v>
          </cell>
          <cell r="B1933" t="str">
            <v>SSI DUAL</v>
          </cell>
          <cell r="D1933">
            <v>17462</v>
          </cell>
        </row>
        <row r="1934">
          <cell r="A1934">
            <v>42721</v>
          </cell>
          <cell r="B1934" t="str">
            <v>SSI DUAL</v>
          </cell>
          <cell r="D1934">
            <v>17599</v>
          </cell>
        </row>
        <row r="1935">
          <cell r="A1935">
            <v>42387</v>
          </cell>
          <cell r="B1935" t="str">
            <v>SSI DUAL</v>
          </cell>
          <cell r="D1935">
            <v>17736</v>
          </cell>
        </row>
        <row r="1936">
          <cell r="A1936">
            <v>42418</v>
          </cell>
          <cell r="B1936" t="str">
            <v>SSI DUAL</v>
          </cell>
          <cell r="D1936">
            <v>17873</v>
          </cell>
        </row>
        <row r="1937">
          <cell r="A1937">
            <v>42447</v>
          </cell>
          <cell r="B1937" t="str">
            <v>SSI DUAL</v>
          </cell>
          <cell r="D1937">
            <v>18010</v>
          </cell>
        </row>
        <row r="1938">
          <cell r="A1938">
            <v>42478</v>
          </cell>
          <cell r="B1938" t="str">
            <v>SSI DUAL</v>
          </cell>
          <cell r="D1938">
            <v>18146</v>
          </cell>
        </row>
        <row r="1939">
          <cell r="A1939">
            <v>42508</v>
          </cell>
          <cell r="B1939" t="str">
            <v>SSI DUAL</v>
          </cell>
          <cell r="D1939">
            <v>18283</v>
          </cell>
        </row>
        <row r="1940">
          <cell r="A1940">
            <v>42539</v>
          </cell>
          <cell r="B1940" t="str">
            <v>SSI DUAL</v>
          </cell>
          <cell r="D1940">
            <v>18420</v>
          </cell>
        </row>
        <row r="1941">
          <cell r="A1941">
            <v>42569</v>
          </cell>
          <cell r="B1941" t="str">
            <v>SSI DUAL</v>
          </cell>
          <cell r="D1941">
            <v>18557</v>
          </cell>
        </row>
        <row r="1942">
          <cell r="A1942">
            <v>42600</v>
          </cell>
          <cell r="B1942" t="str">
            <v>SSI DUAL</v>
          </cell>
          <cell r="D1942">
            <v>18694</v>
          </cell>
        </row>
        <row r="1943">
          <cell r="A1943">
            <v>42631</v>
          </cell>
          <cell r="B1943" t="str">
            <v>SSI DUAL</v>
          </cell>
          <cell r="D1943">
            <v>18830</v>
          </cell>
        </row>
        <row r="1944">
          <cell r="A1944">
            <v>42661</v>
          </cell>
          <cell r="B1944" t="str">
            <v>SSI DUAL</v>
          </cell>
          <cell r="D1944">
            <v>18967</v>
          </cell>
        </row>
        <row r="1945">
          <cell r="A1945">
            <v>42692</v>
          </cell>
          <cell r="B1945" t="str">
            <v>SSI DUAL</v>
          </cell>
          <cell r="D1945">
            <v>19104</v>
          </cell>
        </row>
        <row r="1946">
          <cell r="A1946">
            <v>42722</v>
          </cell>
          <cell r="B1946" t="str">
            <v>SSI DUAL</v>
          </cell>
          <cell r="D1946">
            <v>19241</v>
          </cell>
        </row>
        <row r="1947">
          <cell r="A1947">
            <v>42388</v>
          </cell>
          <cell r="B1947" t="str">
            <v>SSI DUAL</v>
          </cell>
          <cell r="D1947">
            <v>19377</v>
          </cell>
        </row>
        <row r="1948">
          <cell r="A1948">
            <v>42419</v>
          </cell>
          <cell r="B1948" t="str">
            <v>SSI DUAL</v>
          </cell>
          <cell r="D1948">
            <v>19514</v>
          </cell>
        </row>
        <row r="1949">
          <cell r="A1949">
            <v>42448</v>
          </cell>
          <cell r="B1949" t="str">
            <v>SSI DUAL</v>
          </cell>
          <cell r="D1949">
            <v>19651</v>
          </cell>
        </row>
        <row r="1950">
          <cell r="A1950">
            <v>42479</v>
          </cell>
          <cell r="B1950" t="str">
            <v>SSI DUAL</v>
          </cell>
          <cell r="D1950">
            <v>19788</v>
          </cell>
        </row>
        <row r="1951">
          <cell r="A1951">
            <v>42509</v>
          </cell>
          <cell r="B1951" t="str">
            <v>SSI DUAL</v>
          </cell>
          <cell r="D1951">
            <v>19924</v>
          </cell>
        </row>
        <row r="1952">
          <cell r="A1952">
            <v>42540</v>
          </cell>
          <cell r="B1952" t="str">
            <v>SSI DUAL</v>
          </cell>
          <cell r="D1952">
            <v>20061</v>
          </cell>
        </row>
        <row r="1953">
          <cell r="A1953">
            <v>42570</v>
          </cell>
          <cell r="B1953" t="str">
            <v>SSI DUAL</v>
          </cell>
          <cell r="D1953">
            <v>20197</v>
          </cell>
        </row>
        <row r="1954">
          <cell r="A1954">
            <v>42601</v>
          </cell>
          <cell r="B1954" t="str">
            <v>SSI DUAL</v>
          </cell>
          <cell r="D1954">
            <v>20334</v>
          </cell>
        </row>
        <row r="1955">
          <cell r="A1955">
            <v>42632</v>
          </cell>
          <cell r="B1955" t="str">
            <v>SSI DUAL</v>
          </cell>
          <cell r="D1955">
            <v>20471</v>
          </cell>
        </row>
        <row r="1956">
          <cell r="A1956">
            <v>42662</v>
          </cell>
          <cell r="B1956" t="str">
            <v>SSI DUAL</v>
          </cell>
          <cell r="D1956">
            <v>20607</v>
          </cell>
        </row>
        <row r="1957">
          <cell r="A1957">
            <v>42693</v>
          </cell>
          <cell r="B1957" t="str">
            <v>SSI DUAL</v>
          </cell>
          <cell r="D1957">
            <v>20744</v>
          </cell>
        </row>
        <row r="1958">
          <cell r="A1958">
            <v>42723</v>
          </cell>
          <cell r="B1958" t="str">
            <v>SSI DUAL</v>
          </cell>
          <cell r="D1958">
            <v>20880</v>
          </cell>
        </row>
        <row r="1959">
          <cell r="A1959">
            <v>42389</v>
          </cell>
          <cell r="B1959" t="str">
            <v>SSI DUAL</v>
          </cell>
          <cell r="D1959">
            <v>21017</v>
          </cell>
        </row>
        <row r="1960">
          <cell r="A1960">
            <v>42420</v>
          </cell>
          <cell r="B1960" t="str">
            <v>SSI DUAL</v>
          </cell>
          <cell r="D1960">
            <v>21153</v>
          </cell>
        </row>
        <row r="1961">
          <cell r="A1961">
            <v>42449</v>
          </cell>
          <cell r="B1961" t="str">
            <v>SSI DUAL</v>
          </cell>
          <cell r="D1961">
            <v>21290</v>
          </cell>
        </row>
        <row r="1962">
          <cell r="A1962">
            <v>42480</v>
          </cell>
          <cell r="B1962" t="str">
            <v>SSI DUAL</v>
          </cell>
          <cell r="D1962">
            <v>21427</v>
          </cell>
        </row>
        <row r="1963">
          <cell r="A1963">
            <v>42510</v>
          </cell>
          <cell r="B1963" t="str">
            <v>SSI DUAL</v>
          </cell>
          <cell r="D1963">
            <v>21563</v>
          </cell>
        </row>
        <row r="1964">
          <cell r="A1964">
            <v>42541</v>
          </cell>
          <cell r="B1964" t="str">
            <v>SSI DUAL</v>
          </cell>
          <cell r="D1964">
            <v>21699</v>
          </cell>
        </row>
        <row r="1965">
          <cell r="A1965">
            <v>42571</v>
          </cell>
          <cell r="B1965" t="str">
            <v>SSI DUAL</v>
          </cell>
          <cell r="D1965">
            <v>21836</v>
          </cell>
        </row>
        <row r="1966">
          <cell r="A1966">
            <v>42602</v>
          </cell>
          <cell r="B1966" t="str">
            <v>SSI DUAL</v>
          </cell>
          <cell r="D1966">
            <v>21972</v>
          </cell>
        </row>
        <row r="1967">
          <cell r="A1967">
            <v>42633</v>
          </cell>
          <cell r="B1967" t="str">
            <v>SSI DUAL</v>
          </cell>
          <cell r="D1967">
            <v>22109</v>
          </cell>
        </row>
        <row r="1968">
          <cell r="A1968">
            <v>42663</v>
          </cell>
          <cell r="B1968" t="str">
            <v>SSI DUAL</v>
          </cell>
          <cell r="D1968">
            <v>22245</v>
          </cell>
        </row>
        <row r="1969">
          <cell r="A1969">
            <v>42694</v>
          </cell>
          <cell r="B1969" t="str">
            <v>SSI DUAL</v>
          </cell>
          <cell r="D1969">
            <v>22382</v>
          </cell>
        </row>
        <row r="1970">
          <cell r="A1970">
            <v>42724</v>
          </cell>
          <cell r="B1970" t="str">
            <v>SSI DUAL</v>
          </cell>
          <cell r="D1970">
            <v>22518</v>
          </cell>
        </row>
        <row r="1971">
          <cell r="A1971">
            <v>42390</v>
          </cell>
          <cell r="B1971" t="str">
            <v>SSI DUAL</v>
          </cell>
          <cell r="D1971">
            <v>22654</v>
          </cell>
        </row>
        <row r="1972">
          <cell r="A1972">
            <v>42421</v>
          </cell>
          <cell r="B1972" t="str">
            <v>SSI DUAL</v>
          </cell>
          <cell r="D1972">
            <v>22791</v>
          </cell>
        </row>
        <row r="1973">
          <cell r="A1973">
            <v>42450</v>
          </cell>
          <cell r="B1973" t="str">
            <v>SSI DUAL</v>
          </cell>
          <cell r="D1973">
            <v>22927</v>
          </cell>
        </row>
        <row r="1974">
          <cell r="A1974">
            <v>42481</v>
          </cell>
          <cell r="B1974" t="str">
            <v>SSI DUAL</v>
          </cell>
          <cell r="D1974">
            <v>23063</v>
          </cell>
        </row>
        <row r="1975">
          <cell r="A1975">
            <v>42511</v>
          </cell>
          <cell r="B1975" t="str">
            <v>SSI DUAL</v>
          </cell>
          <cell r="D1975">
            <v>23200</v>
          </cell>
        </row>
        <row r="1976">
          <cell r="A1976">
            <v>42542</v>
          </cell>
          <cell r="B1976" t="str">
            <v>SSI DUAL</v>
          </cell>
          <cell r="D1976">
            <v>23336</v>
          </cell>
        </row>
        <row r="1977">
          <cell r="A1977">
            <v>42718</v>
          </cell>
          <cell r="B1977" t="str">
            <v>SSI DUAL</v>
          </cell>
          <cell r="D1977">
            <v>15648</v>
          </cell>
        </row>
        <row r="1978">
          <cell r="A1978">
            <v>42384</v>
          </cell>
          <cell r="B1978" t="str">
            <v>SSI DUAL</v>
          </cell>
          <cell r="D1978">
            <v>15829</v>
          </cell>
        </row>
        <row r="1979">
          <cell r="A1979">
            <v>42415</v>
          </cell>
          <cell r="B1979" t="str">
            <v>SSI DUAL</v>
          </cell>
          <cell r="D1979">
            <v>16351</v>
          </cell>
        </row>
        <row r="1980">
          <cell r="A1980">
            <v>42444</v>
          </cell>
          <cell r="B1980" t="str">
            <v>SSI DUAL</v>
          </cell>
          <cell r="D1980">
            <v>16261</v>
          </cell>
        </row>
        <row r="1981">
          <cell r="A1981">
            <v>42475</v>
          </cell>
          <cell r="B1981" t="str">
            <v>SSI DUAL</v>
          </cell>
          <cell r="D1981">
            <v>16377</v>
          </cell>
        </row>
        <row r="1982">
          <cell r="A1982">
            <v>42505</v>
          </cell>
          <cell r="B1982" t="str">
            <v>SSI DUAL</v>
          </cell>
          <cell r="D1982">
            <v>16438</v>
          </cell>
        </row>
        <row r="1983">
          <cell r="A1983">
            <v>42536</v>
          </cell>
          <cell r="B1983" t="str">
            <v>SSI DUAL</v>
          </cell>
          <cell r="D1983">
            <v>16657</v>
          </cell>
        </row>
        <row r="1984">
          <cell r="A1984">
            <v>42566</v>
          </cell>
          <cell r="B1984" t="str">
            <v>SSI DUAL</v>
          </cell>
          <cell r="D1984">
            <v>16767</v>
          </cell>
        </row>
        <row r="1985">
          <cell r="A1985">
            <v>42597</v>
          </cell>
          <cell r="B1985" t="str">
            <v>SSI DUAL</v>
          </cell>
          <cell r="D1985">
            <v>16757</v>
          </cell>
        </row>
        <row r="1986">
          <cell r="A1986">
            <v>42628</v>
          </cell>
          <cell r="B1986" t="str">
            <v>SSI DUAL</v>
          </cell>
          <cell r="D1986">
            <v>16896</v>
          </cell>
        </row>
        <row r="1987">
          <cell r="A1987">
            <v>42658</v>
          </cell>
          <cell r="B1987" t="str">
            <v>SSI DUAL</v>
          </cell>
          <cell r="D1987">
            <v>16908</v>
          </cell>
        </row>
        <row r="1988">
          <cell r="A1988">
            <v>42689</v>
          </cell>
          <cell r="B1988" t="str">
            <v>SSI DUAL</v>
          </cell>
          <cell r="D1988">
            <v>17122</v>
          </cell>
        </row>
        <row r="1989">
          <cell r="A1989">
            <v>42719</v>
          </cell>
          <cell r="B1989" t="str">
            <v>SSI DUAL</v>
          </cell>
          <cell r="D1989">
            <v>17250</v>
          </cell>
        </row>
        <row r="1990">
          <cell r="A1990">
            <v>42385</v>
          </cell>
          <cell r="B1990" t="str">
            <v>SSI DUAL</v>
          </cell>
          <cell r="D1990">
            <v>17665</v>
          </cell>
        </row>
        <row r="1991">
          <cell r="A1991">
            <v>42416</v>
          </cell>
          <cell r="B1991" t="str">
            <v>SSI DUAL</v>
          </cell>
          <cell r="D1991">
            <v>18302</v>
          </cell>
        </row>
        <row r="1992">
          <cell r="A1992">
            <v>42445</v>
          </cell>
          <cell r="B1992" t="str">
            <v>SSI DUAL</v>
          </cell>
          <cell r="D1992">
            <v>18507</v>
          </cell>
        </row>
        <row r="1993">
          <cell r="A1993">
            <v>42476</v>
          </cell>
          <cell r="B1993" t="str">
            <v>SSI DUAL</v>
          </cell>
          <cell r="D1993">
            <v>18512</v>
          </cell>
        </row>
        <row r="1994">
          <cell r="A1994">
            <v>42506</v>
          </cell>
          <cell r="B1994" t="str">
            <v>SSI DUAL</v>
          </cell>
          <cell r="D1994">
            <v>19266</v>
          </cell>
        </row>
        <row r="1995">
          <cell r="A1995">
            <v>42537</v>
          </cell>
          <cell r="B1995" t="str">
            <v>SSI DUAL</v>
          </cell>
          <cell r="D1995">
            <v>19647</v>
          </cell>
        </row>
        <row r="1996">
          <cell r="A1996">
            <v>42567</v>
          </cell>
          <cell r="B1996" t="str">
            <v>SSI DUAL</v>
          </cell>
          <cell r="D1996">
            <v>19558</v>
          </cell>
        </row>
        <row r="1997">
          <cell r="A1997">
            <v>42598</v>
          </cell>
          <cell r="B1997" t="str">
            <v>SSI DUAL</v>
          </cell>
          <cell r="D1997">
            <v>19617</v>
          </cell>
        </row>
        <row r="1998">
          <cell r="A1998">
            <v>42629</v>
          </cell>
          <cell r="B1998" t="str">
            <v>SSI DUAL</v>
          </cell>
          <cell r="D1998">
            <v>19651</v>
          </cell>
        </row>
        <row r="1999">
          <cell r="A1999">
            <v>42659</v>
          </cell>
          <cell r="B1999" t="str">
            <v>SSI DUAL</v>
          </cell>
          <cell r="D1999">
            <v>19637</v>
          </cell>
        </row>
        <row r="2000">
          <cell r="A2000">
            <v>42690</v>
          </cell>
          <cell r="B2000" t="str">
            <v>SSI DUAL</v>
          </cell>
          <cell r="D2000">
            <v>19668</v>
          </cell>
        </row>
        <row r="2001">
          <cell r="A2001">
            <v>42720</v>
          </cell>
          <cell r="B2001" t="str">
            <v>SSI DUAL</v>
          </cell>
          <cell r="D2001">
            <v>19717</v>
          </cell>
        </row>
        <row r="2002">
          <cell r="A2002">
            <v>42386</v>
          </cell>
          <cell r="B2002" t="str">
            <v>SSI DUAL</v>
          </cell>
          <cell r="D2002">
            <v>19738</v>
          </cell>
        </row>
        <row r="2003">
          <cell r="A2003">
            <v>42417</v>
          </cell>
          <cell r="B2003" t="str">
            <v>SSI DUAL</v>
          </cell>
          <cell r="D2003">
            <v>19748</v>
          </cell>
        </row>
        <row r="2004">
          <cell r="A2004">
            <v>42446</v>
          </cell>
          <cell r="B2004" t="str">
            <v>SSI DUAL</v>
          </cell>
          <cell r="D2004">
            <v>19752</v>
          </cell>
        </row>
        <row r="2005">
          <cell r="A2005">
            <v>42477</v>
          </cell>
          <cell r="B2005" t="str">
            <v>SSI DUAL</v>
          </cell>
          <cell r="D2005">
            <v>19754</v>
          </cell>
        </row>
        <row r="2006">
          <cell r="A2006">
            <v>42507</v>
          </cell>
          <cell r="B2006" t="str">
            <v>SSI DUAL</v>
          </cell>
          <cell r="D2006">
            <v>19754</v>
          </cell>
        </row>
        <row r="2007">
          <cell r="A2007">
            <v>42538</v>
          </cell>
          <cell r="B2007" t="str">
            <v>SSI DUAL</v>
          </cell>
          <cell r="D2007">
            <v>19755</v>
          </cell>
        </row>
        <row r="2008">
          <cell r="A2008">
            <v>42568</v>
          </cell>
          <cell r="B2008" t="str">
            <v>SSI DUAL</v>
          </cell>
          <cell r="D2008">
            <v>19755</v>
          </cell>
        </row>
        <row r="2009">
          <cell r="A2009">
            <v>42599</v>
          </cell>
          <cell r="B2009" t="str">
            <v>SSI DUAL</v>
          </cell>
          <cell r="D2009">
            <v>19755</v>
          </cell>
        </row>
        <row r="2010">
          <cell r="A2010">
            <v>42630</v>
          </cell>
          <cell r="B2010" t="str">
            <v>SSI DUAL</v>
          </cell>
          <cell r="D2010">
            <v>19755</v>
          </cell>
        </row>
        <row r="2011">
          <cell r="A2011">
            <v>42660</v>
          </cell>
          <cell r="B2011" t="str">
            <v>SSI DUAL</v>
          </cell>
          <cell r="D2011">
            <v>19755</v>
          </cell>
        </row>
        <row r="2012">
          <cell r="A2012">
            <v>42691</v>
          </cell>
          <cell r="B2012" t="str">
            <v>SSI DUAL</v>
          </cell>
          <cell r="D2012">
            <v>19755</v>
          </cell>
        </row>
        <row r="2013">
          <cell r="A2013">
            <v>42721</v>
          </cell>
          <cell r="B2013" t="str">
            <v>SSI DUAL</v>
          </cell>
          <cell r="D2013">
            <v>19755</v>
          </cell>
        </row>
        <row r="2014">
          <cell r="A2014">
            <v>42387</v>
          </cell>
          <cell r="B2014" t="str">
            <v>SSI DUAL</v>
          </cell>
          <cell r="D2014">
            <v>19755</v>
          </cell>
        </row>
        <row r="2015">
          <cell r="A2015">
            <v>42418</v>
          </cell>
          <cell r="B2015" t="str">
            <v>SSI DUAL</v>
          </cell>
          <cell r="D2015">
            <v>19755</v>
          </cell>
        </row>
        <row r="2016">
          <cell r="A2016">
            <v>42447</v>
          </cell>
          <cell r="B2016" t="str">
            <v>SSI DUAL</v>
          </cell>
          <cell r="D2016">
            <v>19755</v>
          </cell>
        </row>
        <row r="2017">
          <cell r="A2017">
            <v>42478</v>
          </cell>
          <cell r="B2017" t="str">
            <v>SSI DUAL</v>
          </cell>
          <cell r="D2017">
            <v>19755</v>
          </cell>
        </row>
        <row r="2018">
          <cell r="A2018">
            <v>42508</v>
          </cell>
          <cell r="B2018" t="str">
            <v>SSI DUAL</v>
          </cell>
          <cell r="D2018">
            <v>19755</v>
          </cell>
        </row>
        <row r="2019">
          <cell r="A2019">
            <v>42539</v>
          </cell>
          <cell r="B2019" t="str">
            <v>SSI DUAL</v>
          </cell>
          <cell r="D2019">
            <v>19755</v>
          </cell>
        </row>
        <row r="2020">
          <cell r="A2020">
            <v>42569</v>
          </cell>
          <cell r="B2020" t="str">
            <v>SSI DUAL</v>
          </cell>
          <cell r="D2020">
            <v>19755</v>
          </cell>
        </row>
        <row r="2021">
          <cell r="A2021">
            <v>42600</v>
          </cell>
          <cell r="B2021" t="str">
            <v>SSI DUAL</v>
          </cell>
          <cell r="D2021">
            <v>19755</v>
          </cell>
        </row>
        <row r="2022">
          <cell r="A2022">
            <v>42631</v>
          </cell>
          <cell r="B2022" t="str">
            <v>SSI DUAL</v>
          </cell>
          <cell r="D2022">
            <v>19755</v>
          </cell>
        </row>
        <row r="2023">
          <cell r="A2023">
            <v>42661</v>
          </cell>
          <cell r="B2023" t="str">
            <v>SSI DUAL</v>
          </cell>
          <cell r="D2023">
            <v>19755</v>
          </cell>
        </row>
        <row r="2024">
          <cell r="A2024">
            <v>42692</v>
          </cell>
          <cell r="B2024" t="str">
            <v>SSI DUAL</v>
          </cell>
          <cell r="D2024">
            <v>19755</v>
          </cell>
        </row>
        <row r="2025">
          <cell r="A2025">
            <v>42722</v>
          </cell>
          <cell r="B2025" t="str">
            <v>SSI DUAL</v>
          </cell>
          <cell r="D2025">
            <v>19755</v>
          </cell>
        </row>
        <row r="2026">
          <cell r="A2026">
            <v>42388</v>
          </cell>
          <cell r="B2026" t="str">
            <v>SSI DUAL</v>
          </cell>
          <cell r="D2026">
            <v>19755</v>
          </cell>
        </row>
        <row r="2027">
          <cell r="A2027">
            <v>42419</v>
          </cell>
          <cell r="B2027" t="str">
            <v>SSI DUAL</v>
          </cell>
          <cell r="D2027">
            <v>19755</v>
          </cell>
        </row>
        <row r="2028">
          <cell r="A2028">
            <v>42448</v>
          </cell>
          <cell r="B2028" t="str">
            <v>SSI DUAL</v>
          </cell>
          <cell r="D2028">
            <v>19755</v>
          </cell>
        </row>
        <row r="2029">
          <cell r="A2029">
            <v>42479</v>
          </cell>
          <cell r="B2029" t="str">
            <v>SSI DUAL</v>
          </cell>
          <cell r="D2029">
            <v>19755</v>
          </cell>
        </row>
        <row r="2030">
          <cell r="A2030">
            <v>42509</v>
          </cell>
          <cell r="B2030" t="str">
            <v>SSI DUAL</v>
          </cell>
          <cell r="D2030">
            <v>19755</v>
          </cell>
        </row>
        <row r="2031">
          <cell r="A2031">
            <v>42540</v>
          </cell>
          <cell r="B2031" t="str">
            <v>SSI DUAL</v>
          </cell>
          <cell r="D2031">
            <v>19755</v>
          </cell>
        </row>
        <row r="2032">
          <cell r="A2032">
            <v>42570</v>
          </cell>
          <cell r="B2032" t="str">
            <v>SSI DUAL</v>
          </cell>
          <cell r="D2032">
            <v>19755</v>
          </cell>
        </row>
        <row r="2033">
          <cell r="A2033">
            <v>42601</v>
          </cell>
          <cell r="B2033" t="str">
            <v>SSI DUAL</v>
          </cell>
          <cell r="D2033">
            <v>19755</v>
          </cell>
        </row>
        <row r="2034">
          <cell r="A2034">
            <v>42632</v>
          </cell>
          <cell r="B2034" t="str">
            <v>SSI DUAL</v>
          </cell>
          <cell r="D2034">
            <v>19755</v>
          </cell>
        </row>
        <row r="2035">
          <cell r="A2035">
            <v>42662</v>
          </cell>
          <cell r="B2035" t="str">
            <v>SSI DUAL</v>
          </cell>
          <cell r="D2035">
            <v>19755</v>
          </cell>
        </row>
        <row r="2036">
          <cell r="A2036">
            <v>42693</v>
          </cell>
          <cell r="B2036" t="str">
            <v>SSI DUAL</v>
          </cell>
          <cell r="D2036">
            <v>19755</v>
          </cell>
        </row>
        <row r="2037">
          <cell r="A2037">
            <v>42723</v>
          </cell>
          <cell r="B2037" t="str">
            <v>SSI DUAL</v>
          </cell>
          <cell r="D2037">
            <v>19755</v>
          </cell>
        </row>
        <row r="2038">
          <cell r="A2038">
            <v>42389</v>
          </cell>
          <cell r="B2038" t="str">
            <v>SSI DUAL</v>
          </cell>
          <cell r="D2038">
            <v>19755</v>
          </cell>
        </row>
        <row r="2039">
          <cell r="A2039">
            <v>42420</v>
          </cell>
          <cell r="B2039" t="str">
            <v>SSI DUAL</v>
          </cell>
          <cell r="D2039">
            <v>19755</v>
          </cell>
        </row>
        <row r="2040">
          <cell r="A2040">
            <v>42449</v>
          </cell>
          <cell r="B2040" t="str">
            <v>SSI DUAL</v>
          </cell>
          <cell r="D2040">
            <v>19755</v>
          </cell>
        </row>
        <row r="2041">
          <cell r="A2041">
            <v>42480</v>
          </cell>
          <cell r="B2041" t="str">
            <v>SSI DUAL</v>
          </cell>
          <cell r="D2041">
            <v>19755</v>
          </cell>
        </row>
        <row r="2042">
          <cell r="A2042">
            <v>42510</v>
          </cell>
          <cell r="B2042" t="str">
            <v>SSI DUAL</v>
          </cell>
          <cell r="D2042">
            <v>19755</v>
          </cell>
        </row>
        <row r="2043">
          <cell r="A2043">
            <v>42541</v>
          </cell>
          <cell r="B2043" t="str">
            <v>SSI DUAL</v>
          </cell>
          <cell r="D2043">
            <v>19755</v>
          </cell>
        </row>
        <row r="2044">
          <cell r="A2044">
            <v>42571</v>
          </cell>
          <cell r="B2044" t="str">
            <v>SSI DUAL</v>
          </cell>
          <cell r="D2044">
            <v>19755</v>
          </cell>
        </row>
        <row r="2045">
          <cell r="A2045">
            <v>42602</v>
          </cell>
          <cell r="B2045" t="str">
            <v>SSI DUAL</v>
          </cell>
          <cell r="D2045">
            <v>19755</v>
          </cell>
        </row>
        <row r="2046">
          <cell r="A2046">
            <v>42633</v>
          </cell>
          <cell r="B2046" t="str">
            <v>SSI DUAL</v>
          </cell>
          <cell r="D2046">
            <v>19755</v>
          </cell>
        </row>
        <row r="2047">
          <cell r="A2047">
            <v>42663</v>
          </cell>
          <cell r="B2047" t="str">
            <v>SSI DUAL</v>
          </cell>
          <cell r="D2047">
            <v>19755</v>
          </cell>
        </row>
        <row r="2048">
          <cell r="A2048">
            <v>42694</v>
          </cell>
          <cell r="B2048" t="str">
            <v>SSI DUAL</v>
          </cell>
          <cell r="D2048">
            <v>19755</v>
          </cell>
        </row>
        <row r="2049">
          <cell r="A2049">
            <v>42724</v>
          </cell>
          <cell r="B2049" t="str">
            <v>SSI DUAL</v>
          </cell>
          <cell r="D2049">
            <v>19755</v>
          </cell>
        </row>
        <row r="2050">
          <cell r="A2050">
            <v>42390</v>
          </cell>
          <cell r="B2050" t="str">
            <v>SSI DUAL</v>
          </cell>
          <cell r="D2050">
            <v>19755</v>
          </cell>
        </row>
        <row r="2051">
          <cell r="A2051">
            <v>42421</v>
          </cell>
          <cell r="B2051" t="str">
            <v>SSI DUAL</v>
          </cell>
          <cell r="D2051">
            <v>19755</v>
          </cell>
        </row>
        <row r="2052">
          <cell r="A2052">
            <v>42450</v>
          </cell>
          <cell r="B2052" t="str">
            <v>SSI DUAL</v>
          </cell>
          <cell r="D2052">
            <v>19755</v>
          </cell>
        </row>
        <row r="2053">
          <cell r="A2053">
            <v>42481</v>
          </cell>
          <cell r="B2053" t="str">
            <v>SSI DUAL</v>
          </cell>
          <cell r="D2053">
            <v>19755</v>
          </cell>
        </row>
        <row r="2054">
          <cell r="A2054">
            <v>42511</v>
          </cell>
          <cell r="B2054" t="str">
            <v>SSI DUAL</v>
          </cell>
          <cell r="D2054">
            <v>19755</v>
          </cell>
        </row>
        <row r="2055">
          <cell r="A2055">
            <v>42542</v>
          </cell>
          <cell r="B2055" t="str">
            <v>SSI DUAL</v>
          </cell>
          <cell r="D2055">
            <v>19755</v>
          </cell>
        </row>
        <row r="2056">
          <cell r="A2056">
            <v>42718</v>
          </cell>
          <cell r="B2056" t="str">
            <v>SSI DUAL</v>
          </cell>
          <cell r="D2056">
            <v>9322</v>
          </cell>
        </row>
        <row r="2057">
          <cell r="A2057">
            <v>42384</v>
          </cell>
          <cell r="B2057" t="str">
            <v>SSI DUAL</v>
          </cell>
          <cell r="D2057">
            <v>9362</v>
          </cell>
        </row>
        <row r="2058">
          <cell r="A2058">
            <v>42415</v>
          </cell>
          <cell r="B2058" t="str">
            <v>SSI DUAL</v>
          </cell>
          <cell r="D2058">
            <v>10048</v>
          </cell>
        </row>
        <row r="2059">
          <cell r="A2059">
            <v>42444</v>
          </cell>
          <cell r="B2059" t="str">
            <v>SSI DUAL</v>
          </cell>
          <cell r="D2059">
            <v>9923</v>
          </cell>
        </row>
        <row r="2060">
          <cell r="A2060">
            <v>42475</v>
          </cell>
          <cell r="B2060" t="str">
            <v>SSI DUAL</v>
          </cell>
          <cell r="D2060">
            <v>10121</v>
          </cell>
        </row>
        <row r="2061">
          <cell r="A2061">
            <v>42505</v>
          </cell>
          <cell r="B2061" t="str">
            <v>SSI DUAL</v>
          </cell>
          <cell r="D2061">
            <v>10263</v>
          </cell>
        </row>
        <row r="2062">
          <cell r="A2062">
            <v>42536</v>
          </cell>
          <cell r="B2062" t="str">
            <v>SSI DUAL</v>
          </cell>
          <cell r="D2062">
            <v>10419</v>
          </cell>
        </row>
        <row r="2063">
          <cell r="A2063">
            <v>42566</v>
          </cell>
          <cell r="B2063" t="str">
            <v>SSI DUAL</v>
          </cell>
          <cell r="D2063">
            <v>10482</v>
          </cell>
        </row>
        <row r="2064">
          <cell r="A2064">
            <v>42597</v>
          </cell>
          <cell r="B2064" t="str">
            <v>SSI DUAL</v>
          </cell>
          <cell r="D2064">
            <v>10457</v>
          </cell>
        </row>
        <row r="2065">
          <cell r="A2065">
            <v>42628</v>
          </cell>
          <cell r="B2065" t="str">
            <v>SSI DUAL</v>
          </cell>
          <cell r="D2065">
            <v>10542</v>
          </cell>
        </row>
        <row r="2066">
          <cell r="A2066">
            <v>42658</v>
          </cell>
          <cell r="B2066" t="str">
            <v>SSI DUAL</v>
          </cell>
          <cell r="D2066">
            <v>10605</v>
          </cell>
        </row>
        <row r="2067">
          <cell r="A2067">
            <v>42689</v>
          </cell>
          <cell r="B2067" t="str">
            <v>SSI DUAL</v>
          </cell>
          <cell r="D2067">
            <v>10751</v>
          </cell>
        </row>
        <row r="2068">
          <cell r="A2068">
            <v>42719</v>
          </cell>
          <cell r="B2068" t="str">
            <v>SSI DUAL</v>
          </cell>
          <cell r="D2068">
            <v>10786</v>
          </cell>
        </row>
        <row r="2069">
          <cell r="A2069">
            <v>42385</v>
          </cell>
          <cell r="B2069" t="str">
            <v>SSI DUAL</v>
          </cell>
          <cell r="D2069">
            <v>10974</v>
          </cell>
        </row>
        <row r="2070">
          <cell r="A2070">
            <v>42416</v>
          </cell>
          <cell r="B2070" t="str">
            <v>SSI DUAL</v>
          </cell>
          <cell r="D2070">
            <v>11247</v>
          </cell>
        </row>
        <row r="2071">
          <cell r="A2071">
            <v>42445</v>
          </cell>
          <cell r="B2071" t="str">
            <v>SSI DUAL</v>
          </cell>
          <cell r="D2071">
            <v>11385</v>
          </cell>
        </row>
        <row r="2072">
          <cell r="A2072">
            <v>42476</v>
          </cell>
          <cell r="B2072" t="str">
            <v>SSI DUAL</v>
          </cell>
          <cell r="D2072">
            <v>11377</v>
          </cell>
        </row>
        <row r="2073">
          <cell r="A2073">
            <v>42506</v>
          </cell>
          <cell r="B2073" t="str">
            <v>SSI DUAL</v>
          </cell>
          <cell r="D2073">
            <v>12069</v>
          </cell>
        </row>
        <row r="2074">
          <cell r="A2074">
            <v>42537</v>
          </cell>
          <cell r="B2074" t="str">
            <v>SSI DUAL</v>
          </cell>
          <cell r="D2074">
            <v>12305</v>
          </cell>
        </row>
        <row r="2075">
          <cell r="A2075">
            <v>42567</v>
          </cell>
          <cell r="B2075" t="str">
            <v>SSI DUAL</v>
          </cell>
          <cell r="D2075">
            <v>12315</v>
          </cell>
        </row>
        <row r="2076">
          <cell r="A2076">
            <v>42598</v>
          </cell>
          <cell r="B2076" t="str">
            <v>SSI DUAL</v>
          </cell>
          <cell r="D2076">
            <v>12377</v>
          </cell>
        </row>
        <row r="2077">
          <cell r="A2077">
            <v>42629</v>
          </cell>
          <cell r="B2077" t="str">
            <v>SSI DUAL</v>
          </cell>
          <cell r="D2077">
            <v>12344</v>
          </cell>
        </row>
        <row r="2078">
          <cell r="A2078">
            <v>42659</v>
          </cell>
          <cell r="B2078" t="str">
            <v>SSI DUAL</v>
          </cell>
          <cell r="D2078">
            <v>12340</v>
          </cell>
        </row>
        <row r="2079">
          <cell r="A2079">
            <v>42690</v>
          </cell>
          <cell r="B2079" t="str">
            <v>SSI DUAL</v>
          </cell>
          <cell r="D2079">
            <v>12376</v>
          </cell>
        </row>
        <row r="2080">
          <cell r="A2080">
            <v>42720</v>
          </cell>
          <cell r="B2080" t="str">
            <v>SSI DUAL</v>
          </cell>
          <cell r="D2080">
            <v>12530</v>
          </cell>
        </row>
        <row r="2081">
          <cell r="A2081">
            <v>42386</v>
          </cell>
          <cell r="B2081" t="str">
            <v>SSI DUAL</v>
          </cell>
          <cell r="D2081">
            <v>12561</v>
          </cell>
        </row>
        <row r="2082">
          <cell r="A2082">
            <v>42417</v>
          </cell>
          <cell r="B2082" t="str">
            <v>SSI DUAL</v>
          </cell>
          <cell r="D2082">
            <v>12592</v>
          </cell>
        </row>
        <row r="2083">
          <cell r="A2083">
            <v>42446</v>
          </cell>
          <cell r="B2083" t="str">
            <v>SSI DUAL</v>
          </cell>
          <cell r="D2083">
            <v>12623</v>
          </cell>
        </row>
        <row r="2084">
          <cell r="A2084">
            <v>42477</v>
          </cell>
          <cell r="B2084" t="str">
            <v>SSI DUAL</v>
          </cell>
          <cell r="D2084">
            <v>12654</v>
          </cell>
        </row>
        <row r="2085">
          <cell r="A2085">
            <v>42507</v>
          </cell>
          <cell r="B2085" t="str">
            <v>SSI DUAL</v>
          </cell>
          <cell r="D2085">
            <v>12685</v>
          </cell>
        </row>
        <row r="2086">
          <cell r="A2086">
            <v>42538</v>
          </cell>
          <cell r="B2086" t="str">
            <v>SSI DUAL</v>
          </cell>
          <cell r="D2086">
            <v>12716</v>
          </cell>
        </row>
        <row r="2087">
          <cell r="A2087">
            <v>42568</v>
          </cell>
          <cell r="B2087" t="str">
            <v>SSI DUAL</v>
          </cell>
          <cell r="D2087">
            <v>12747</v>
          </cell>
        </row>
        <row r="2088">
          <cell r="A2088">
            <v>42599</v>
          </cell>
          <cell r="B2088" t="str">
            <v>SSI DUAL</v>
          </cell>
          <cell r="D2088">
            <v>12778</v>
          </cell>
        </row>
        <row r="2089">
          <cell r="A2089">
            <v>42630</v>
          </cell>
          <cell r="B2089" t="str">
            <v>SSI DUAL</v>
          </cell>
          <cell r="D2089">
            <v>12809</v>
          </cell>
        </row>
        <row r="2090">
          <cell r="A2090">
            <v>42660</v>
          </cell>
          <cell r="B2090" t="str">
            <v>SSI DUAL</v>
          </cell>
          <cell r="D2090">
            <v>12840</v>
          </cell>
        </row>
        <row r="2091">
          <cell r="A2091">
            <v>42691</v>
          </cell>
          <cell r="B2091" t="str">
            <v>SSI DUAL</v>
          </cell>
          <cell r="D2091">
            <v>12871</v>
          </cell>
        </row>
        <row r="2092">
          <cell r="A2092">
            <v>42721</v>
          </cell>
          <cell r="B2092" t="str">
            <v>SSI DUAL</v>
          </cell>
          <cell r="D2092">
            <v>12902</v>
          </cell>
        </row>
        <row r="2093">
          <cell r="A2093">
            <v>42387</v>
          </cell>
          <cell r="B2093" t="str">
            <v>SSI DUAL</v>
          </cell>
          <cell r="D2093">
            <v>12933</v>
          </cell>
        </row>
        <row r="2094">
          <cell r="A2094">
            <v>42418</v>
          </cell>
          <cell r="B2094" t="str">
            <v>SSI DUAL</v>
          </cell>
          <cell r="D2094">
            <v>12964</v>
          </cell>
        </row>
        <row r="2095">
          <cell r="A2095">
            <v>42447</v>
          </cell>
          <cell r="B2095" t="str">
            <v>SSI DUAL</v>
          </cell>
          <cell r="D2095">
            <v>12995</v>
          </cell>
        </row>
        <row r="2096">
          <cell r="A2096">
            <v>42478</v>
          </cell>
          <cell r="B2096" t="str">
            <v>SSI DUAL</v>
          </cell>
          <cell r="D2096">
            <v>13026</v>
          </cell>
        </row>
        <row r="2097">
          <cell r="A2097">
            <v>42508</v>
          </cell>
          <cell r="B2097" t="str">
            <v>SSI DUAL</v>
          </cell>
          <cell r="D2097">
            <v>13057</v>
          </cell>
        </row>
        <row r="2098">
          <cell r="A2098">
            <v>42539</v>
          </cell>
          <cell r="B2098" t="str">
            <v>SSI DUAL</v>
          </cell>
          <cell r="D2098">
            <v>13088</v>
          </cell>
        </row>
        <row r="2099">
          <cell r="A2099">
            <v>42569</v>
          </cell>
          <cell r="B2099" t="str">
            <v>SSI DUAL</v>
          </cell>
          <cell r="D2099">
            <v>13119</v>
          </cell>
        </row>
        <row r="2100">
          <cell r="A2100">
            <v>42600</v>
          </cell>
          <cell r="B2100" t="str">
            <v>SSI DUAL</v>
          </cell>
          <cell r="D2100">
            <v>13150</v>
          </cell>
        </row>
        <row r="2101">
          <cell r="A2101">
            <v>42631</v>
          </cell>
          <cell r="B2101" t="str">
            <v>SSI DUAL</v>
          </cell>
          <cell r="D2101">
            <v>13181</v>
          </cell>
        </row>
        <row r="2102">
          <cell r="A2102">
            <v>42661</v>
          </cell>
          <cell r="B2102" t="str">
            <v>SSI DUAL</v>
          </cell>
          <cell r="D2102">
            <v>13212</v>
          </cell>
        </row>
        <row r="2103">
          <cell r="A2103">
            <v>42692</v>
          </cell>
          <cell r="B2103" t="str">
            <v>SSI DUAL</v>
          </cell>
          <cell r="D2103">
            <v>13243</v>
          </cell>
        </row>
        <row r="2104">
          <cell r="A2104">
            <v>42722</v>
          </cell>
          <cell r="B2104" t="str">
            <v>SSI DUAL</v>
          </cell>
          <cell r="D2104">
            <v>13274</v>
          </cell>
        </row>
        <row r="2105">
          <cell r="A2105">
            <v>42388</v>
          </cell>
          <cell r="B2105" t="str">
            <v>SSI DUAL</v>
          </cell>
          <cell r="D2105">
            <v>13305</v>
          </cell>
        </row>
        <row r="2106">
          <cell r="A2106">
            <v>42419</v>
          </cell>
          <cell r="B2106" t="str">
            <v>SSI DUAL</v>
          </cell>
          <cell r="D2106">
            <v>13336</v>
          </cell>
        </row>
        <row r="2107">
          <cell r="A2107">
            <v>42448</v>
          </cell>
          <cell r="B2107" t="str">
            <v>SSI DUAL</v>
          </cell>
          <cell r="D2107">
            <v>13367</v>
          </cell>
        </row>
        <row r="2108">
          <cell r="A2108">
            <v>42479</v>
          </cell>
          <cell r="B2108" t="str">
            <v>SSI DUAL</v>
          </cell>
          <cell r="D2108">
            <v>13398</v>
          </cell>
        </row>
        <row r="2109">
          <cell r="A2109">
            <v>42509</v>
          </cell>
          <cell r="B2109" t="str">
            <v>SSI DUAL</v>
          </cell>
          <cell r="D2109">
            <v>13429</v>
          </cell>
        </row>
        <row r="2110">
          <cell r="A2110">
            <v>42540</v>
          </cell>
          <cell r="B2110" t="str">
            <v>SSI DUAL</v>
          </cell>
          <cell r="D2110">
            <v>13460</v>
          </cell>
        </row>
        <row r="2111">
          <cell r="A2111">
            <v>42570</v>
          </cell>
          <cell r="B2111" t="str">
            <v>SSI DUAL</v>
          </cell>
          <cell r="D2111">
            <v>13491</v>
          </cell>
        </row>
        <row r="2112">
          <cell r="A2112">
            <v>42601</v>
          </cell>
          <cell r="B2112" t="str">
            <v>SSI DUAL</v>
          </cell>
          <cell r="D2112">
            <v>13522</v>
          </cell>
        </row>
        <row r="2113">
          <cell r="A2113">
            <v>42632</v>
          </cell>
          <cell r="B2113" t="str">
            <v>SSI DUAL</v>
          </cell>
          <cell r="D2113">
            <v>13553</v>
          </cell>
        </row>
        <row r="2114">
          <cell r="A2114">
            <v>42662</v>
          </cell>
          <cell r="B2114" t="str">
            <v>SSI DUAL</v>
          </cell>
          <cell r="D2114">
            <v>13584</v>
          </cell>
        </row>
        <row r="2115">
          <cell r="A2115">
            <v>42693</v>
          </cell>
          <cell r="B2115" t="str">
            <v>SSI DUAL</v>
          </cell>
          <cell r="D2115">
            <v>13615</v>
          </cell>
        </row>
        <row r="2116">
          <cell r="A2116">
            <v>42723</v>
          </cell>
          <cell r="B2116" t="str">
            <v>SSI DUAL</v>
          </cell>
          <cell r="D2116">
            <v>13646</v>
          </cell>
        </row>
        <row r="2117">
          <cell r="A2117">
            <v>42389</v>
          </cell>
          <cell r="B2117" t="str">
            <v>SSI DUAL</v>
          </cell>
          <cell r="D2117">
            <v>13677</v>
          </cell>
        </row>
        <row r="2118">
          <cell r="A2118">
            <v>42420</v>
          </cell>
          <cell r="B2118" t="str">
            <v>SSI DUAL</v>
          </cell>
          <cell r="D2118">
            <v>13708</v>
          </cell>
        </row>
        <row r="2119">
          <cell r="A2119">
            <v>42449</v>
          </cell>
          <cell r="B2119" t="str">
            <v>SSI DUAL</v>
          </cell>
          <cell r="D2119">
            <v>13739</v>
          </cell>
        </row>
        <row r="2120">
          <cell r="A2120">
            <v>42480</v>
          </cell>
          <cell r="B2120" t="str">
            <v>SSI DUAL</v>
          </cell>
          <cell r="D2120">
            <v>13770</v>
          </cell>
        </row>
        <row r="2121">
          <cell r="A2121">
            <v>42510</v>
          </cell>
          <cell r="B2121" t="str">
            <v>SSI DUAL</v>
          </cell>
          <cell r="D2121">
            <v>13801</v>
          </cell>
        </row>
        <row r="2122">
          <cell r="A2122">
            <v>42541</v>
          </cell>
          <cell r="B2122" t="str">
            <v>SSI DUAL</v>
          </cell>
          <cell r="D2122">
            <v>13832</v>
          </cell>
        </row>
        <row r="2123">
          <cell r="A2123">
            <v>42571</v>
          </cell>
          <cell r="B2123" t="str">
            <v>SSI DUAL</v>
          </cell>
          <cell r="D2123">
            <v>13863</v>
          </cell>
        </row>
        <row r="2124">
          <cell r="A2124">
            <v>42602</v>
          </cell>
          <cell r="B2124" t="str">
            <v>SSI DUAL</v>
          </cell>
          <cell r="D2124">
            <v>13894</v>
          </cell>
        </row>
        <row r="2125">
          <cell r="A2125">
            <v>42633</v>
          </cell>
          <cell r="B2125" t="str">
            <v>SSI DUAL</v>
          </cell>
          <cell r="D2125">
            <v>13925</v>
          </cell>
        </row>
        <row r="2126">
          <cell r="A2126">
            <v>42663</v>
          </cell>
          <cell r="B2126" t="str">
            <v>SSI DUAL</v>
          </cell>
          <cell r="D2126">
            <v>13956</v>
          </cell>
        </row>
        <row r="2127">
          <cell r="A2127">
            <v>42694</v>
          </cell>
          <cell r="B2127" t="str">
            <v>SSI DUAL</v>
          </cell>
          <cell r="D2127">
            <v>13987</v>
          </cell>
        </row>
        <row r="2128">
          <cell r="A2128">
            <v>42724</v>
          </cell>
          <cell r="B2128" t="str">
            <v>SSI DUAL</v>
          </cell>
          <cell r="D2128">
            <v>14018</v>
          </cell>
        </row>
        <row r="2129">
          <cell r="A2129">
            <v>42390</v>
          </cell>
          <cell r="B2129" t="str">
            <v>SSI DUAL</v>
          </cell>
          <cell r="D2129">
            <v>14049</v>
          </cell>
        </row>
        <row r="2130">
          <cell r="A2130">
            <v>42421</v>
          </cell>
          <cell r="B2130" t="str">
            <v>SSI DUAL</v>
          </cell>
          <cell r="D2130">
            <v>14080</v>
          </cell>
        </row>
        <row r="2131">
          <cell r="A2131">
            <v>42450</v>
          </cell>
          <cell r="B2131" t="str">
            <v>SSI DUAL</v>
          </cell>
          <cell r="D2131">
            <v>14111</v>
          </cell>
        </row>
        <row r="2132">
          <cell r="A2132">
            <v>42481</v>
          </cell>
          <cell r="B2132" t="str">
            <v>SSI DUAL</v>
          </cell>
          <cell r="D2132">
            <v>14142</v>
          </cell>
        </row>
        <row r="2133">
          <cell r="A2133">
            <v>42511</v>
          </cell>
          <cell r="B2133" t="str">
            <v>SSI DUAL</v>
          </cell>
          <cell r="D2133">
            <v>14173</v>
          </cell>
        </row>
        <row r="2134">
          <cell r="A2134">
            <v>42542</v>
          </cell>
          <cell r="B2134" t="str">
            <v>SSI DUAL</v>
          </cell>
          <cell r="D2134">
            <v>14204</v>
          </cell>
        </row>
        <row r="2135">
          <cell r="A2135">
            <v>42718</v>
          </cell>
          <cell r="B2135" t="str">
            <v>SSI DUAL</v>
          </cell>
          <cell r="D2135">
            <v>39570</v>
          </cell>
        </row>
        <row r="2136">
          <cell r="A2136">
            <v>42384</v>
          </cell>
          <cell r="B2136" t="str">
            <v>SSI DUAL</v>
          </cell>
          <cell r="D2136">
            <v>39050</v>
          </cell>
        </row>
        <row r="2137">
          <cell r="A2137">
            <v>42415</v>
          </cell>
          <cell r="B2137" t="str">
            <v>SSI DUAL</v>
          </cell>
          <cell r="D2137">
            <v>42013</v>
          </cell>
        </row>
        <row r="2138">
          <cell r="A2138">
            <v>42444</v>
          </cell>
          <cell r="B2138" t="str">
            <v>SSI DUAL</v>
          </cell>
          <cell r="D2138">
            <v>41475</v>
          </cell>
        </row>
        <row r="2139">
          <cell r="A2139">
            <v>42475</v>
          </cell>
          <cell r="B2139" t="str">
            <v>SSI DUAL</v>
          </cell>
          <cell r="D2139">
            <v>41691</v>
          </cell>
        </row>
        <row r="2140">
          <cell r="A2140">
            <v>42505</v>
          </cell>
          <cell r="B2140" t="str">
            <v>SSI DUAL</v>
          </cell>
          <cell r="D2140">
            <v>41818</v>
          </cell>
        </row>
        <row r="2141">
          <cell r="A2141">
            <v>42536</v>
          </cell>
          <cell r="B2141" t="str">
            <v>SSI DUAL</v>
          </cell>
          <cell r="D2141">
            <v>42085</v>
          </cell>
        </row>
        <row r="2142">
          <cell r="A2142">
            <v>42566</v>
          </cell>
          <cell r="B2142" t="str">
            <v>SSI DUAL</v>
          </cell>
          <cell r="D2142">
            <v>42381</v>
          </cell>
        </row>
        <row r="2143">
          <cell r="A2143">
            <v>42597</v>
          </cell>
          <cell r="B2143" t="str">
            <v>SSI DUAL</v>
          </cell>
          <cell r="D2143">
            <v>42017</v>
          </cell>
        </row>
        <row r="2144">
          <cell r="A2144">
            <v>42628</v>
          </cell>
          <cell r="B2144" t="str">
            <v>SSI DUAL</v>
          </cell>
          <cell r="D2144">
            <v>42078</v>
          </cell>
        </row>
        <row r="2145">
          <cell r="A2145">
            <v>42658</v>
          </cell>
          <cell r="B2145" t="str">
            <v>SSI DUAL</v>
          </cell>
          <cell r="D2145">
            <v>42342</v>
          </cell>
        </row>
        <row r="2146">
          <cell r="A2146">
            <v>42689</v>
          </cell>
          <cell r="B2146" t="str">
            <v>SSI DUAL</v>
          </cell>
          <cell r="D2146">
            <v>42694</v>
          </cell>
        </row>
        <row r="2147">
          <cell r="A2147">
            <v>42719</v>
          </cell>
          <cell r="B2147" t="str">
            <v>SSI DUAL</v>
          </cell>
          <cell r="D2147">
            <v>43078</v>
          </cell>
        </row>
        <row r="2148">
          <cell r="A2148">
            <v>42385</v>
          </cell>
          <cell r="B2148" t="str">
            <v>SSI DUAL</v>
          </cell>
          <cell r="D2148">
            <v>43430</v>
          </cell>
        </row>
        <row r="2149">
          <cell r="A2149">
            <v>42416</v>
          </cell>
          <cell r="B2149" t="str">
            <v>SSI DUAL</v>
          </cell>
          <cell r="D2149">
            <v>43972</v>
          </cell>
        </row>
        <row r="2150">
          <cell r="A2150">
            <v>42445</v>
          </cell>
          <cell r="B2150" t="str">
            <v>SSI DUAL</v>
          </cell>
          <cell r="D2150">
            <v>44452</v>
          </cell>
        </row>
        <row r="2151">
          <cell r="A2151">
            <v>42476</v>
          </cell>
          <cell r="B2151" t="str">
            <v>SSI DUAL</v>
          </cell>
          <cell r="D2151">
            <v>44609</v>
          </cell>
        </row>
        <row r="2152">
          <cell r="A2152">
            <v>42506</v>
          </cell>
          <cell r="B2152" t="str">
            <v>SSI DUAL</v>
          </cell>
          <cell r="D2152">
            <v>44270</v>
          </cell>
        </row>
        <row r="2153">
          <cell r="A2153">
            <v>42537</v>
          </cell>
          <cell r="B2153" t="str">
            <v>SSI DUAL</v>
          </cell>
          <cell r="D2153">
            <v>45595</v>
          </cell>
        </row>
        <row r="2154">
          <cell r="A2154">
            <v>42567</v>
          </cell>
          <cell r="B2154" t="str">
            <v>SSI DUAL</v>
          </cell>
          <cell r="D2154">
            <v>45814</v>
          </cell>
        </row>
        <row r="2155">
          <cell r="A2155">
            <v>42598</v>
          </cell>
          <cell r="B2155" t="str">
            <v>SSI DUAL</v>
          </cell>
          <cell r="D2155">
            <v>46132</v>
          </cell>
        </row>
        <row r="2156">
          <cell r="A2156">
            <v>42629</v>
          </cell>
          <cell r="B2156" t="str">
            <v>SSI DUAL</v>
          </cell>
          <cell r="D2156">
            <v>45779</v>
          </cell>
        </row>
        <row r="2157">
          <cell r="A2157">
            <v>42659</v>
          </cell>
          <cell r="B2157" t="str">
            <v>SSI DUAL</v>
          </cell>
          <cell r="D2157">
            <v>46095</v>
          </cell>
        </row>
        <row r="2158">
          <cell r="A2158">
            <v>42690</v>
          </cell>
          <cell r="B2158" t="str">
            <v>SSI DUAL</v>
          </cell>
          <cell r="D2158">
            <v>46210</v>
          </cell>
        </row>
        <row r="2159">
          <cell r="A2159">
            <v>42720</v>
          </cell>
          <cell r="B2159" t="str">
            <v>SSI DUAL</v>
          </cell>
          <cell r="D2159">
            <v>46467</v>
          </cell>
        </row>
        <row r="2160">
          <cell r="A2160">
            <v>42386</v>
          </cell>
          <cell r="B2160" t="str">
            <v>SSI DUAL</v>
          </cell>
          <cell r="D2160">
            <v>46739</v>
          </cell>
        </row>
        <row r="2161">
          <cell r="A2161">
            <v>42417</v>
          </cell>
          <cell r="B2161" t="str">
            <v>SSI DUAL</v>
          </cell>
          <cell r="D2161">
            <v>47005</v>
          </cell>
        </row>
        <row r="2162">
          <cell r="A2162">
            <v>42446</v>
          </cell>
          <cell r="B2162" t="str">
            <v>SSI DUAL</v>
          </cell>
          <cell r="D2162">
            <v>47273</v>
          </cell>
        </row>
        <row r="2163">
          <cell r="A2163">
            <v>42477</v>
          </cell>
          <cell r="B2163" t="str">
            <v>SSI DUAL</v>
          </cell>
          <cell r="D2163">
            <v>47541</v>
          </cell>
        </row>
        <row r="2164">
          <cell r="A2164">
            <v>42507</v>
          </cell>
          <cell r="B2164" t="str">
            <v>SSI DUAL</v>
          </cell>
          <cell r="D2164">
            <v>47808</v>
          </cell>
        </row>
        <row r="2165">
          <cell r="A2165">
            <v>42538</v>
          </cell>
          <cell r="B2165" t="str">
            <v>SSI DUAL</v>
          </cell>
          <cell r="D2165">
            <v>48075</v>
          </cell>
        </row>
        <row r="2166">
          <cell r="A2166">
            <v>42568</v>
          </cell>
          <cell r="B2166" t="str">
            <v>SSI DUAL</v>
          </cell>
          <cell r="D2166">
            <v>48342</v>
          </cell>
        </row>
        <row r="2167">
          <cell r="A2167">
            <v>42599</v>
          </cell>
          <cell r="B2167" t="str">
            <v>SSI DUAL</v>
          </cell>
          <cell r="D2167">
            <v>48609</v>
          </cell>
        </row>
        <row r="2168">
          <cell r="A2168">
            <v>42630</v>
          </cell>
          <cell r="B2168" t="str">
            <v>SSI DUAL</v>
          </cell>
          <cell r="D2168">
            <v>48876</v>
          </cell>
        </row>
        <row r="2169">
          <cell r="A2169">
            <v>42660</v>
          </cell>
          <cell r="B2169" t="str">
            <v>SSI DUAL</v>
          </cell>
          <cell r="D2169">
            <v>49143</v>
          </cell>
        </row>
        <row r="2170">
          <cell r="A2170">
            <v>42691</v>
          </cell>
          <cell r="B2170" t="str">
            <v>SSI DUAL</v>
          </cell>
          <cell r="D2170">
            <v>49409</v>
          </cell>
        </row>
        <row r="2171">
          <cell r="A2171">
            <v>42721</v>
          </cell>
          <cell r="B2171" t="str">
            <v>SSI DUAL</v>
          </cell>
          <cell r="D2171">
            <v>49676</v>
          </cell>
        </row>
        <row r="2172">
          <cell r="A2172">
            <v>42387</v>
          </cell>
          <cell r="B2172" t="str">
            <v>SSI DUAL</v>
          </cell>
          <cell r="D2172">
            <v>49942</v>
          </cell>
        </row>
        <row r="2173">
          <cell r="A2173">
            <v>42418</v>
          </cell>
          <cell r="B2173" t="str">
            <v>SSI DUAL</v>
          </cell>
          <cell r="D2173">
            <v>50208</v>
          </cell>
        </row>
        <row r="2174">
          <cell r="A2174">
            <v>42447</v>
          </cell>
          <cell r="B2174" t="str">
            <v>SSI DUAL</v>
          </cell>
          <cell r="D2174">
            <v>50474</v>
          </cell>
        </row>
        <row r="2175">
          <cell r="A2175">
            <v>42478</v>
          </cell>
          <cell r="B2175" t="str">
            <v>SSI DUAL</v>
          </cell>
          <cell r="D2175">
            <v>50740</v>
          </cell>
        </row>
        <row r="2176">
          <cell r="A2176">
            <v>42508</v>
          </cell>
          <cell r="B2176" t="str">
            <v>SSI DUAL</v>
          </cell>
          <cell r="D2176">
            <v>51006</v>
          </cell>
        </row>
        <row r="2177">
          <cell r="A2177">
            <v>42539</v>
          </cell>
          <cell r="B2177" t="str">
            <v>SSI DUAL</v>
          </cell>
          <cell r="D2177">
            <v>51272</v>
          </cell>
        </row>
        <row r="2178">
          <cell r="A2178">
            <v>42569</v>
          </cell>
          <cell r="B2178" t="str">
            <v>SSI DUAL</v>
          </cell>
          <cell r="D2178">
            <v>51537</v>
          </cell>
        </row>
        <row r="2179">
          <cell r="A2179">
            <v>42600</v>
          </cell>
          <cell r="B2179" t="str">
            <v>SSI DUAL</v>
          </cell>
          <cell r="D2179">
            <v>51803</v>
          </cell>
        </row>
        <row r="2180">
          <cell r="A2180">
            <v>42631</v>
          </cell>
          <cell r="B2180" t="str">
            <v>SSI DUAL</v>
          </cell>
          <cell r="D2180">
            <v>52068</v>
          </cell>
        </row>
        <row r="2181">
          <cell r="A2181">
            <v>42661</v>
          </cell>
          <cell r="B2181" t="str">
            <v>SSI DUAL</v>
          </cell>
          <cell r="D2181">
            <v>52333</v>
          </cell>
        </row>
        <row r="2182">
          <cell r="A2182">
            <v>42692</v>
          </cell>
          <cell r="B2182" t="str">
            <v>SSI DUAL</v>
          </cell>
          <cell r="D2182">
            <v>52598</v>
          </cell>
        </row>
        <row r="2183">
          <cell r="A2183">
            <v>42722</v>
          </cell>
          <cell r="B2183" t="str">
            <v>SSI DUAL</v>
          </cell>
          <cell r="D2183">
            <v>52863</v>
          </cell>
        </row>
        <row r="2184">
          <cell r="A2184">
            <v>42388</v>
          </cell>
          <cell r="B2184" t="str">
            <v>SSI DUAL</v>
          </cell>
          <cell r="D2184">
            <v>53128</v>
          </cell>
        </row>
        <row r="2185">
          <cell r="A2185">
            <v>42419</v>
          </cell>
          <cell r="B2185" t="str">
            <v>SSI DUAL</v>
          </cell>
          <cell r="D2185">
            <v>53393</v>
          </cell>
        </row>
        <row r="2186">
          <cell r="A2186">
            <v>42448</v>
          </cell>
          <cell r="B2186" t="str">
            <v>SSI DUAL</v>
          </cell>
          <cell r="D2186">
            <v>53658</v>
          </cell>
        </row>
        <row r="2187">
          <cell r="A2187">
            <v>42479</v>
          </cell>
          <cell r="B2187" t="str">
            <v>SSI DUAL</v>
          </cell>
          <cell r="D2187">
            <v>53922</v>
          </cell>
        </row>
        <row r="2188">
          <cell r="A2188">
            <v>42509</v>
          </cell>
          <cell r="B2188" t="str">
            <v>SSI DUAL</v>
          </cell>
          <cell r="D2188">
            <v>54186</v>
          </cell>
        </row>
        <row r="2189">
          <cell r="A2189">
            <v>42540</v>
          </cell>
          <cell r="B2189" t="str">
            <v>SSI DUAL</v>
          </cell>
          <cell r="D2189">
            <v>54451</v>
          </cell>
        </row>
        <row r="2190">
          <cell r="A2190">
            <v>42570</v>
          </cell>
          <cell r="B2190" t="str">
            <v>SSI DUAL</v>
          </cell>
          <cell r="D2190">
            <v>54715</v>
          </cell>
        </row>
        <row r="2191">
          <cell r="A2191">
            <v>42601</v>
          </cell>
          <cell r="B2191" t="str">
            <v>SSI DUAL</v>
          </cell>
          <cell r="D2191">
            <v>54979</v>
          </cell>
        </row>
        <row r="2192">
          <cell r="A2192">
            <v>42632</v>
          </cell>
          <cell r="B2192" t="str">
            <v>SSI DUAL</v>
          </cell>
          <cell r="D2192">
            <v>55243</v>
          </cell>
        </row>
        <row r="2193">
          <cell r="A2193">
            <v>42662</v>
          </cell>
          <cell r="B2193" t="str">
            <v>SSI DUAL</v>
          </cell>
          <cell r="D2193">
            <v>55507</v>
          </cell>
        </row>
        <row r="2194">
          <cell r="A2194">
            <v>42693</v>
          </cell>
          <cell r="B2194" t="str">
            <v>SSI DUAL</v>
          </cell>
          <cell r="D2194">
            <v>55770</v>
          </cell>
        </row>
        <row r="2195">
          <cell r="A2195">
            <v>42723</v>
          </cell>
          <cell r="B2195" t="str">
            <v>SSI DUAL</v>
          </cell>
          <cell r="D2195">
            <v>56034</v>
          </cell>
        </row>
        <row r="2196">
          <cell r="A2196">
            <v>42389</v>
          </cell>
          <cell r="B2196" t="str">
            <v>SSI DUAL</v>
          </cell>
          <cell r="D2196">
            <v>56297</v>
          </cell>
        </row>
        <row r="2197">
          <cell r="A2197">
            <v>42420</v>
          </cell>
          <cell r="B2197" t="str">
            <v>SSI DUAL</v>
          </cell>
          <cell r="D2197">
            <v>56560</v>
          </cell>
        </row>
        <row r="2198">
          <cell r="A2198">
            <v>42449</v>
          </cell>
          <cell r="B2198" t="str">
            <v>SSI DUAL</v>
          </cell>
          <cell r="D2198">
            <v>56824</v>
          </cell>
        </row>
        <row r="2199">
          <cell r="A2199">
            <v>42480</v>
          </cell>
          <cell r="B2199" t="str">
            <v>SSI DUAL</v>
          </cell>
          <cell r="D2199">
            <v>57087</v>
          </cell>
        </row>
        <row r="2200">
          <cell r="A2200">
            <v>42510</v>
          </cell>
          <cell r="B2200" t="str">
            <v>SSI DUAL</v>
          </cell>
          <cell r="D2200">
            <v>57350</v>
          </cell>
        </row>
        <row r="2201">
          <cell r="A2201">
            <v>42541</v>
          </cell>
          <cell r="B2201" t="str">
            <v>SSI DUAL</v>
          </cell>
          <cell r="D2201">
            <v>57612</v>
          </cell>
        </row>
        <row r="2202">
          <cell r="A2202">
            <v>42571</v>
          </cell>
          <cell r="B2202" t="str">
            <v>SSI DUAL</v>
          </cell>
          <cell r="D2202">
            <v>57875</v>
          </cell>
        </row>
        <row r="2203">
          <cell r="A2203">
            <v>42602</v>
          </cell>
          <cell r="B2203" t="str">
            <v>SSI DUAL</v>
          </cell>
          <cell r="D2203">
            <v>58138</v>
          </cell>
        </row>
        <row r="2204">
          <cell r="A2204">
            <v>42633</v>
          </cell>
          <cell r="B2204" t="str">
            <v>SSI DUAL</v>
          </cell>
          <cell r="D2204">
            <v>58400</v>
          </cell>
        </row>
        <row r="2205">
          <cell r="A2205">
            <v>42663</v>
          </cell>
          <cell r="B2205" t="str">
            <v>SSI DUAL</v>
          </cell>
          <cell r="D2205">
            <v>58662</v>
          </cell>
        </row>
        <row r="2206">
          <cell r="A2206">
            <v>42694</v>
          </cell>
          <cell r="B2206" t="str">
            <v>SSI DUAL</v>
          </cell>
          <cell r="D2206">
            <v>58925</v>
          </cell>
        </row>
        <row r="2207">
          <cell r="A2207">
            <v>42724</v>
          </cell>
          <cell r="B2207" t="str">
            <v>SSI DUAL</v>
          </cell>
          <cell r="D2207">
            <v>59187</v>
          </cell>
        </row>
        <row r="2208">
          <cell r="A2208">
            <v>42390</v>
          </cell>
          <cell r="B2208" t="str">
            <v>SSI DUAL</v>
          </cell>
          <cell r="D2208">
            <v>59449</v>
          </cell>
        </row>
        <row r="2209">
          <cell r="A2209">
            <v>42421</v>
          </cell>
          <cell r="B2209" t="str">
            <v>SSI DUAL</v>
          </cell>
          <cell r="D2209">
            <v>59710</v>
          </cell>
        </row>
        <row r="2210">
          <cell r="A2210">
            <v>42450</v>
          </cell>
          <cell r="B2210" t="str">
            <v>SSI DUAL</v>
          </cell>
          <cell r="D2210">
            <v>59972</v>
          </cell>
        </row>
        <row r="2211">
          <cell r="A2211">
            <v>42481</v>
          </cell>
          <cell r="B2211" t="str">
            <v>SSI DUAL</v>
          </cell>
          <cell r="D2211">
            <v>60234</v>
          </cell>
        </row>
        <row r="2212">
          <cell r="A2212">
            <v>42511</v>
          </cell>
          <cell r="B2212" t="str">
            <v>SSI DUAL</v>
          </cell>
          <cell r="D2212">
            <v>60495</v>
          </cell>
        </row>
        <row r="2213">
          <cell r="A2213">
            <v>42542</v>
          </cell>
          <cell r="B2213" t="str">
            <v>SSI DUAL</v>
          </cell>
          <cell r="D2213">
            <v>60757</v>
          </cell>
        </row>
        <row r="2214">
          <cell r="A2214">
            <v>42718</v>
          </cell>
          <cell r="B2214" t="str">
            <v>CHILD WELFARE</v>
          </cell>
          <cell r="D2214">
            <v>28198</v>
          </cell>
        </row>
        <row r="2215">
          <cell r="A2215">
            <v>42384</v>
          </cell>
          <cell r="B2215" t="str">
            <v>CHILD WELFARE</v>
          </cell>
          <cell r="D2215">
            <v>28474</v>
          </cell>
        </row>
        <row r="2216">
          <cell r="A2216">
            <v>42415</v>
          </cell>
          <cell r="B2216" t="str">
            <v>CHILD WELFARE</v>
          </cell>
          <cell r="D2216">
            <v>28645</v>
          </cell>
        </row>
        <row r="2217">
          <cell r="A2217">
            <v>42444</v>
          </cell>
          <cell r="B2217" t="str">
            <v>CHILD WELFARE</v>
          </cell>
          <cell r="D2217">
            <v>29241</v>
          </cell>
        </row>
        <row r="2218">
          <cell r="A2218">
            <v>42475</v>
          </cell>
          <cell r="B2218" t="str">
            <v>CHILD WELFARE</v>
          </cell>
          <cell r="D2218">
            <v>29568</v>
          </cell>
        </row>
        <row r="2219">
          <cell r="A2219">
            <v>42505</v>
          </cell>
          <cell r="B2219" t="str">
            <v>CHILD WELFARE</v>
          </cell>
          <cell r="D2219">
            <v>30057</v>
          </cell>
        </row>
        <row r="2220">
          <cell r="A2220">
            <v>42536</v>
          </cell>
          <cell r="B2220" t="str">
            <v>CHILD WELFARE</v>
          </cell>
          <cell r="D2220">
            <v>30674</v>
          </cell>
        </row>
        <row r="2221">
          <cell r="A2221">
            <v>42566</v>
          </cell>
          <cell r="B2221" t="str">
            <v>CHILD WELFARE</v>
          </cell>
          <cell r="D2221">
            <v>52441</v>
          </cell>
        </row>
        <row r="2222">
          <cell r="A2222">
            <v>42597</v>
          </cell>
          <cell r="B2222" t="str">
            <v>CHILD WELFARE</v>
          </cell>
          <cell r="D2222">
            <v>53353</v>
          </cell>
        </row>
        <row r="2223">
          <cell r="A2223">
            <v>42628</v>
          </cell>
          <cell r="B2223" t="str">
            <v>CHILD WELFARE</v>
          </cell>
          <cell r="D2223">
            <v>55793</v>
          </cell>
        </row>
        <row r="2224">
          <cell r="A2224">
            <v>42658</v>
          </cell>
          <cell r="B2224" t="str">
            <v>CHILD WELFARE</v>
          </cell>
          <cell r="D2224">
            <v>56049</v>
          </cell>
        </row>
        <row r="2225">
          <cell r="A2225">
            <v>42689</v>
          </cell>
          <cell r="B2225" t="str">
            <v>CHILD WELFARE</v>
          </cell>
          <cell r="D2225">
            <v>56717</v>
          </cell>
        </row>
        <row r="2226">
          <cell r="A2226">
            <v>42719</v>
          </cell>
          <cell r="B2226" t="str">
            <v>CHILD WELFARE</v>
          </cell>
          <cell r="D2226">
            <v>57985</v>
          </cell>
        </row>
        <row r="2227">
          <cell r="A2227">
            <v>42385</v>
          </cell>
          <cell r="B2227" t="str">
            <v>CHILD WELFARE</v>
          </cell>
          <cell r="D2227">
            <v>55221</v>
          </cell>
        </row>
        <row r="2228">
          <cell r="A2228">
            <v>42416</v>
          </cell>
          <cell r="B2228" t="str">
            <v>CHILD WELFARE</v>
          </cell>
          <cell r="D2228">
            <v>58252</v>
          </cell>
        </row>
        <row r="2229">
          <cell r="A2229">
            <v>42445</v>
          </cell>
          <cell r="B2229" t="str">
            <v>CHILD WELFARE</v>
          </cell>
          <cell r="D2229">
            <v>58070</v>
          </cell>
        </row>
        <row r="2230">
          <cell r="A2230">
            <v>42476</v>
          </cell>
          <cell r="B2230" t="str">
            <v>CHILD WELFARE</v>
          </cell>
          <cell r="D2230">
            <v>58140</v>
          </cell>
        </row>
        <row r="2231">
          <cell r="A2231">
            <v>42506</v>
          </cell>
          <cell r="B2231" t="str">
            <v>CHILD WELFARE</v>
          </cell>
          <cell r="D2231">
            <v>58658</v>
          </cell>
        </row>
        <row r="2232">
          <cell r="A2232">
            <v>42537</v>
          </cell>
          <cell r="B2232" t="str">
            <v>CHILD WELFARE</v>
          </cell>
          <cell r="D2232">
            <v>59078</v>
          </cell>
        </row>
        <row r="2233">
          <cell r="A2233">
            <v>42567</v>
          </cell>
          <cell r="B2233" t="str">
            <v>CHILD WELFARE</v>
          </cell>
          <cell r="D2233">
            <v>59168</v>
          </cell>
        </row>
        <row r="2234">
          <cell r="A2234">
            <v>42598</v>
          </cell>
          <cell r="B2234" t="str">
            <v>CHILD WELFARE</v>
          </cell>
          <cell r="D2234">
            <v>59254</v>
          </cell>
        </row>
        <row r="2235">
          <cell r="A2235">
            <v>42629</v>
          </cell>
          <cell r="B2235" t="str">
            <v>CHILD WELFARE</v>
          </cell>
          <cell r="D2235">
            <v>60149</v>
          </cell>
        </row>
        <row r="2236">
          <cell r="A2236">
            <v>42659</v>
          </cell>
          <cell r="B2236" t="str">
            <v>CHILD WELFARE</v>
          </cell>
          <cell r="D2236">
            <v>59356</v>
          </cell>
        </row>
        <row r="2237">
          <cell r="A2237">
            <v>42690</v>
          </cell>
          <cell r="B2237" t="str">
            <v>CHILD WELFARE</v>
          </cell>
          <cell r="D2237">
            <v>59725</v>
          </cell>
        </row>
        <row r="2238">
          <cell r="A2238">
            <v>42720</v>
          </cell>
          <cell r="B2238" t="str">
            <v>CHILD WELFARE</v>
          </cell>
          <cell r="D2238">
            <v>60130</v>
          </cell>
        </row>
        <row r="2239">
          <cell r="A2239">
            <v>42386</v>
          </cell>
          <cell r="B2239" t="str">
            <v>CHILD WELFARE</v>
          </cell>
          <cell r="D2239">
            <v>60285</v>
          </cell>
        </row>
        <row r="2240">
          <cell r="A2240">
            <v>42417</v>
          </cell>
          <cell r="B2240" t="str">
            <v>CHILD WELFARE</v>
          </cell>
          <cell r="D2240">
            <v>60440</v>
          </cell>
        </row>
        <row r="2241">
          <cell r="A2241">
            <v>42446</v>
          </cell>
          <cell r="B2241" t="str">
            <v>CHILD WELFARE</v>
          </cell>
          <cell r="D2241">
            <v>60596</v>
          </cell>
        </row>
        <row r="2242">
          <cell r="A2242">
            <v>42477</v>
          </cell>
          <cell r="B2242" t="str">
            <v>CHILD WELFARE</v>
          </cell>
          <cell r="D2242">
            <v>60751</v>
          </cell>
        </row>
        <row r="2243">
          <cell r="A2243">
            <v>42507</v>
          </cell>
          <cell r="B2243" t="str">
            <v>CHILD WELFARE</v>
          </cell>
          <cell r="D2243">
            <v>60906</v>
          </cell>
        </row>
        <row r="2244">
          <cell r="A2244">
            <v>42538</v>
          </cell>
          <cell r="B2244" t="str">
            <v>CHILD WELFARE</v>
          </cell>
          <cell r="D2244">
            <v>61061</v>
          </cell>
        </row>
        <row r="2245">
          <cell r="A2245">
            <v>42568</v>
          </cell>
          <cell r="B2245" t="str">
            <v>CHILD WELFARE</v>
          </cell>
          <cell r="D2245">
            <v>61216</v>
          </cell>
        </row>
        <row r="2246">
          <cell r="A2246">
            <v>42599</v>
          </cell>
          <cell r="B2246" t="str">
            <v>CHILD WELFARE</v>
          </cell>
          <cell r="D2246">
            <v>61371</v>
          </cell>
        </row>
        <row r="2247">
          <cell r="A2247">
            <v>42630</v>
          </cell>
          <cell r="B2247" t="str">
            <v>CHILD WELFARE</v>
          </cell>
          <cell r="D2247">
            <v>61526</v>
          </cell>
        </row>
        <row r="2248">
          <cell r="A2248">
            <v>42660</v>
          </cell>
          <cell r="B2248" t="str">
            <v>CHILD WELFARE</v>
          </cell>
          <cell r="D2248">
            <v>61682</v>
          </cell>
        </row>
        <row r="2249">
          <cell r="A2249">
            <v>42691</v>
          </cell>
          <cell r="B2249" t="str">
            <v>CHILD WELFARE</v>
          </cell>
          <cell r="D2249">
            <v>61837</v>
          </cell>
        </row>
        <row r="2250">
          <cell r="A2250">
            <v>42721</v>
          </cell>
          <cell r="B2250" t="str">
            <v>CHILD WELFARE</v>
          </cell>
          <cell r="D2250">
            <v>61992</v>
          </cell>
        </row>
        <row r="2251">
          <cell r="A2251">
            <v>42387</v>
          </cell>
          <cell r="B2251" t="str">
            <v>CHILD WELFARE</v>
          </cell>
          <cell r="D2251">
            <v>62147</v>
          </cell>
        </row>
        <row r="2252">
          <cell r="A2252">
            <v>42418</v>
          </cell>
          <cell r="B2252" t="str">
            <v>CHILD WELFARE</v>
          </cell>
          <cell r="D2252">
            <v>62302</v>
          </cell>
        </row>
        <row r="2253">
          <cell r="A2253">
            <v>42447</v>
          </cell>
          <cell r="B2253" t="str">
            <v>CHILD WELFARE</v>
          </cell>
          <cell r="D2253">
            <v>62457</v>
          </cell>
        </row>
        <row r="2254">
          <cell r="A2254">
            <v>42478</v>
          </cell>
          <cell r="B2254" t="str">
            <v>CHILD WELFARE</v>
          </cell>
          <cell r="D2254">
            <v>62612</v>
          </cell>
        </row>
        <row r="2255">
          <cell r="A2255">
            <v>42508</v>
          </cell>
          <cell r="B2255" t="str">
            <v>CHILD WELFARE</v>
          </cell>
          <cell r="D2255">
            <v>62768</v>
          </cell>
        </row>
        <row r="2256">
          <cell r="A2256">
            <v>42539</v>
          </cell>
          <cell r="B2256" t="str">
            <v>CHILD WELFARE</v>
          </cell>
          <cell r="D2256">
            <v>62923</v>
          </cell>
        </row>
        <row r="2257">
          <cell r="A2257">
            <v>42569</v>
          </cell>
          <cell r="B2257" t="str">
            <v>CHILD WELFARE</v>
          </cell>
          <cell r="D2257">
            <v>63078</v>
          </cell>
        </row>
        <row r="2258">
          <cell r="A2258">
            <v>42600</v>
          </cell>
          <cell r="B2258" t="str">
            <v>CHILD WELFARE</v>
          </cell>
          <cell r="D2258">
            <v>63233</v>
          </cell>
        </row>
        <row r="2259">
          <cell r="A2259">
            <v>42631</v>
          </cell>
          <cell r="B2259" t="str">
            <v>CHILD WELFARE</v>
          </cell>
          <cell r="D2259">
            <v>63388</v>
          </cell>
        </row>
        <row r="2260">
          <cell r="A2260">
            <v>42661</v>
          </cell>
          <cell r="B2260" t="str">
            <v>CHILD WELFARE</v>
          </cell>
          <cell r="D2260">
            <v>63543</v>
          </cell>
        </row>
        <row r="2261">
          <cell r="A2261">
            <v>42692</v>
          </cell>
          <cell r="B2261" t="str">
            <v>CHILD WELFARE</v>
          </cell>
          <cell r="D2261">
            <v>63698</v>
          </cell>
        </row>
        <row r="2262">
          <cell r="A2262">
            <v>42722</v>
          </cell>
          <cell r="B2262" t="str">
            <v>CHILD WELFARE</v>
          </cell>
          <cell r="D2262">
            <v>63854</v>
          </cell>
        </row>
        <row r="2263">
          <cell r="A2263">
            <v>42388</v>
          </cell>
          <cell r="B2263" t="str">
            <v>CHILD WELFARE</v>
          </cell>
          <cell r="D2263">
            <v>64009</v>
          </cell>
        </row>
        <row r="2264">
          <cell r="A2264">
            <v>42419</v>
          </cell>
          <cell r="B2264" t="str">
            <v>CHILD WELFARE</v>
          </cell>
          <cell r="D2264">
            <v>64164</v>
          </cell>
        </row>
        <row r="2265">
          <cell r="A2265">
            <v>42448</v>
          </cell>
          <cell r="B2265" t="str">
            <v>CHILD WELFARE</v>
          </cell>
          <cell r="D2265">
            <v>64319</v>
          </cell>
        </row>
        <row r="2266">
          <cell r="A2266">
            <v>42479</v>
          </cell>
          <cell r="B2266" t="str">
            <v>CHILD WELFARE</v>
          </cell>
          <cell r="D2266">
            <v>64474</v>
          </cell>
        </row>
        <row r="2267">
          <cell r="A2267">
            <v>42509</v>
          </cell>
          <cell r="B2267" t="str">
            <v>CHILD WELFARE</v>
          </cell>
          <cell r="D2267">
            <v>64629</v>
          </cell>
        </row>
        <row r="2268">
          <cell r="A2268">
            <v>42540</v>
          </cell>
          <cell r="B2268" t="str">
            <v>CHILD WELFARE</v>
          </cell>
          <cell r="D2268">
            <v>64784</v>
          </cell>
        </row>
        <row r="2269">
          <cell r="A2269">
            <v>42570</v>
          </cell>
          <cell r="B2269" t="str">
            <v>CHILD WELFARE</v>
          </cell>
          <cell r="D2269">
            <v>64940</v>
          </cell>
        </row>
        <row r="2270">
          <cell r="A2270">
            <v>42601</v>
          </cell>
          <cell r="B2270" t="str">
            <v>CHILD WELFARE</v>
          </cell>
          <cell r="D2270">
            <v>65095</v>
          </cell>
        </row>
        <row r="2271">
          <cell r="A2271">
            <v>42632</v>
          </cell>
          <cell r="B2271" t="str">
            <v>CHILD WELFARE</v>
          </cell>
          <cell r="D2271">
            <v>65250</v>
          </cell>
        </row>
        <row r="2272">
          <cell r="A2272">
            <v>42662</v>
          </cell>
          <cell r="B2272" t="str">
            <v>CHILD WELFARE</v>
          </cell>
          <cell r="D2272">
            <v>65405</v>
          </cell>
        </row>
        <row r="2273">
          <cell r="A2273">
            <v>42693</v>
          </cell>
          <cell r="B2273" t="str">
            <v>CHILD WELFARE</v>
          </cell>
          <cell r="D2273">
            <v>65560</v>
          </cell>
        </row>
        <row r="2274">
          <cell r="A2274">
            <v>42723</v>
          </cell>
          <cell r="B2274" t="str">
            <v>CHILD WELFARE</v>
          </cell>
          <cell r="D2274">
            <v>65715</v>
          </cell>
        </row>
        <row r="2275">
          <cell r="A2275">
            <v>42389</v>
          </cell>
          <cell r="B2275" t="str">
            <v>CHILD WELFARE</v>
          </cell>
          <cell r="D2275">
            <v>65870</v>
          </cell>
        </row>
        <row r="2276">
          <cell r="A2276">
            <v>42420</v>
          </cell>
          <cell r="B2276" t="str">
            <v>CHILD WELFARE</v>
          </cell>
          <cell r="D2276">
            <v>66026</v>
          </cell>
        </row>
        <row r="2277">
          <cell r="A2277">
            <v>42449</v>
          </cell>
          <cell r="B2277" t="str">
            <v>CHILD WELFARE</v>
          </cell>
          <cell r="D2277">
            <v>66181</v>
          </cell>
        </row>
        <row r="2278">
          <cell r="A2278">
            <v>42480</v>
          </cell>
          <cell r="B2278" t="str">
            <v>CHILD WELFARE</v>
          </cell>
          <cell r="D2278">
            <v>66336</v>
          </cell>
        </row>
        <row r="2279">
          <cell r="A2279">
            <v>42510</v>
          </cell>
          <cell r="B2279" t="str">
            <v>CHILD WELFARE</v>
          </cell>
          <cell r="D2279">
            <v>66491</v>
          </cell>
        </row>
        <row r="2280">
          <cell r="A2280">
            <v>42541</v>
          </cell>
          <cell r="B2280" t="str">
            <v>CHILD WELFARE</v>
          </cell>
          <cell r="D2280">
            <v>66646</v>
          </cell>
        </row>
        <row r="2281">
          <cell r="A2281">
            <v>42571</v>
          </cell>
          <cell r="B2281" t="str">
            <v>CHILD WELFARE</v>
          </cell>
          <cell r="D2281">
            <v>66801</v>
          </cell>
        </row>
        <row r="2282">
          <cell r="A2282">
            <v>42602</v>
          </cell>
          <cell r="B2282" t="str">
            <v>CHILD WELFARE</v>
          </cell>
          <cell r="D2282">
            <v>66956</v>
          </cell>
        </row>
        <row r="2283">
          <cell r="A2283">
            <v>42633</v>
          </cell>
          <cell r="B2283" t="str">
            <v>CHILD WELFARE</v>
          </cell>
          <cell r="D2283">
            <v>67112</v>
          </cell>
        </row>
        <row r="2284">
          <cell r="A2284">
            <v>42663</v>
          </cell>
          <cell r="B2284" t="str">
            <v>CHILD WELFARE</v>
          </cell>
          <cell r="D2284">
            <v>67267</v>
          </cell>
        </row>
        <row r="2285">
          <cell r="A2285">
            <v>42694</v>
          </cell>
          <cell r="B2285" t="str">
            <v>CHILD WELFARE</v>
          </cell>
          <cell r="D2285">
            <v>67422</v>
          </cell>
        </row>
        <row r="2286">
          <cell r="A2286">
            <v>42724</v>
          </cell>
          <cell r="B2286" t="str">
            <v>CHILD WELFARE</v>
          </cell>
          <cell r="D2286">
            <v>67577</v>
          </cell>
        </row>
        <row r="2287">
          <cell r="A2287">
            <v>42390</v>
          </cell>
          <cell r="B2287" t="str">
            <v>CHILD WELFARE</v>
          </cell>
          <cell r="D2287">
            <v>67732</v>
          </cell>
        </row>
        <row r="2288">
          <cell r="A2288">
            <v>42421</v>
          </cell>
          <cell r="B2288" t="str">
            <v>CHILD WELFARE</v>
          </cell>
          <cell r="D2288">
            <v>67887</v>
          </cell>
        </row>
        <row r="2289">
          <cell r="A2289">
            <v>42450</v>
          </cell>
          <cell r="B2289" t="str">
            <v>CHILD WELFARE</v>
          </cell>
          <cell r="D2289">
            <v>68042</v>
          </cell>
        </row>
        <row r="2290">
          <cell r="A2290">
            <v>42481</v>
          </cell>
          <cell r="B2290" t="str">
            <v>CHILD WELFARE</v>
          </cell>
          <cell r="D2290">
            <v>68198</v>
          </cell>
        </row>
        <row r="2291">
          <cell r="A2291">
            <v>42511</v>
          </cell>
          <cell r="B2291" t="str">
            <v>CHILD WELFARE</v>
          </cell>
          <cell r="D2291">
            <v>68353</v>
          </cell>
        </row>
        <row r="2292">
          <cell r="A2292">
            <v>42542</v>
          </cell>
          <cell r="B2292" t="str">
            <v>CHILD WELFARE</v>
          </cell>
          <cell r="D2292">
            <v>68508</v>
          </cell>
        </row>
        <row r="2293">
          <cell r="A2293">
            <v>42718</v>
          </cell>
          <cell r="B2293" t="str">
            <v>HIV/AIDS MEDICAID ONLY</v>
          </cell>
          <cell r="D2293">
            <v>2169</v>
          </cell>
        </row>
        <row r="2294">
          <cell r="A2294">
            <v>42384</v>
          </cell>
          <cell r="B2294" t="str">
            <v>HIV/AIDS MEDICAID ONLY</v>
          </cell>
          <cell r="D2294">
            <v>2237</v>
          </cell>
        </row>
        <row r="2295">
          <cell r="A2295">
            <v>42415</v>
          </cell>
          <cell r="B2295" t="str">
            <v>HIV/AIDS MEDICAID ONLY</v>
          </cell>
          <cell r="D2295">
            <v>2152</v>
          </cell>
        </row>
        <row r="2296">
          <cell r="A2296">
            <v>42444</v>
          </cell>
          <cell r="B2296" t="str">
            <v>HIV/AIDS MEDICAID ONLY</v>
          </cell>
          <cell r="D2296">
            <v>2220</v>
          </cell>
        </row>
        <row r="2297">
          <cell r="A2297">
            <v>42475</v>
          </cell>
          <cell r="B2297" t="str">
            <v>HIV/AIDS MEDICAID ONLY</v>
          </cell>
          <cell r="D2297">
            <v>2209</v>
          </cell>
        </row>
        <row r="2298">
          <cell r="A2298">
            <v>42505</v>
          </cell>
          <cell r="B2298" t="str">
            <v>HIV/AIDS MEDICAID ONLY</v>
          </cell>
          <cell r="D2298">
            <v>2208</v>
          </cell>
        </row>
        <row r="2299">
          <cell r="A2299">
            <v>42536</v>
          </cell>
          <cell r="B2299" t="str">
            <v>HIV/AIDS MEDICAID ONLY</v>
          </cell>
          <cell r="D2299">
            <v>2278</v>
          </cell>
        </row>
        <row r="2300">
          <cell r="A2300">
            <v>42566</v>
          </cell>
          <cell r="B2300" t="str">
            <v>HIV/AIDS MEDICAID ONLY</v>
          </cell>
          <cell r="D2300">
            <v>2275</v>
          </cell>
        </row>
        <row r="2301">
          <cell r="A2301">
            <v>42597</v>
          </cell>
          <cell r="B2301" t="str">
            <v>HIV/AIDS MEDICAID ONLY</v>
          </cell>
          <cell r="D2301">
            <v>2305</v>
          </cell>
        </row>
        <row r="2302">
          <cell r="A2302">
            <v>42628</v>
          </cell>
          <cell r="B2302" t="str">
            <v>HIV/AIDS MEDICAID ONLY</v>
          </cell>
          <cell r="D2302">
            <v>2334</v>
          </cell>
        </row>
        <row r="2303">
          <cell r="A2303">
            <v>42658</v>
          </cell>
          <cell r="B2303" t="str">
            <v>HIV/AIDS MEDICAID ONLY</v>
          </cell>
          <cell r="D2303">
            <v>2374</v>
          </cell>
        </row>
        <row r="2304">
          <cell r="A2304">
            <v>42689</v>
          </cell>
          <cell r="B2304" t="str">
            <v>HIV/AIDS MEDICAID ONLY</v>
          </cell>
          <cell r="D2304">
            <v>2388</v>
          </cell>
        </row>
        <row r="2305">
          <cell r="A2305">
            <v>42719</v>
          </cell>
          <cell r="B2305" t="str">
            <v>HIV/AIDS MEDICAID ONLY</v>
          </cell>
          <cell r="D2305">
            <v>2354</v>
          </cell>
        </row>
        <row r="2306">
          <cell r="A2306">
            <v>42385</v>
          </cell>
          <cell r="B2306" t="str">
            <v>HIV/AIDS MEDICAID ONLY</v>
          </cell>
          <cell r="D2306">
            <v>2402</v>
          </cell>
        </row>
        <row r="2307">
          <cell r="A2307">
            <v>42416</v>
          </cell>
          <cell r="B2307" t="str">
            <v>HIV/AIDS MEDICAID ONLY</v>
          </cell>
          <cell r="D2307">
            <v>2433</v>
          </cell>
        </row>
        <row r="2308">
          <cell r="A2308">
            <v>42445</v>
          </cell>
          <cell r="B2308" t="str">
            <v>HIV/AIDS MEDICAID ONLY</v>
          </cell>
          <cell r="D2308">
            <v>2474</v>
          </cell>
        </row>
        <row r="2309">
          <cell r="A2309">
            <v>42476</v>
          </cell>
          <cell r="B2309" t="str">
            <v>HIV/AIDS MEDICAID ONLY</v>
          </cell>
          <cell r="D2309">
            <v>2515</v>
          </cell>
        </row>
        <row r="2310">
          <cell r="A2310">
            <v>42506</v>
          </cell>
          <cell r="B2310" t="str">
            <v>HIV/AIDS MEDICAID ONLY</v>
          </cell>
          <cell r="D2310">
            <v>2543</v>
          </cell>
        </row>
        <row r="2311">
          <cell r="A2311">
            <v>42537</v>
          </cell>
          <cell r="B2311" t="str">
            <v>HIV/AIDS MEDICAID ONLY</v>
          </cell>
          <cell r="D2311">
            <v>2565</v>
          </cell>
        </row>
        <row r="2312">
          <cell r="A2312">
            <v>42567</v>
          </cell>
          <cell r="B2312" t="str">
            <v>HIV/AIDS MEDICAID ONLY</v>
          </cell>
          <cell r="D2312">
            <v>2603</v>
          </cell>
        </row>
        <row r="2313">
          <cell r="A2313">
            <v>42598</v>
          </cell>
          <cell r="B2313" t="str">
            <v>HIV/AIDS MEDICAID ONLY</v>
          </cell>
          <cell r="D2313">
            <v>2719</v>
          </cell>
        </row>
        <row r="2314">
          <cell r="A2314">
            <v>42629</v>
          </cell>
          <cell r="B2314" t="str">
            <v>HIV/AIDS MEDICAID ONLY</v>
          </cell>
          <cell r="D2314">
            <v>2636</v>
          </cell>
        </row>
        <row r="2315">
          <cell r="A2315">
            <v>42659</v>
          </cell>
          <cell r="B2315" t="str">
            <v>HIV/AIDS MEDICAID ONLY</v>
          </cell>
          <cell r="D2315">
            <v>2630</v>
          </cell>
        </row>
        <row r="2316">
          <cell r="A2316">
            <v>42690</v>
          </cell>
          <cell r="B2316" t="str">
            <v>HIV/AIDS MEDICAID ONLY</v>
          </cell>
          <cell r="D2316">
            <v>2919</v>
          </cell>
        </row>
        <row r="2317">
          <cell r="A2317">
            <v>42720</v>
          </cell>
          <cell r="B2317" t="str">
            <v>HIV/AIDS MEDICAID ONLY</v>
          </cell>
          <cell r="D2317">
            <v>2902</v>
          </cell>
        </row>
        <row r="2318">
          <cell r="A2318">
            <v>42386</v>
          </cell>
          <cell r="B2318" t="str">
            <v>HIV/AIDS MEDICAID ONLY</v>
          </cell>
          <cell r="D2318">
            <v>2930</v>
          </cell>
        </row>
        <row r="2319">
          <cell r="A2319">
            <v>42417</v>
          </cell>
          <cell r="B2319" t="str">
            <v>HIV/AIDS MEDICAID ONLY</v>
          </cell>
          <cell r="D2319">
            <v>2958</v>
          </cell>
        </row>
        <row r="2320">
          <cell r="A2320">
            <v>42446</v>
          </cell>
          <cell r="B2320" t="str">
            <v>HIV/AIDS MEDICAID ONLY</v>
          </cell>
          <cell r="D2320">
            <v>2986</v>
          </cell>
        </row>
        <row r="2321">
          <cell r="A2321">
            <v>42477</v>
          </cell>
          <cell r="B2321" t="str">
            <v>HIV/AIDS MEDICAID ONLY</v>
          </cell>
          <cell r="D2321">
            <v>3013</v>
          </cell>
        </row>
        <row r="2322">
          <cell r="A2322">
            <v>42507</v>
          </cell>
          <cell r="B2322" t="str">
            <v>HIV/AIDS MEDICAID ONLY</v>
          </cell>
          <cell r="D2322">
            <v>3041</v>
          </cell>
        </row>
        <row r="2323">
          <cell r="A2323">
            <v>42538</v>
          </cell>
          <cell r="B2323" t="str">
            <v>HIV/AIDS MEDICAID ONLY</v>
          </cell>
          <cell r="D2323">
            <v>3069</v>
          </cell>
        </row>
        <row r="2324">
          <cell r="A2324">
            <v>42568</v>
          </cell>
          <cell r="B2324" t="str">
            <v>HIV/AIDS MEDICAID ONLY</v>
          </cell>
          <cell r="D2324">
            <v>3097</v>
          </cell>
        </row>
        <row r="2325">
          <cell r="A2325">
            <v>42599</v>
          </cell>
          <cell r="B2325" t="str">
            <v>HIV/AIDS MEDICAID ONLY</v>
          </cell>
          <cell r="D2325">
            <v>3124</v>
          </cell>
        </row>
        <row r="2326">
          <cell r="A2326">
            <v>42630</v>
          </cell>
          <cell r="B2326" t="str">
            <v>HIV/AIDS MEDICAID ONLY</v>
          </cell>
          <cell r="D2326">
            <v>3152</v>
          </cell>
        </row>
        <row r="2327">
          <cell r="A2327">
            <v>42660</v>
          </cell>
          <cell r="B2327" t="str">
            <v>HIV/AIDS MEDICAID ONLY</v>
          </cell>
          <cell r="D2327">
            <v>3180</v>
          </cell>
        </row>
        <row r="2328">
          <cell r="A2328">
            <v>42691</v>
          </cell>
          <cell r="B2328" t="str">
            <v>HIV/AIDS MEDICAID ONLY</v>
          </cell>
          <cell r="D2328">
            <v>3208</v>
          </cell>
        </row>
        <row r="2329">
          <cell r="A2329">
            <v>42721</v>
          </cell>
          <cell r="B2329" t="str">
            <v>HIV/AIDS MEDICAID ONLY</v>
          </cell>
          <cell r="D2329">
            <v>3236</v>
          </cell>
        </row>
        <row r="2330">
          <cell r="A2330">
            <v>42387</v>
          </cell>
          <cell r="B2330" t="str">
            <v>HIV/AIDS MEDICAID ONLY</v>
          </cell>
          <cell r="D2330">
            <v>3263</v>
          </cell>
        </row>
        <row r="2331">
          <cell r="A2331">
            <v>42418</v>
          </cell>
          <cell r="B2331" t="str">
            <v>HIV/AIDS MEDICAID ONLY</v>
          </cell>
          <cell r="D2331">
            <v>3291</v>
          </cell>
        </row>
        <row r="2332">
          <cell r="A2332">
            <v>42447</v>
          </cell>
          <cell r="B2332" t="str">
            <v>HIV/AIDS MEDICAID ONLY</v>
          </cell>
          <cell r="D2332">
            <v>3319</v>
          </cell>
        </row>
        <row r="2333">
          <cell r="A2333">
            <v>42478</v>
          </cell>
          <cell r="B2333" t="str">
            <v>HIV/AIDS MEDICAID ONLY</v>
          </cell>
          <cell r="D2333">
            <v>3347</v>
          </cell>
        </row>
        <row r="2334">
          <cell r="A2334">
            <v>42508</v>
          </cell>
          <cell r="B2334" t="str">
            <v>HIV/AIDS MEDICAID ONLY</v>
          </cell>
          <cell r="D2334">
            <v>3375</v>
          </cell>
        </row>
        <row r="2335">
          <cell r="A2335">
            <v>42539</v>
          </cell>
          <cell r="B2335" t="str">
            <v>HIV/AIDS MEDICAID ONLY</v>
          </cell>
          <cell r="D2335">
            <v>3402</v>
          </cell>
        </row>
        <row r="2336">
          <cell r="A2336">
            <v>42569</v>
          </cell>
          <cell r="B2336" t="str">
            <v>HIV/AIDS MEDICAID ONLY</v>
          </cell>
          <cell r="D2336">
            <v>3430</v>
          </cell>
        </row>
        <row r="2337">
          <cell r="A2337">
            <v>42600</v>
          </cell>
          <cell r="B2337" t="str">
            <v>HIV/AIDS MEDICAID ONLY</v>
          </cell>
          <cell r="D2337">
            <v>3458</v>
          </cell>
        </row>
        <row r="2338">
          <cell r="A2338">
            <v>42631</v>
          </cell>
          <cell r="B2338" t="str">
            <v>HIV/AIDS MEDICAID ONLY</v>
          </cell>
          <cell r="D2338">
            <v>3486</v>
          </cell>
        </row>
        <row r="2339">
          <cell r="A2339">
            <v>42661</v>
          </cell>
          <cell r="B2339" t="str">
            <v>HIV/AIDS MEDICAID ONLY</v>
          </cell>
          <cell r="D2339">
            <v>3513</v>
          </cell>
        </row>
        <row r="2340">
          <cell r="A2340">
            <v>42692</v>
          </cell>
          <cell r="B2340" t="str">
            <v>HIV/AIDS MEDICAID ONLY</v>
          </cell>
          <cell r="D2340">
            <v>3541</v>
          </cell>
        </row>
        <row r="2341">
          <cell r="A2341">
            <v>42722</v>
          </cell>
          <cell r="B2341" t="str">
            <v>HIV/AIDS MEDICAID ONLY</v>
          </cell>
          <cell r="D2341">
            <v>3569</v>
          </cell>
        </row>
        <row r="2342">
          <cell r="A2342">
            <v>42388</v>
          </cell>
          <cell r="B2342" t="str">
            <v>HIV/AIDS MEDICAID ONLY</v>
          </cell>
          <cell r="D2342">
            <v>3597</v>
          </cell>
        </row>
        <row r="2343">
          <cell r="A2343">
            <v>42419</v>
          </cell>
          <cell r="B2343" t="str">
            <v>HIV/AIDS MEDICAID ONLY</v>
          </cell>
          <cell r="D2343">
            <v>3625</v>
          </cell>
        </row>
        <row r="2344">
          <cell r="A2344">
            <v>42448</v>
          </cell>
          <cell r="B2344" t="str">
            <v>HIV/AIDS MEDICAID ONLY</v>
          </cell>
          <cell r="D2344">
            <v>3652</v>
          </cell>
        </row>
        <row r="2345">
          <cell r="A2345">
            <v>42479</v>
          </cell>
          <cell r="B2345" t="str">
            <v>HIV/AIDS MEDICAID ONLY</v>
          </cell>
          <cell r="D2345">
            <v>3680</v>
          </cell>
        </row>
        <row r="2346">
          <cell r="A2346">
            <v>42509</v>
          </cell>
          <cell r="B2346" t="str">
            <v>HIV/AIDS MEDICAID ONLY</v>
          </cell>
          <cell r="D2346">
            <v>3708</v>
          </cell>
        </row>
        <row r="2347">
          <cell r="A2347">
            <v>42540</v>
          </cell>
          <cell r="B2347" t="str">
            <v>HIV/AIDS MEDICAID ONLY</v>
          </cell>
          <cell r="D2347">
            <v>3736</v>
          </cell>
        </row>
        <row r="2348">
          <cell r="A2348">
            <v>42570</v>
          </cell>
          <cell r="B2348" t="str">
            <v>HIV/AIDS MEDICAID ONLY</v>
          </cell>
          <cell r="D2348">
            <v>3764</v>
          </cell>
        </row>
        <row r="2349">
          <cell r="A2349">
            <v>42601</v>
          </cell>
          <cell r="B2349" t="str">
            <v>HIV/AIDS MEDICAID ONLY</v>
          </cell>
          <cell r="D2349">
            <v>3791</v>
          </cell>
        </row>
        <row r="2350">
          <cell r="A2350">
            <v>42632</v>
          </cell>
          <cell r="B2350" t="str">
            <v>HIV/AIDS MEDICAID ONLY</v>
          </cell>
          <cell r="D2350">
            <v>3819</v>
          </cell>
        </row>
        <row r="2351">
          <cell r="A2351">
            <v>42662</v>
          </cell>
          <cell r="B2351" t="str">
            <v>HIV/AIDS MEDICAID ONLY</v>
          </cell>
          <cell r="D2351">
            <v>3847</v>
          </cell>
        </row>
        <row r="2352">
          <cell r="A2352">
            <v>42693</v>
          </cell>
          <cell r="B2352" t="str">
            <v>HIV/AIDS MEDICAID ONLY</v>
          </cell>
          <cell r="D2352">
            <v>3875</v>
          </cell>
        </row>
        <row r="2353">
          <cell r="A2353">
            <v>42723</v>
          </cell>
          <cell r="B2353" t="str">
            <v>HIV/AIDS MEDICAID ONLY</v>
          </cell>
          <cell r="D2353">
            <v>3902</v>
          </cell>
        </row>
        <row r="2354">
          <cell r="A2354">
            <v>42389</v>
          </cell>
          <cell r="B2354" t="str">
            <v>HIV/AIDS MEDICAID ONLY</v>
          </cell>
          <cell r="D2354">
            <v>3930</v>
          </cell>
        </row>
        <row r="2355">
          <cell r="A2355">
            <v>42420</v>
          </cell>
          <cell r="B2355" t="str">
            <v>HIV/AIDS MEDICAID ONLY</v>
          </cell>
          <cell r="D2355">
            <v>3958</v>
          </cell>
        </row>
        <row r="2356">
          <cell r="A2356">
            <v>42449</v>
          </cell>
          <cell r="B2356" t="str">
            <v>HIV/AIDS MEDICAID ONLY</v>
          </cell>
          <cell r="D2356">
            <v>3986</v>
          </cell>
        </row>
        <row r="2357">
          <cell r="A2357">
            <v>42480</v>
          </cell>
          <cell r="B2357" t="str">
            <v>HIV/AIDS MEDICAID ONLY</v>
          </cell>
          <cell r="D2357">
            <v>4014</v>
          </cell>
        </row>
        <row r="2358">
          <cell r="A2358">
            <v>42510</v>
          </cell>
          <cell r="B2358" t="str">
            <v>HIV/AIDS MEDICAID ONLY</v>
          </cell>
          <cell r="D2358">
            <v>4041</v>
          </cell>
        </row>
        <row r="2359">
          <cell r="A2359">
            <v>42541</v>
          </cell>
          <cell r="B2359" t="str">
            <v>HIV/AIDS MEDICAID ONLY</v>
          </cell>
          <cell r="D2359">
            <v>4069</v>
          </cell>
        </row>
        <row r="2360">
          <cell r="A2360">
            <v>42571</v>
          </cell>
          <cell r="B2360" t="str">
            <v>HIV/AIDS MEDICAID ONLY</v>
          </cell>
          <cell r="D2360">
            <v>4097</v>
          </cell>
        </row>
        <row r="2361">
          <cell r="A2361">
            <v>42602</v>
          </cell>
          <cell r="B2361" t="str">
            <v>HIV/AIDS MEDICAID ONLY</v>
          </cell>
          <cell r="D2361">
            <v>4125</v>
          </cell>
        </row>
        <row r="2362">
          <cell r="A2362">
            <v>42633</v>
          </cell>
          <cell r="B2362" t="str">
            <v>HIV/AIDS MEDICAID ONLY</v>
          </cell>
          <cell r="D2362">
            <v>4153</v>
          </cell>
        </row>
        <row r="2363">
          <cell r="A2363">
            <v>42663</v>
          </cell>
          <cell r="B2363" t="str">
            <v>HIV/AIDS MEDICAID ONLY</v>
          </cell>
          <cell r="D2363">
            <v>4180</v>
          </cell>
        </row>
        <row r="2364">
          <cell r="A2364">
            <v>42694</v>
          </cell>
          <cell r="B2364" t="str">
            <v>HIV/AIDS MEDICAID ONLY</v>
          </cell>
          <cell r="D2364">
            <v>4208</v>
          </cell>
        </row>
        <row r="2365">
          <cell r="A2365">
            <v>42724</v>
          </cell>
          <cell r="B2365" t="str">
            <v>HIV/AIDS MEDICAID ONLY</v>
          </cell>
          <cell r="D2365">
            <v>4236</v>
          </cell>
        </row>
        <row r="2366">
          <cell r="A2366">
            <v>42390</v>
          </cell>
          <cell r="B2366" t="str">
            <v>HIV/AIDS MEDICAID ONLY</v>
          </cell>
          <cell r="D2366">
            <v>4264</v>
          </cell>
        </row>
        <row r="2367">
          <cell r="A2367">
            <v>42421</v>
          </cell>
          <cell r="B2367" t="str">
            <v>HIV/AIDS MEDICAID ONLY</v>
          </cell>
          <cell r="D2367">
            <v>4291</v>
          </cell>
        </row>
        <row r="2368">
          <cell r="A2368">
            <v>42450</v>
          </cell>
          <cell r="B2368" t="str">
            <v>HIV/AIDS MEDICAID ONLY</v>
          </cell>
          <cell r="D2368">
            <v>4319</v>
          </cell>
        </row>
        <row r="2369">
          <cell r="A2369">
            <v>42481</v>
          </cell>
          <cell r="B2369" t="str">
            <v>HIV/AIDS MEDICAID ONLY</v>
          </cell>
          <cell r="D2369">
            <v>4347</v>
          </cell>
        </row>
        <row r="2370">
          <cell r="A2370">
            <v>42511</v>
          </cell>
          <cell r="B2370" t="str">
            <v>HIV/AIDS MEDICAID ONLY</v>
          </cell>
          <cell r="D2370">
            <v>4375</v>
          </cell>
        </row>
        <row r="2371">
          <cell r="A2371">
            <v>42542</v>
          </cell>
          <cell r="B2371" t="str">
            <v>HIV/AIDS MEDICAID ONLY</v>
          </cell>
          <cell r="D2371">
            <v>4403</v>
          </cell>
        </row>
        <row r="2372">
          <cell r="A2372">
            <v>42718</v>
          </cell>
          <cell r="B2372" t="str">
            <v>HIV/AIDS MEDICAID ONLY</v>
          </cell>
          <cell r="D2372">
            <v>463</v>
          </cell>
        </row>
        <row r="2373">
          <cell r="A2373">
            <v>42384</v>
          </cell>
          <cell r="B2373" t="str">
            <v>HIV/AIDS MEDICAID ONLY</v>
          </cell>
          <cell r="D2373">
            <v>494</v>
          </cell>
        </row>
        <row r="2374">
          <cell r="A2374">
            <v>42415</v>
          </cell>
          <cell r="B2374" t="str">
            <v>HIV/AIDS MEDICAID ONLY</v>
          </cell>
          <cell r="D2374">
            <v>487</v>
          </cell>
        </row>
        <row r="2375">
          <cell r="A2375">
            <v>42444</v>
          </cell>
          <cell r="B2375" t="str">
            <v>HIV/AIDS MEDICAID ONLY</v>
          </cell>
          <cell r="D2375">
            <v>536</v>
          </cell>
        </row>
        <row r="2376">
          <cell r="A2376">
            <v>42475</v>
          </cell>
          <cell r="B2376" t="str">
            <v>HIV/AIDS MEDICAID ONLY</v>
          </cell>
          <cell r="D2376">
            <v>536</v>
          </cell>
        </row>
        <row r="2377">
          <cell r="A2377">
            <v>42505</v>
          </cell>
          <cell r="B2377" t="str">
            <v>HIV/AIDS MEDICAID ONLY</v>
          </cell>
          <cell r="D2377">
            <v>545</v>
          </cell>
        </row>
        <row r="2378">
          <cell r="A2378">
            <v>42536</v>
          </cell>
          <cell r="B2378" t="str">
            <v>HIV/AIDS MEDICAID ONLY</v>
          </cell>
          <cell r="D2378">
            <v>557</v>
          </cell>
        </row>
        <row r="2379">
          <cell r="A2379">
            <v>42566</v>
          </cell>
          <cell r="B2379" t="str">
            <v>HIV/AIDS MEDICAID ONLY</v>
          </cell>
          <cell r="D2379">
            <v>559</v>
          </cell>
        </row>
        <row r="2380">
          <cell r="A2380">
            <v>42597</v>
          </cell>
          <cell r="B2380" t="str">
            <v>HIV/AIDS MEDICAID ONLY</v>
          </cell>
          <cell r="D2380">
            <v>578</v>
          </cell>
        </row>
        <row r="2381">
          <cell r="A2381">
            <v>42628</v>
          </cell>
          <cell r="B2381" t="str">
            <v>HIV/AIDS MEDICAID ONLY</v>
          </cell>
          <cell r="D2381">
            <v>588</v>
          </cell>
        </row>
        <row r="2382">
          <cell r="A2382">
            <v>42658</v>
          </cell>
          <cell r="B2382" t="str">
            <v>HIV/AIDS MEDICAID ONLY</v>
          </cell>
          <cell r="D2382">
            <v>604</v>
          </cell>
        </row>
        <row r="2383">
          <cell r="A2383">
            <v>42689</v>
          </cell>
          <cell r="B2383" t="str">
            <v>HIV/AIDS MEDICAID ONLY</v>
          </cell>
          <cell r="D2383">
            <v>629</v>
          </cell>
        </row>
        <row r="2384">
          <cell r="A2384">
            <v>42719</v>
          </cell>
          <cell r="B2384" t="str">
            <v>HIV/AIDS MEDICAID ONLY</v>
          </cell>
          <cell r="D2384">
            <v>621</v>
          </cell>
        </row>
        <row r="2385">
          <cell r="A2385">
            <v>42385</v>
          </cell>
          <cell r="B2385" t="str">
            <v>HIV/AIDS MEDICAID ONLY</v>
          </cell>
          <cell r="D2385">
            <v>652</v>
          </cell>
        </row>
        <row r="2386">
          <cell r="A2386">
            <v>42416</v>
          </cell>
          <cell r="B2386" t="str">
            <v>HIV/AIDS MEDICAID ONLY</v>
          </cell>
          <cell r="D2386">
            <v>653</v>
          </cell>
        </row>
        <row r="2387">
          <cell r="A2387">
            <v>42445</v>
          </cell>
          <cell r="B2387" t="str">
            <v>HIV/AIDS MEDICAID ONLY</v>
          </cell>
          <cell r="D2387">
            <v>659</v>
          </cell>
        </row>
        <row r="2388">
          <cell r="A2388">
            <v>42476</v>
          </cell>
          <cell r="B2388" t="str">
            <v>HIV/AIDS MEDICAID ONLY</v>
          </cell>
          <cell r="D2388">
            <v>663</v>
          </cell>
        </row>
        <row r="2389">
          <cell r="A2389">
            <v>42506</v>
          </cell>
          <cell r="B2389" t="str">
            <v>HIV/AIDS MEDICAID ONLY</v>
          </cell>
          <cell r="D2389">
            <v>706</v>
          </cell>
        </row>
        <row r="2390">
          <cell r="A2390">
            <v>42537</v>
          </cell>
          <cell r="B2390" t="str">
            <v>HIV/AIDS MEDICAID ONLY</v>
          </cell>
          <cell r="D2390">
            <v>704</v>
          </cell>
        </row>
        <row r="2391">
          <cell r="A2391">
            <v>42567</v>
          </cell>
          <cell r="B2391" t="str">
            <v>HIV/AIDS MEDICAID ONLY</v>
          </cell>
          <cell r="D2391">
            <v>722</v>
          </cell>
        </row>
        <row r="2392">
          <cell r="A2392">
            <v>42598</v>
          </cell>
          <cell r="B2392" t="str">
            <v>HIV/AIDS MEDICAID ONLY</v>
          </cell>
          <cell r="D2392">
            <v>755</v>
          </cell>
        </row>
        <row r="2393">
          <cell r="A2393">
            <v>42629</v>
          </cell>
          <cell r="B2393" t="str">
            <v>HIV/AIDS MEDICAID ONLY</v>
          </cell>
          <cell r="D2393">
            <v>723</v>
          </cell>
        </row>
        <row r="2394">
          <cell r="A2394">
            <v>42659</v>
          </cell>
          <cell r="B2394" t="str">
            <v>HIV/AIDS MEDICAID ONLY</v>
          </cell>
          <cell r="D2394">
            <v>710</v>
          </cell>
        </row>
        <row r="2395">
          <cell r="A2395">
            <v>42690</v>
          </cell>
          <cell r="B2395" t="str">
            <v>HIV/AIDS MEDICAID ONLY</v>
          </cell>
          <cell r="D2395">
            <v>840</v>
          </cell>
        </row>
        <row r="2396">
          <cell r="A2396">
            <v>42720</v>
          </cell>
          <cell r="B2396" t="str">
            <v>HIV/AIDS MEDICAID ONLY</v>
          </cell>
          <cell r="D2396">
            <v>792</v>
          </cell>
        </row>
        <row r="2397">
          <cell r="A2397">
            <v>42386</v>
          </cell>
          <cell r="B2397" t="str">
            <v>HIV/AIDS MEDICAID ONLY</v>
          </cell>
          <cell r="D2397">
            <v>806</v>
          </cell>
        </row>
        <row r="2398">
          <cell r="A2398">
            <v>42417</v>
          </cell>
          <cell r="B2398" t="str">
            <v>HIV/AIDS MEDICAID ONLY</v>
          </cell>
          <cell r="D2398">
            <v>819</v>
          </cell>
        </row>
        <row r="2399">
          <cell r="A2399">
            <v>42446</v>
          </cell>
          <cell r="B2399" t="str">
            <v>HIV/AIDS MEDICAID ONLY</v>
          </cell>
          <cell r="D2399">
            <v>832</v>
          </cell>
        </row>
        <row r="2400">
          <cell r="A2400">
            <v>42477</v>
          </cell>
          <cell r="B2400" t="str">
            <v>HIV/AIDS MEDICAID ONLY</v>
          </cell>
          <cell r="D2400">
            <v>845</v>
          </cell>
        </row>
        <row r="2401">
          <cell r="A2401">
            <v>42507</v>
          </cell>
          <cell r="B2401" t="str">
            <v>HIV/AIDS MEDICAID ONLY</v>
          </cell>
          <cell r="D2401">
            <v>858</v>
          </cell>
        </row>
        <row r="2402">
          <cell r="A2402">
            <v>42538</v>
          </cell>
          <cell r="B2402" t="str">
            <v>HIV/AIDS MEDICAID ONLY</v>
          </cell>
          <cell r="D2402">
            <v>871</v>
          </cell>
        </row>
        <row r="2403">
          <cell r="A2403">
            <v>42568</v>
          </cell>
          <cell r="B2403" t="str">
            <v>HIV/AIDS MEDICAID ONLY</v>
          </cell>
          <cell r="D2403">
            <v>884</v>
          </cell>
        </row>
        <row r="2404">
          <cell r="A2404">
            <v>42599</v>
          </cell>
          <cell r="B2404" t="str">
            <v>HIV/AIDS MEDICAID ONLY</v>
          </cell>
          <cell r="D2404">
            <v>897</v>
          </cell>
        </row>
        <row r="2405">
          <cell r="A2405">
            <v>42630</v>
          </cell>
          <cell r="B2405" t="str">
            <v>HIV/AIDS MEDICAID ONLY</v>
          </cell>
          <cell r="D2405">
            <v>910</v>
          </cell>
        </row>
        <row r="2406">
          <cell r="A2406">
            <v>42660</v>
          </cell>
          <cell r="B2406" t="str">
            <v>HIV/AIDS MEDICAID ONLY</v>
          </cell>
          <cell r="D2406">
            <v>923</v>
          </cell>
        </row>
        <row r="2407">
          <cell r="A2407">
            <v>42691</v>
          </cell>
          <cell r="B2407" t="str">
            <v>HIV/AIDS MEDICAID ONLY</v>
          </cell>
          <cell r="D2407">
            <v>936</v>
          </cell>
        </row>
        <row r="2408">
          <cell r="A2408">
            <v>42721</v>
          </cell>
          <cell r="B2408" t="str">
            <v>HIV/AIDS MEDICAID ONLY</v>
          </cell>
          <cell r="D2408">
            <v>949</v>
          </cell>
        </row>
        <row r="2409">
          <cell r="A2409">
            <v>42387</v>
          </cell>
          <cell r="B2409" t="str">
            <v>HIV/AIDS MEDICAID ONLY</v>
          </cell>
          <cell r="D2409">
            <v>962</v>
          </cell>
        </row>
        <row r="2410">
          <cell r="A2410">
            <v>42418</v>
          </cell>
          <cell r="B2410" t="str">
            <v>HIV/AIDS MEDICAID ONLY</v>
          </cell>
          <cell r="D2410">
            <v>975</v>
          </cell>
        </row>
        <row r="2411">
          <cell r="A2411">
            <v>42447</v>
          </cell>
          <cell r="B2411" t="str">
            <v>HIV/AIDS MEDICAID ONLY</v>
          </cell>
          <cell r="D2411">
            <v>988</v>
          </cell>
        </row>
        <row r="2412">
          <cell r="A2412">
            <v>42478</v>
          </cell>
          <cell r="B2412" t="str">
            <v>HIV/AIDS MEDICAID ONLY</v>
          </cell>
          <cell r="D2412">
            <v>1001</v>
          </cell>
        </row>
        <row r="2413">
          <cell r="A2413">
            <v>42508</v>
          </cell>
          <cell r="B2413" t="str">
            <v>HIV/AIDS MEDICAID ONLY</v>
          </cell>
          <cell r="D2413">
            <v>1014</v>
          </cell>
        </row>
        <row r="2414">
          <cell r="A2414">
            <v>42539</v>
          </cell>
          <cell r="B2414" t="str">
            <v>HIV/AIDS MEDICAID ONLY</v>
          </cell>
          <cell r="D2414">
            <v>1027</v>
          </cell>
        </row>
        <row r="2415">
          <cell r="A2415">
            <v>42569</v>
          </cell>
          <cell r="B2415" t="str">
            <v>HIV/AIDS MEDICAID ONLY</v>
          </cell>
          <cell r="D2415">
            <v>1040</v>
          </cell>
        </row>
        <row r="2416">
          <cell r="A2416">
            <v>42600</v>
          </cell>
          <cell r="B2416" t="str">
            <v>HIV/AIDS MEDICAID ONLY</v>
          </cell>
          <cell r="D2416">
            <v>1053</v>
          </cell>
        </row>
        <row r="2417">
          <cell r="A2417">
            <v>42631</v>
          </cell>
          <cell r="B2417" t="str">
            <v>HIV/AIDS MEDICAID ONLY</v>
          </cell>
          <cell r="D2417">
            <v>1066</v>
          </cell>
        </row>
        <row r="2418">
          <cell r="A2418">
            <v>42661</v>
          </cell>
          <cell r="B2418" t="str">
            <v>HIV/AIDS MEDICAID ONLY</v>
          </cell>
          <cell r="D2418">
            <v>1079</v>
          </cell>
        </row>
        <row r="2419">
          <cell r="A2419">
            <v>42692</v>
          </cell>
          <cell r="B2419" t="str">
            <v>HIV/AIDS MEDICAID ONLY</v>
          </cell>
          <cell r="D2419">
            <v>1092</v>
          </cell>
        </row>
        <row r="2420">
          <cell r="A2420">
            <v>42722</v>
          </cell>
          <cell r="B2420" t="str">
            <v>HIV/AIDS MEDICAID ONLY</v>
          </cell>
          <cell r="D2420">
            <v>1105</v>
          </cell>
        </row>
        <row r="2421">
          <cell r="A2421">
            <v>42388</v>
          </cell>
          <cell r="B2421" t="str">
            <v>HIV/AIDS MEDICAID ONLY</v>
          </cell>
          <cell r="D2421">
            <v>1118</v>
          </cell>
        </row>
        <row r="2422">
          <cell r="A2422">
            <v>42419</v>
          </cell>
          <cell r="B2422" t="str">
            <v>HIV/AIDS MEDICAID ONLY</v>
          </cell>
          <cell r="D2422">
            <v>1131</v>
          </cell>
        </row>
        <row r="2423">
          <cell r="A2423">
            <v>42448</v>
          </cell>
          <cell r="B2423" t="str">
            <v>HIV/AIDS MEDICAID ONLY</v>
          </cell>
          <cell r="D2423">
            <v>1145</v>
          </cell>
        </row>
        <row r="2424">
          <cell r="A2424">
            <v>42479</v>
          </cell>
          <cell r="B2424" t="str">
            <v>HIV/AIDS MEDICAID ONLY</v>
          </cell>
          <cell r="D2424">
            <v>1158</v>
          </cell>
        </row>
        <row r="2425">
          <cell r="A2425">
            <v>42509</v>
          </cell>
          <cell r="B2425" t="str">
            <v>HIV/AIDS MEDICAID ONLY</v>
          </cell>
          <cell r="D2425">
            <v>1171</v>
          </cell>
        </row>
        <row r="2426">
          <cell r="A2426">
            <v>42540</v>
          </cell>
          <cell r="B2426" t="str">
            <v>HIV/AIDS MEDICAID ONLY</v>
          </cell>
          <cell r="D2426">
            <v>1184</v>
          </cell>
        </row>
        <row r="2427">
          <cell r="A2427">
            <v>42570</v>
          </cell>
          <cell r="B2427" t="str">
            <v>HIV/AIDS MEDICAID ONLY</v>
          </cell>
          <cell r="D2427">
            <v>1197</v>
          </cell>
        </row>
        <row r="2428">
          <cell r="A2428">
            <v>42601</v>
          </cell>
          <cell r="B2428" t="str">
            <v>HIV/AIDS MEDICAID ONLY</v>
          </cell>
          <cell r="D2428">
            <v>1210</v>
          </cell>
        </row>
        <row r="2429">
          <cell r="A2429">
            <v>42632</v>
          </cell>
          <cell r="B2429" t="str">
            <v>HIV/AIDS MEDICAID ONLY</v>
          </cell>
          <cell r="D2429">
            <v>1223</v>
          </cell>
        </row>
        <row r="2430">
          <cell r="A2430">
            <v>42662</v>
          </cell>
          <cell r="B2430" t="str">
            <v>HIV/AIDS MEDICAID ONLY</v>
          </cell>
          <cell r="D2430">
            <v>1236</v>
          </cell>
        </row>
        <row r="2431">
          <cell r="A2431">
            <v>42693</v>
          </cell>
          <cell r="B2431" t="str">
            <v>HIV/AIDS MEDICAID ONLY</v>
          </cell>
          <cell r="D2431">
            <v>1249</v>
          </cell>
        </row>
        <row r="2432">
          <cell r="A2432">
            <v>42723</v>
          </cell>
          <cell r="B2432" t="str">
            <v>HIV/AIDS MEDICAID ONLY</v>
          </cell>
          <cell r="D2432">
            <v>1262</v>
          </cell>
        </row>
        <row r="2433">
          <cell r="A2433">
            <v>42389</v>
          </cell>
          <cell r="B2433" t="str">
            <v>HIV/AIDS MEDICAID ONLY</v>
          </cell>
          <cell r="D2433">
            <v>1275</v>
          </cell>
        </row>
        <row r="2434">
          <cell r="A2434">
            <v>42420</v>
          </cell>
          <cell r="B2434" t="str">
            <v>HIV/AIDS MEDICAID ONLY</v>
          </cell>
          <cell r="D2434">
            <v>1288</v>
          </cell>
        </row>
        <row r="2435">
          <cell r="A2435">
            <v>42449</v>
          </cell>
          <cell r="B2435" t="str">
            <v>HIV/AIDS MEDICAID ONLY</v>
          </cell>
          <cell r="D2435">
            <v>1301</v>
          </cell>
        </row>
        <row r="2436">
          <cell r="A2436">
            <v>42480</v>
          </cell>
          <cell r="B2436" t="str">
            <v>HIV/AIDS MEDICAID ONLY</v>
          </cell>
          <cell r="D2436">
            <v>1314</v>
          </cell>
        </row>
        <row r="2437">
          <cell r="A2437">
            <v>42510</v>
          </cell>
          <cell r="B2437" t="str">
            <v>HIV/AIDS MEDICAID ONLY</v>
          </cell>
          <cell r="D2437">
            <v>1327</v>
          </cell>
        </row>
        <row r="2438">
          <cell r="A2438">
            <v>42541</v>
          </cell>
          <cell r="B2438" t="str">
            <v>HIV/AIDS MEDICAID ONLY</v>
          </cell>
          <cell r="D2438">
            <v>1340</v>
          </cell>
        </row>
        <row r="2439">
          <cell r="A2439">
            <v>42571</v>
          </cell>
          <cell r="B2439" t="str">
            <v>HIV/AIDS MEDICAID ONLY</v>
          </cell>
          <cell r="D2439">
            <v>1353</v>
          </cell>
        </row>
        <row r="2440">
          <cell r="A2440">
            <v>42602</v>
          </cell>
          <cell r="B2440" t="str">
            <v>HIV/AIDS MEDICAID ONLY</v>
          </cell>
          <cell r="D2440">
            <v>1366</v>
          </cell>
        </row>
        <row r="2441">
          <cell r="A2441">
            <v>42633</v>
          </cell>
          <cell r="B2441" t="str">
            <v>HIV/AIDS MEDICAID ONLY</v>
          </cell>
          <cell r="D2441">
            <v>1379</v>
          </cell>
        </row>
        <row r="2442">
          <cell r="A2442">
            <v>42663</v>
          </cell>
          <cell r="B2442" t="str">
            <v>HIV/AIDS MEDICAID ONLY</v>
          </cell>
          <cell r="D2442">
            <v>1392</v>
          </cell>
        </row>
        <row r="2443">
          <cell r="A2443">
            <v>42694</v>
          </cell>
          <cell r="B2443" t="str">
            <v>HIV/AIDS MEDICAID ONLY</v>
          </cell>
          <cell r="D2443">
            <v>1405</v>
          </cell>
        </row>
        <row r="2444">
          <cell r="A2444">
            <v>42724</v>
          </cell>
          <cell r="B2444" t="str">
            <v>HIV/AIDS MEDICAID ONLY</v>
          </cell>
          <cell r="D2444">
            <v>1418</v>
          </cell>
        </row>
        <row r="2445">
          <cell r="A2445">
            <v>42390</v>
          </cell>
          <cell r="B2445" t="str">
            <v>HIV/AIDS MEDICAID ONLY</v>
          </cell>
          <cell r="D2445">
            <v>1431</v>
          </cell>
        </row>
        <row r="2446">
          <cell r="A2446">
            <v>42421</v>
          </cell>
          <cell r="B2446" t="str">
            <v>HIV/AIDS MEDICAID ONLY</v>
          </cell>
          <cell r="D2446">
            <v>1444</v>
          </cell>
        </row>
        <row r="2447">
          <cell r="A2447">
            <v>42450</v>
          </cell>
          <cell r="B2447" t="str">
            <v>HIV/AIDS MEDICAID ONLY</v>
          </cell>
          <cell r="D2447">
            <v>1457</v>
          </cell>
        </row>
        <row r="2448">
          <cell r="A2448">
            <v>42481</v>
          </cell>
          <cell r="B2448" t="str">
            <v>HIV/AIDS MEDICAID ONLY</v>
          </cell>
          <cell r="D2448">
            <v>1470</v>
          </cell>
        </row>
        <row r="2449">
          <cell r="A2449">
            <v>42511</v>
          </cell>
          <cell r="B2449" t="str">
            <v>HIV/AIDS MEDICAID ONLY</v>
          </cell>
          <cell r="D2449">
            <v>1483</v>
          </cell>
        </row>
        <row r="2450">
          <cell r="A2450">
            <v>42542</v>
          </cell>
          <cell r="B2450" t="str">
            <v>HIV/AIDS MEDICAID ONLY</v>
          </cell>
          <cell r="D2450">
            <v>1497</v>
          </cell>
        </row>
        <row r="2451">
          <cell r="A2451">
            <v>42718</v>
          </cell>
          <cell r="B2451" t="str">
            <v>HIV/AIDS MEDICAID ONLY</v>
          </cell>
          <cell r="D2451">
            <v>182</v>
          </cell>
        </row>
        <row r="2452">
          <cell r="A2452">
            <v>42384</v>
          </cell>
          <cell r="B2452" t="str">
            <v>HIV/AIDS MEDICAID ONLY</v>
          </cell>
          <cell r="D2452">
            <v>213</v>
          </cell>
        </row>
        <row r="2453">
          <cell r="A2453">
            <v>42415</v>
          </cell>
          <cell r="B2453" t="str">
            <v>HIV/AIDS MEDICAID ONLY</v>
          </cell>
          <cell r="D2453">
            <v>205</v>
          </cell>
        </row>
        <row r="2454">
          <cell r="A2454">
            <v>42444</v>
          </cell>
          <cell r="B2454" t="str">
            <v>HIV/AIDS MEDICAID ONLY</v>
          </cell>
          <cell r="D2454">
            <v>222</v>
          </cell>
        </row>
        <row r="2455">
          <cell r="A2455">
            <v>42475</v>
          </cell>
          <cell r="B2455" t="str">
            <v>HIV/AIDS MEDICAID ONLY</v>
          </cell>
          <cell r="D2455">
            <v>228</v>
          </cell>
        </row>
        <row r="2456">
          <cell r="A2456">
            <v>42505</v>
          </cell>
          <cell r="B2456" t="str">
            <v>HIV/AIDS MEDICAID ONLY</v>
          </cell>
          <cell r="D2456">
            <v>246</v>
          </cell>
        </row>
        <row r="2457">
          <cell r="A2457">
            <v>42536</v>
          </cell>
          <cell r="B2457" t="str">
            <v>HIV/AIDS MEDICAID ONLY</v>
          </cell>
          <cell r="D2457">
            <v>267</v>
          </cell>
        </row>
        <row r="2458">
          <cell r="A2458">
            <v>42566</v>
          </cell>
          <cell r="B2458" t="str">
            <v>HIV/AIDS MEDICAID ONLY</v>
          </cell>
          <cell r="D2458">
            <v>267</v>
          </cell>
        </row>
        <row r="2459">
          <cell r="A2459">
            <v>42597</v>
          </cell>
          <cell r="B2459" t="str">
            <v>HIV/AIDS MEDICAID ONLY</v>
          </cell>
          <cell r="D2459">
            <v>277</v>
          </cell>
        </row>
        <row r="2460">
          <cell r="A2460">
            <v>42628</v>
          </cell>
          <cell r="B2460" t="str">
            <v>HIV/AIDS MEDICAID ONLY</v>
          </cell>
          <cell r="D2460">
            <v>281</v>
          </cell>
        </row>
        <row r="2461">
          <cell r="A2461">
            <v>42658</v>
          </cell>
          <cell r="B2461" t="str">
            <v>HIV/AIDS MEDICAID ONLY</v>
          </cell>
          <cell r="D2461">
            <v>290</v>
          </cell>
        </row>
        <row r="2462">
          <cell r="A2462">
            <v>42689</v>
          </cell>
          <cell r="B2462" t="str">
            <v>HIV/AIDS MEDICAID ONLY</v>
          </cell>
          <cell r="D2462">
            <v>303</v>
          </cell>
        </row>
        <row r="2463">
          <cell r="A2463">
            <v>42719</v>
          </cell>
          <cell r="B2463" t="str">
            <v>HIV/AIDS MEDICAID ONLY</v>
          </cell>
          <cell r="D2463">
            <v>307</v>
          </cell>
        </row>
        <row r="2464">
          <cell r="A2464">
            <v>42385</v>
          </cell>
          <cell r="B2464" t="str">
            <v>HIV/AIDS MEDICAID ONLY</v>
          </cell>
          <cell r="D2464">
            <v>320</v>
          </cell>
        </row>
        <row r="2465">
          <cell r="A2465">
            <v>42416</v>
          </cell>
          <cell r="B2465" t="str">
            <v>HIV/AIDS MEDICAID ONLY</v>
          </cell>
          <cell r="D2465">
            <v>335</v>
          </cell>
        </row>
        <row r="2466">
          <cell r="A2466">
            <v>42445</v>
          </cell>
          <cell r="B2466" t="str">
            <v>HIV/AIDS MEDICAID ONLY</v>
          </cell>
          <cell r="D2466">
            <v>354</v>
          </cell>
        </row>
        <row r="2467">
          <cell r="A2467">
            <v>42476</v>
          </cell>
          <cell r="B2467" t="str">
            <v>HIV/AIDS MEDICAID ONLY</v>
          </cell>
          <cell r="D2467">
            <v>370</v>
          </cell>
        </row>
        <row r="2468">
          <cell r="A2468">
            <v>42506</v>
          </cell>
          <cell r="B2468" t="str">
            <v>HIV/AIDS MEDICAID ONLY</v>
          </cell>
          <cell r="D2468">
            <v>373</v>
          </cell>
        </row>
        <row r="2469">
          <cell r="A2469">
            <v>42537</v>
          </cell>
          <cell r="B2469" t="str">
            <v>HIV/AIDS MEDICAID ONLY</v>
          </cell>
          <cell r="D2469">
            <v>397</v>
          </cell>
        </row>
        <row r="2470">
          <cell r="A2470">
            <v>42567</v>
          </cell>
          <cell r="B2470" t="str">
            <v>HIV/AIDS MEDICAID ONLY</v>
          </cell>
          <cell r="D2470">
            <v>388</v>
          </cell>
        </row>
        <row r="2471">
          <cell r="A2471">
            <v>42598</v>
          </cell>
          <cell r="B2471" t="str">
            <v>HIV/AIDS MEDICAID ONLY</v>
          </cell>
          <cell r="D2471">
            <v>455</v>
          </cell>
        </row>
        <row r="2472">
          <cell r="A2472">
            <v>42629</v>
          </cell>
          <cell r="B2472" t="str">
            <v>HIV/AIDS MEDICAID ONLY</v>
          </cell>
          <cell r="D2472">
            <v>424</v>
          </cell>
        </row>
        <row r="2473">
          <cell r="A2473">
            <v>42659</v>
          </cell>
          <cell r="B2473" t="str">
            <v>HIV/AIDS MEDICAID ONLY</v>
          </cell>
          <cell r="D2473">
            <v>427</v>
          </cell>
        </row>
        <row r="2474">
          <cell r="A2474">
            <v>42690</v>
          </cell>
          <cell r="B2474" t="str">
            <v>HIV/AIDS MEDICAID ONLY</v>
          </cell>
          <cell r="D2474">
            <v>478</v>
          </cell>
        </row>
        <row r="2475">
          <cell r="A2475">
            <v>42720</v>
          </cell>
          <cell r="B2475" t="str">
            <v>HIV/AIDS MEDICAID ONLY</v>
          </cell>
          <cell r="D2475">
            <v>466</v>
          </cell>
        </row>
        <row r="2476">
          <cell r="A2476">
            <v>42386</v>
          </cell>
          <cell r="B2476" t="str">
            <v>HIV/AIDS MEDICAID ONLY</v>
          </cell>
          <cell r="D2476">
            <v>478</v>
          </cell>
        </row>
        <row r="2477">
          <cell r="A2477">
            <v>42417</v>
          </cell>
          <cell r="B2477" t="str">
            <v>HIV/AIDS MEDICAID ONLY</v>
          </cell>
          <cell r="D2477">
            <v>489</v>
          </cell>
        </row>
        <row r="2478">
          <cell r="A2478">
            <v>42446</v>
          </cell>
          <cell r="B2478" t="str">
            <v>HIV/AIDS MEDICAID ONLY</v>
          </cell>
          <cell r="D2478">
            <v>501</v>
          </cell>
        </row>
        <row r="2479">
          <cell r="A2479">
            <v>42477</v>
          </cell>
          <cell r="B2479" t="str">
            <v>HIV/AIDS MEDICAID ONLY</v>
          </cell>
          <cell r="D2479">
            <v>513</v>
          </cell>
        </row>
        <row r="2480">
          <cell r="A2480">
            <v>42507</v>
          </cell>
          <cell r="B2480" t="str">
            <v>HIV/AIDS MEDICAID ONLY</v>
          </cell>
          <cell r="D2480">
            <v>524</v>
          </cell>
        </row>
        <row r="2481">
          <cell r="A2481">
            <v>42538</v>
          </cell>
          <cell r="B2481" t="str">
            <v>HIV/AIDS MEDICAID ONLY</v>
          </cell>
          <cell r="D2481">
            <v>536</v>
          </cell>
        </row>
        <row r="2482">
          <cell r="A2482">
            <v>42568</v>
          </cell>
          <cell r="B2482" t="str">
            <v>HIV/AIDS MEDICAID ONLY</v>
          </cell>
          <cell r="D2482">
            <v>548</v>
          </cell>
        </row>
        <row r="2483">
          <cell r="A2483">
            <v>42599</v>
          </cell>
          <cell r="B2483" t="str">
            <v>HIV/AIDS MEDICAID ONLY</v>
          </cell>
          <cell r="D2483">
            <v>560</v>
          </cell>
        </row>
        <row r="2484">
          <cell r="A2484">
            <v>42630</v>
          </cell>
          <cell r="B2484" t="str">
            <v>HIV/AIDS MEDICAID ONLY</v>
          </cell>
          <cell r="D2484">
            <v>571</v>
          </cell>
        </row>
        <row r="2485">
          <cell r="A2485">
            <v>42660</v>
          </cell>
          <cell r="B2485" t="str">
            <v>HIV/AIDS MEDICAID ONLY</v>
          </cell>
          <cell r="D2485">
            <v>583</v>
          </cell>
        </row>
        <row r="2486">
          <cell r="A2486">
            <v>42691</v>
          </cell>
          <cell r="B2486" t="str">
            <v>HIV/AIDS MEDICAID ONLY</v>
          </cell>
          <cell r="D2486">
            <v>595</v>
          </cell>
        </row>
        <row r="2487">
          <cell r="A2487">
            <v>42721</v>
          </cell>
          <cell r="B2487" t="str">
            <v>HIV/AIDS MEDICAID ONLY</v>
          </cell>
          <cell r="D2487">
            <v>606</v>
          </cell>
        </row>
        <row r="2488">
          <cell r="A2488">
            <v>42387</v>
          </cell>
          <cell r="B2488" t="str">
            <v>HIV/AIDS MEDICAID ONLY</v>
          </cell>
          <cell r="D2488">
            <v>618</v>
          </cell>
        </row>
        <row r="2489">
          <cell r="A2489">
            <v>42418</v>
          </cell>
          <cell r="B2489" t="str">
            <v>HIV/AIDS MEDICAID ONLY</v>
          </cell>
          <cell r="D2489">
            <v>630</v>
          </cell>
        </row>
        <row r="2490">
          <cell r="A2490">
            <v>42447</v>
          </cell>
          <cell r="B2490" t="str">
            <v>HIV/AIDS MEDICAID ONLY</v>
          </cell>
          <cell r="D2490">
            <v>641</v>
          </cell>
        </row>
        <row r="2491">
          <cell r="A2491">
            <v>42478</v>
          </cell>
          <cell r="B2491" t="str">
            <v>HIV/AIDS MEDICAID ONLY</v>
          </cell>
          <cell r="D2491">
            <v>653</v>
          </cell>
        </row>
        <row r="2492">
          <cell r="A2492">
            <v>42508</v>
          </cell>
          <cell r="B2492" t="str">
            <v>HIV/AIDS MEDICAID ONLY</v>
          </cell>
          <cell r="D2492">
            <v>665</v>
          </cell>
        </row>
        <row r="2493">
          <cell r="A2493">
            <v>42539</v>
          </cell>
          <cell r="B2493" t="str">
            <v>HIV/AIDS MEDICAID ONLY</v>
          </cell>
          <cell r="D2493">
            <v>676</v>
          </cell>
        </row>
        <row r="2494">
          <cell r="A2494">
            <v>42569</v>
          </cell>
          <cell r="B2494" t="str">
            <v>HIV/AIDS MEDICAID ONLY</v>
          </cell>
          <cell r="D2494">
            <v>688</v>
          </cell>
        </row>
        <row r="2495">
          <cell r="A2495">
            <v>42600</v>
          </cell>
          <cell r="B2495" t="str">
            <v>HIV/AIDS MEDICAID ONLY</v>
          </cell>
          <cell r="D2495">
            <v>700</v>
          </cell>
        </row>
        <row r="2496">
          <cell r="A2496">
            <v>42631</v>
          </cell>
          <cell r="B2496" t="str">
            <v>HIV/AIDS MEDICAID ONLY</v>
          </cell>
          <cell r="D2496">
            <v>711</v>
          </cell>
        </row>
        <row r="2497">
          <cell r="A2497">
            <v>42661</v>
          </cell>
          <cell r="B2497" t="str">
            <v>HIV/AIDS MEDICAID ONLY</v>
          </cell>
          <cell r="D2497">
            <v>723</v>
          </cell>
        </row>
        <row r="2498">
          <cell r="A2498">
            <v>42692</v>
          </cell>
          <cell r="B2498" t="str">
            <v>HIV/AIDS MEDICAID ONLY</v>
          </cell>
          <cell r="D2498">
            <v>735</v>
          </cell>
        </row>
        <row r="2499">
          <cell r="A2499">
            <v>42722</v>
          </cell>
          <cell r="B2499" t="str">
            <v>HIV/AIDS MEDICAID ONLY</v>
          </cell>
          <cell r="D2499">
            <v>746</v>
          </cell>
        </row>
        <row r="2500">
          <cell r="A2500">
            <v>42388</v>
          </cell>
          <cell r="B2500" t="str">
            <v>HIV/AIDS MEDICAID ONLY</v>
          </cell>
          <cell r="D2500">
            <v>758</v>
          </cell>
        </row>
        <row r="2501">
          <cell r="A2501">
            <v>42419</v>
          </cell>
          <cell r="B2501" t="str">
            <v>HIV/AIDS MEDICAID ONLY</v>
          </cell>
          <cell r="D2501">
            <v>770</v>
          </cell>
        </row>
        <row r="2502">
          <cell r="A2502">
            <v>42448</v>
          </cell>
          <cell r="B2502" t="str">
            <v>HIV/AIDS MEDICAID ONLY</v>
          </cell>
          <cell r="D2502">
            <v>781</v>
          </cell>
        </row>
        <row r="2503">
          <cell r="A2503">
            <v>42479</v>
          </cell>
          <cell r="B2503" t="str">
            <v>HIV/AIDS MEDICAID ONLY</v>
          </cell>
          <cell r="D2503">
            <v>793</v>
          </cell>
        </row>
        <row r="2504">
          <cell r="A2504">
            <v>42509</v>
          </cell>
          <cell r="B2504" t="str">
            <v>HIV/AIDS MEDICAID ONLY</v>
          </cell>
          <cell r="D2504">
            <v>805</v>
          </cell>
        </row>
        <row r="2505">
          <cell r="A2505">
            <v>42540</v>
          </cell>
          <cell r="B2505" t="str">
            <v>HIV/AIDS MEDICAID ONLY</v>
          </cell>
          <cell r="D2505">
            <v>816</v>
          </cell>
        </row>
        <row r="2506">
          <cell r="A2506">
            <v>42570</v>
          </cell>
          <cell r="B2506" t="str">
            <v>HIV/AIDS MEDICAID ONLY</v>
          </cell>
          <cell r="D2506">
            <v>828</v>
          </cell>
        </row>
        <row r="2507">
          <cell r="A2507">
            <v>42601</v>
          </cell>
          <cell r="B2507" t="str">
            <v>HIV/AIDS MEDICAID ONLY</v>
          </cell>
          <cell r="D2507">
            <v>840</v>
          </cell>
        </row>
        <row r="2508">
          <cell r="A2508">
            <v>42632</v>
          </cell>
          <cell r="B2508" t="str">
            <v>HIV/AIDS MEDICAID ONLY</v>
          </cell>
          <cell r="D2508">
            <v>851</v>
          </cell>
        </row>
        <row r="2509">
          <cell r="A2509">
            <v>42662</v>
          </cell>
          <cell r="B2509" t="str">
            <v>HIV/AIDS MEDICAID ONLY</v>
          </cell>
          <cell r="D2509">
            <v>863</v>
          </cell>
        </row>
        <row r="2510">
          <cell r="A2510">
            <v>42693</v>
          </cell>
          <cell r="B2510" t="str">
            <v>HIV/AIDS MEDICAID ONLY</v>
          </cell>
          <cell r="D2510">
            <v>875</v>
          </cell>
        </row>
        <row r="2511">
          <cell r="A2511">
            <v>42723</v>
          </cell>
          <cell r="B2511" t="str">
            <v>HIV/AIDS MEDICAID ONLY</v>
          </cell>
          <cell r="D2511">
            <v>886</v>
          </cell>
        </row>
        <row r="2512">
          <cell r="A2512">
            <v>42389</v>
          </cell>
          <cell r="B2512" t="str">
            <v>HIV/AIDS MEDICAID ONLY</v>
          </cell>
          <cell r="D2512">
            <v>898</v>
          </cell>
        </row>
        <row r="2513">
          <cell r="A2513">
            <v>42420</v>
          </cell>
          <cell r="B2513" t="str">
            <v>HIV/AIDS MEDICAID ONLY</v>
          </cell>
          <cell r="D2513">
            <v>910</v>
          </cell>
        </row>
        <row r="2514">
          <cell r="A2514">
            <v>42449</v>
          </cell>
          <cell r="B2514" t="str">
            <v>HIV/AIDS MEDICAID ONLY</v>
          </cell>
          <cell r="D2514">
            <v>921</v>
          </cell>
        </row>
        <row r="2515">
          <cell r="A2515">
            <v>42480</v>
          </cell>
          <cell r="B2515" t="str">
            <v>HIV/AIDS MEDICAID ONLY</v>
          </cell>
          <cell r="D2515">
            <v>933</v>
          </cell>
        </row>
        <row r="2516">
          <cell r="A2516">
            <v>42510</v>
          </cell>
          <cell r="B2516" t="str">
            <v>HIV/AIDS MEDICAID ONLY</v>
          </cell>
          <cell r="D2516">
            <v>945</v>
          </cell>
        </row>
        <row r="2517">
          <cell r="A2517">
            <v>42541</v>
          </cell>
          <cell r="B2517" t="str">
            <v>HIV/AIDS MEDICAID ONLY</v>
          </cell>
          <cell r="D2517">
            <v>957</v>
          </cell>
        </row>
        <row r="2518">
          <cell r="A2518">
            <v>42571</v>
          </cell>
          <cell r="B2518" t="str">
            <v>HIV/AIDS MEDICAID ONLY</v>
          </cell>
          <cell r="D2518">
            <v>968</v>
          </cell>
        </row>
        <row r="2519">
          <cell r="A2519">
            <v>42602</v>
          </cell>
          <cell r="B2519" t="str">
            <v>HIV/AIDS MEDICAID ONLY</v>
          </cell>
          <cell r="D2519">
            <v>980</v>
          </cell>
        </row>
        <row r="2520">
          <cell r="A2520">
            <v>42633</v>
          </cell>
          <cell r="B2520" t="str">
            <v>HIV/AIDS MEDICAID ONLY</v>
          </cell>
          <cell r="D2520">
            <v>992</v>
          </cell>
        </row>
        <row r="2521">
          <cell r="A2521">
            <v>42663</v>
          </cell>
          <cell r="B2521" t="str">
            <v>HIV/AIDS MEDICAID ONLY</v>
          </cell>
          <cell r="D2521">
            <v>1003</v>
          </cell>
        </row>
        <row r="2522">
          <cell r="A2522">
            <v>42694</v>
          </cell>
          <cell r="B2522" t="str">
            <v>HIV/AIDS MEDICAID ONLY</v>
          </cell>
          <cell r="D2522">
            <v>1015</v>
          </cell>
        </row>
        <row r="2523">
          <cell r="A2523">
            <v>42724</v>
          </cell>
          <cell r="B2523" t="str">
            <v>HIV/AIDS MEDICAID ONLY</v>
          </cell>
          <cell r="D2523">
            <v>1027</v>
          </cell>
        </row>
        <row r="2524">
          <cell r="A2524">
            <v>42390</v>
          </cell>
          <cell r="B2524" t="str">
            <v>HIV/AIDS MEDICAID ONLY</v>
          </cell>
          <cell r="D2524">
            <v>1038</v>
          </cell>
        </row>
        <row r="2525">
          <cell r="A2525">
            <v>42421</v>
          </cell>
          <cell r="B2525" t="str">
            <v>HIV/AIDS MEDICAID ONLY</v>
          </cell>
          <cell r="D2525">
            <v>1050</v>
          </cell>
        </row>
        <row r="2526">
          <cell r="A2526">
            <v>42450</v>
          </cell>
          <cell r="B2526" t="str">
            <v>HIV/AIDS MEDICAID ONLY</v>
          </cell>
          <cell r="D2526">
            <v>1062</v>
          </cell>
        </row>
        <row r="2527">
          <cell r="A2527">
            <v>42481</v>
          </cell>
          <cell r="B2527" t="str">
            <v>HIV/AIDS MEDICAID ONLY</v>
          </cell>
          <cell r="D2527">
            <v>1073</v>
          </cell>
        </row>
        <row r="2528">
          <cell r="A2528">
            <v>42511</v>
          </cell>
          <cell r="B2528" t="str">
            <v>HIV/AIDS MEDICAID ONLY</v>
          </cell>
          <cell r="D2528">
            <v>1085</v>
          </cell>
        </row>
        <row r="2529">
          <cell r="A2529">
            <v>42542</v>
          </cell>
          <cell r="B2529" t="str">
            <v>HIV/AIDS MEDICAID ONLY</v>
          </cell>
          <cell r="D2529">
            <v>1097</v>
          </cell>
        </row>
        <row r="2530">
          <cell r="A2530">
            <v>42718</v>
          </cell>
          <cell r="B2530" t="str">
            <v>HIV/AIDS MEDICAID ONLY</v>
          </cell>
          <cell r="D2530">
            <v>451</v>
          </cell>
        </row>
        <row r="2531">
          <cell r="A2531">
            <v>42384</v>
          </cell>
          <cell r="B2531" t="str">
            <v>HIV/AIDS MEDICAID ONLY</v>
          </cell>
          <cell r="D2531">
            <v>523</v>
          </cell>
        </row>
        <row r="2532">
          <cell r="A2532">
            <v>42415</v>
          </cell>
          <cell r="B2532" t="str">
            <v>HIV/AIDS MEDICAID ONLY</v>
          </cell>
          <cell r="D2532">
            <v>510</v>
          </cell>
        </row>
        <row r="2533">
          <cell r="A2533">
            <v>42444</v>
          </cell>
          <cell r="B2533" t="str">
            <v>HIV/AIDS MEDICAID ONLY</v>
          </cell>
          <cell r="D2533">
            <v>579</v>
          </cell>
        </row>
        <row r="2534">
          <cell r="A2534">
            <v>42475</v>
          </cell>
          <cell r="B2534" t="str">
            <v>HIV/AIDS MEDICAID ONLY</v>
          </cell>
          <cell r="D2534">
            <v>573</v>
          </cell>
        </row>
        <row r="2535">
          <cell r="A2535">
            <v>42505</v>
          </cell>
          <cell r="B2535" t="str">
            <v>HIV/AIDS MEDICAID ONLY</v>
          </cell>
          <cell r="D2535">
            <v>599</v>
          </cell>
        </row>
        <row r="2536">
          <cell r="A2536">
            <v>42536</v>
          </cell>
          <cell r="B2536" t="str">
            <v>HIV/AIDS MEDICAID ONLY</v>
          </cell>
          <cell r="D2536">
            <v>639</v>
          </cell>
        </row>
        <row r="2537">
          <cell r="A2537">
            <v>42566</v>
          </cell>
          <cell r="B2537" t="str">
            <v>HIV/AIDS MEDICAID ONLY</v>
          </cell>
          <cell r="D2537">
            <v>626</v>
          </cell>
        </row>
        <row r="2538">
          <cell r="A2538">
            <v>42597</v>
          </cell>
          <cell r="B2538" t="str">
            <v>HIV/AIDS MEDICAID ONLY</v>
          </cell>
          <cell r="D2538">
            <v>630</v>
          </cell>
        </row>
        <row r="2539">
          <cell r="A2539">
            <v>42628</v>
          </cell>
          <cell r="B2539" t="str">
            <v>HIV/AIDS MEDICAID ONLY</v>
          </cell>
          <cell r="D2539">
            <v>647</v>
          </cell>
        </row>
        <row r="2540">
          <cell r="A2540">
            <v>42658</v>
          </cell>
          <cell r="B2540" t="str">
            <v>HIV/AIDS MEDICAID ONLY</v>
          </cell>
          <cell r="D2540">
            <v>669</v>
          </cell>
        </row>
        <row r="2541">
          <cell r="A2541">
            <v>42689</v>
          </cell>
          <cell r="B2541" t="str">
            <v>HIV/AIDS MEDICAID ONLY</v>
          </cell>
          <cell r="D2541">
            <v>685</v>
          </cell>
        </row>
        <row r="2542">
          <cell r="A2542">
            <v>42719</v>
          </cell>
          <cell r="B2542" t="str">
            <v>HIV/AIDS MEDICAID ONLY</v>
          </cell>
          <cell r="D2542">
            <v>685</v>
          </cell>
        </row>
        <row r="2543">
          <cell r="A2543">
            <v>42385</v>
          </cell>
          <cell r="B2543" t="str">
            <v>HIV/AIDS MEDICAID ONLY</v>
          </cell>
          <cell r="D2543">
            <v>709</v>
          </cell>
        </row>
        <row r="2544">
          <cell r="A2544">
            <v>42416</v>
          </cell>
          <cell r="B2544" t="str">
            <v>HIV/AIDS MEDICAID ONLY</v>
          </cell>
          <cell r="D2544">
            <v>724</v>
          </cell>
        </row>
        <row r="2545">
          <cell r="A2545">
            <v>42445</v>
          </cell>
          <cell r="B2545" t="str">
            <v>HIV/AIDS MEDICAID ONLY</v>
          </cell>
          <cell r="D2545">
            <v>739</v>
          </cell>
        </row>
        <row r="2546">
          <cell r="A2546">
            <v>42476</v>
          </cell>
          <cell r="B2546" t="str">
            <v>HIV/AIDS MEDICAID ONLY</v>
          </cell>
          <cell r="D2546">
            <v>739</v>
          </cell>
        </row>
        <row r="2547">
          <cell r="A2547">
            <v>42506</v>
          </cell>
          <cell r="B2547" t="str">
            <v>HIV/AIDS MEDICAID ONLY</v>
          </cell>
          <cell r="D2547">
            <v>749</v>
          </cell>
        </row>
        <row r="2548">
          <cell r="A2548">
            <v>42537</v>
          </cell>
          <cell r="B2548" t="str">
            <v>HIV/AIDS MEDICAID ONLY</v>
          </cell>
          <cell r="D2548">
            <v>785</v>
          </cell>
        </row>
        <row r="2549">
          <cell r="A2549">
            <v>42567</v>
          </cell>
          <cell r="B2549" t="str">
            <v>HIV/AIDS MEDICAID ONLY</v>
          </cell>
          <cell r="D2549">
            <v>798</v>
          </cell>
        </row>
        <row r="2550">
          <cell r="A2550">
            <v>42598</v>
          </cell>
          <cell r="B2550" t="str">
            <v>HIV/AIDS MEDICAID ONLY</v>
          </cell>
          <cell r="D2550">
            <v>937</v>
          </cell>
        </row>
        <row r="2551">
          <cell r="A2551">
            <v>42629</v>
          </cell>
          <cell r="B2551" t="str">
            <v>HIV/AIDS MEDICAID ONLY</v>
          </cell>
          <cell r="D2551">
            <v>870</v>
          </cell>
        </row>
        <row r="2552">
          <cell r="A2552">
            <v>42659</v>
          </cell>
          <cell r="B2552" t="str">
            <v>HIV/AIDS MEDICAID ONLY</v>
          </cell>
          <cell r="D2552">
            <v>870</v>
          </cell>
        </row>
        <row r="2553">
          <cell r="A2553">
            <v>42690</v>
          </cell>
          <cell r="B2553" t="str">
            <v>HIV/AIDS MEDICAID ONLY</v>
          </cell>
          <cell r="D2553">
            <v>959</v>
          </cell>
        </row>
        <row r="2554">
          <cell r="A2554">
            <v>42720</v>
          </cell>
          <cell r="B2554" t="str">
            <v>HIV/AIDS MEDICAID ONLY</v>
          </cell>
          <cell r="D2554">
            <v>931</v>
          </cell>
        </row>
        <row r="2555">
          <cell r="A2555">
            <v>42386</v>
          </cell>
          <cell r="B2555" t="str">
            <v>HIV/AIDS MEDICAID ONLY</v>
          </cell>
          <cell r="D2555">
            <v>949</v>
          </cell>
        </row>
        <row r="2556">
          <cell r="A2556">
            <v>42417</v>
          </cell>
          <cell r="B2556" t="str">
            <v>HIV/AIDS MEDICAID ONLY</v>
          </cell>
          <cell r="D2556">
            <v>967</v>
          </cell>
        </row>
        <row r="2557">
          <cell r="A2557">
            <v>42446</v>
          </cell>
          <cell r="B2557" t="str">
            <v>HIV/AIDS MEDICAID ONLY</v>
          </cell>
          <cell r="D2557">
            <v>985</v>
          </cell>
        </row>
        <row r="2558">
          <cell r="A2558">
            <v>42477</v>
          </cell>
          <cell r="B2558" t="str">
            <v>HIV/AIDS MEDICAID ONLY</v>
          </cell>
          <cell r="D2558">
            <v>1003</v>
          </cell>
        </row>
        <row r="2559">
          <cell r="A2559">
            <v>42507</v>
          </cell>
          <cell r="B2559" t="str">
            <v>HIV/AIDS MEDICAID ONLY</v>
          </cell>
          <cell r="D2559">
            <v>1021</v>
          </cell>
        </row>
        <row r="2560">
          <cell r="A2560">
            <v>42538</v>
          </cell>
          <cell r="B2560" t="str">
            <v>HIV/AIDS MEDICAID ONLY</v>
          </cell>
          <cell r="D2560">
            <v>1039</v>
          </cell>
        </row>
        <row r="2561">
          <cell r="A2561">
            <v>42568</v>
          </cell>
          <cell r="B2561" t="str">
            <v>HIV/AIDS MEDICAID ONLY</v>
          </cell>
          <cell r="D2561">
            <v>1057</v>
          </cell>
        </row>
        <row r="2562">
          <cell r="A2562">
            <v>42599</v>
          </cell>
          <cell r="B2562" t="str">
            <v>HIV/AIDS MEDICAID ONLY</v>
          </cell>
          <cell r="D2562">
            <v>1075</v>
          </cell>
        </row>
        <row r="2563">
          <cell r="A2563">
            <v>42630</v>
          </cell>
          <cell r="B2563" t="str">
            <v>HIV/AIDS MEDICAID ONLY</v>
          </cell>
          <cell r="D2563">
            <v>1093</v>
          </cell>
        </row>
        <row r="2564">
          <cell r="A2564">
            <v>42660</v>
          </cell>
          <cell r="B2564" t="str">
            <v>HIV/AIDS MEDICAID ONLY</v>
          </cell>
          <cell r="D2564">
            <v>1111</v>
          </cell>
        </row>
        <row r="2565">
          <cell r="A2565">
            <v>42691</v>
          </cell>
          <cell r="B2565" t="str">
            <v>HIV/AIDS MEDICAID ONLY</v>
          </cell>
          <cell r="D2565">
            <v>1129</v>
          </cell>
        </row>
        <row r="2566">
          <cell r="A2566">
            <v>42721</v>
          </cell>
          <cell r="B2566" t="str">
            <v>HIV/AIDS MEDICAID ONLY</v>
          </cell>
          <cell r="D2566">
            <v>1147</v>
          </cell>
        </row>
        <row r="2567">
          <cell r="A2567">
            <v>42387</v>
          </cell>
          <cell r="B2567" t="str">
            <v>HIV/AIDS MEDICAID ONLY</v>
          </cell>
          <cell r="D2567">
            <v>1165</v>
          </cell>
        </row>
        <row r="2568">
          <cell r="A2568">
            <v>42418</v>
          </cell>
          <cell r="B2568" t="str">
            <v>HIV/AIDS MEDICAID ONLY</v>
          </cell>
          <cell r="D2568">
            <v>1183</v>
          </cell>
        </row>
        <row r="2569">
          <cell r="A2569">
            <v>42447</v>
          </cell>
          <cell r="B2569" t="str">
            <v>HIV/AIDS MEDICAID ONLY</v>
          </cell>
          <cell r="D2569">
            <v>1201</v>
          </cell>
        </row>
        <row r="2570">
          <cell r="A2570">
            <v>42478</v>
          </cell>
          <cell r="B2570" t="str">
            <v>HIV/AIDS MEDICAID ONLY</v>
          </cell>
          <cell r="D2570">
            <v>1219</v>
          </cell>
        </row>
        <row r="2571">
          <cell r="A2571">
            <v>42508</v>
          </cell>
          <cell r="B2571" t="str">
            <v>HIV/AIDS MEDICAID ONLY</v>
          </cell>
          <cell r="D2571">
            <v>1237</v>
          </cell>
        </row>
        <row r="2572">
          <cell r="A2572">
            <v>42539</v>
          </cell>
          <cell r="B2572" t="str">
            <v>HIV/AIDS MEDICAID ONLY</v>
          </cell>
          <cell r="D2572">
            <v>1255</v>
          </cell>
        </row>
        <row r="2573">
          <cell r="A2573">
            <v>42569</v>
          </cell>
          <cell r="B2573" t="str">
            <v>HIV/AIDS MEDICAID ONLY</v>
          </cell>
          <cell r="D2573">
            <v>1273</v>
          </cell>
        </row>
        <row r="2574">
          <cell r="A2574">
            <v>42600</v>
          </cell>
          <cell r="B2574" t="str">
            <v>HIV/AIDS MEDICAID ONLY</v>
          </cell>
          <cell r="D2574">
            <v>1291</v>
          </cell>
        </row>
        <row r="2575">
          <cell r="A2575">
            <v>42631</v>
          </cell>
          <cell r="B2575" t="str">
            <v>HIV/AIDS MEDICAID ONLY</v>
          </cell>
          <cell r="D2575">
            <v>1309</v>
          </cell>
        </row>
        <row r="2576">
          <cell r="A2576">
            <v>42661</v>
          </cell>
          <cell r="B2576" t="str">
            <v>HIV/AIDS MEDICAID ONLY</v>
          </cell>
          <cell r="D2576">
            <v>1327</v>
          </cell>
        </row>
        <row r="2577">
          <cell r="A2577">
            <v>42692</v>
          </cell>
          <cell r="B2577" t="str">
            <v>HIV/AIDS MEDICAID ONLY</v>
          </cell>
          <cell r="D2577">
            <v>1345</v>
          </cell>
        </row>
        <row r="2578">
          <cell r="A2578">
            <v>42722</v>
          </cell>
          <cell r="B2578" t="str">
            <v>HIV/AIDS MEDICAID ONLY</v>
          </cell>
          <cell r="D2578">
            <v>1364</v>
          </cell>
        </row>
        <row r="2579">
          <cell r="A2579">
            <v>42388</v>
          </cell>
          <cell r="B2579" t="str">
            <v>HIV/AIDS MEDICAID ONLY</v>
          </cell>
          <cell r="D2579">
            <v>1382</v>
          </cell>
        </row>
        <row r="2580">
          <cell r="A2580">
            <v>42419</v>
          </cell>
          <cell r="B2580" t="str">
            <v>HIV/AIDS MEDICAID ONLY</v>
          </cell>
          <cell r="D2580">
            <v>1400</v>
          </cell>
        </row>
        <row r="2581">
          <cell r="A2581">
            <v>42448</v>
          </cell>
          <cell r="B2581" t="str">
            <v>HIV/AIDS MEDICAID ONLY</v>
          </cell>
          <cell r="D2581">
            <v>1418</v>
          </cell>
        </row>
        <row r="2582">
          <cell r="A2582">
            <v>42479</v>
          </cell>
          <cell r="B2582" t="str">
            <v>HIV/AIDS MEDICAID ONLY</v>
          </cell>
          <cell r="D2582">
            <v>1436</v>
          </cell>
        </row>
        <row r="2583">
          <cell r="A2583">
            <v>42509</v>
          </cell>
          <cell r="B2583" t="str">
            <v>HIV/AIDS MEDICAID ONLY</v>
          </cell>
          <cell r="D2583">
            <v>1454</v>
          </cell>
        </row>
        <row r="2584">
          <cell r="A2584">
            <v>42540</v>
          </cell>
          <cell r="B2584" t="str">
            <v>HIV/AIDS MEDICAID ONLY</v>
          </cell>
          <cell r="D2584">
            <v>1472</v>
          </cell>
        </row>
        <row r="2585">
          <cell r="A2585">
            <v>42570</v>
          </cell>
          <cell r="B2585" t="str">
            <v>HIV/AIDS MEDICAID ONLY</v>
          </cell>
          <cell r="D2585">
            <v>1490</v>
          </cell>
        </row>
        <row r="2586">
          <cell r="A2586">
            <v>42601</v>
          </cell>
          <cell r="B2586" t="str">
            <v>HIV/AIDS MEDICAID ONLY</v>
          </cell>
          <cell r="D2586">
            <v>1508</v>
          </cell>
        </row>
        <row r="2587">
          <cell r="A2587">
            <v>42632</v>
          </cell>
          <cell r="B2587" t="str">
            <v>HIV/AIDS MEDICAID ONLY</v>
          </cell>
          <cell r="D2587">
            <v>1526</v>
          </cell>
        </row>
        <row r="2588">
          <cell r="A2588">
            <v>42662</v>
          </cell>
          <cell r="B2588" t="str">
            <v>HIV/AIDS MEDICAID ONLY</v>
          </cell>
          <cell r="D2588">
            <v>1544</v>
          </cell>
        </row>
        <row r="2589">
          <cell r="A2589">
            <v>42693</v>
          </cell>
          <cell r="B2589" t="str">
            <v>HIV/AIDS MEDICAID ONLY</v>
          </cell>
          <cell r="D2589">
            <v>1562</v>
          </cell>
        </row>
        <row r="2590">
          <cell r="A2590">
            <v>42723</v>
          </cell>
          <cell r="B2590" t="str">
            <v>HIV/AIDS MEDICAID ONLY</v>
          </cell>
          <cell r="D2590">
            <v>1580</v>
          </cell>
        </row>
        <row r="2591">
          <cell r="A2591">
            <v>42389</v>
          </cell>
          <cell r="B2591" t="str">
            <v>HIV/AIDS MEDICAID ONLY</v>
          </cell>
          <cell r="D2591">
            <v>1598</v>
          </cell>
        </row>
        <row r="2592">
          <cell r="A2592">
            <v>42420</v>
          </cell>
          <cell r="B2592" t="str">
            <v>HIV/AIDS MEDICAID ONLY</v>
          </cell>
          <cell r="D2592">
            <v>1616</v>
          </cell>
        </row>
        <row r="2593">
          <cell r="A2593">
            <v>42449</v>
          </cell>
          <cell r="B2593" t="str">
            <v>HIV/AIDS MEDICAID ONLY</v>
          </cell>
          <cell r="D2593">
            <v>1634</v>
          </cell>
        </row>
        <row r="2594">
          <cell r="A2594">
            <v>42480</v>
          </cell>
          <cell r="B2594" t="str">
            <v>HIV/AIDS MEDICAID ONLY</v>
          </cell>
          <cell r="D2594">
            <v>1652</v>
          </cell>
        </row>
        <row r="2595">
          <cell r="A2595">
            <v>42510</v>
          </cell>
          <cell r="B2595" t="str">
            <v>HIV/AIDS MEDICAID ONLY</v>
          </cell>
          <cell r="D2595">
            <v>1670</v>
          </cell>
        </row>
        <row r="2596">
          <cell r="A2596">
            <v>42541</v>
          </cell>
          <cell r="B2596" t="str">
            <v>HIV/AIDS MEDICAID ONLY</v>
          </cell>
          <cell r="D2596">
            <v>1688</v>
          </cell>
        </row>
        <row r="2597">
          <cell r="A2597">
            <v>42571</v>
          </cell>
          <cell r="B2597" t="str">
            <v>HIV/AIDS MEDICAID ONLY</v>
          </cell>
          <cell r="D2597">
            <v>1706</v>
          </cell>
        </row>
        <row r="2598">
          <cell r="A2598">
            <v>42602</v>
          </cell>
          <cell r="B2598" t="str">
            <v>HIV/AIDS MEDICAID ONLY</v>
          </cell>
          <cell r="D2598">
            <v>1724</v>
          </cell>
        </row>
        <row r="2599">
          <cell r="A2599">
            <v>42633</v>
          </cell>
          <cell r="B2599" t="str">
            <v>HIV/AIDS MEDICAID ONLY</v>
          </cell>
          <cell r="D2599">
            <v>1742</v>
          </cell>
        </row>
        <row r="2600">
          <cell r="A2600">
            <v>42663</v>
          </cell>
          <cell r="B2600" t="str">
            <v>HIV/AIDS MEDICAID ONLY</v>
          </cell>
          <cell r="D2600">
            <v>1760</v>
          </cell>
        </row>
        <row r="2601">
          <cell r="A2601">
            <v>42694</v>
          </cell>
          <cell r="B2601" t="str">
            <v>HIV/AIDS MEDICAID ONLY</v>
          </cell>
          <cell r="D2601">
            <v>1778</v>
          </cell>
        </row>
        <row r="2602">
          <cell r="A2602">
            <v>42724</v>
          </cell>
          <cell r="B2602" t="str">
            <v>HIV/AIDS MEDICAID ONLY</v>
          </cell>
          <cell r="D2602">
            <v>1796</v>
          </cell>
        </row>
        <row r="2603">
          <cell r="A2603">
            <v>42390</v>
          </cell>
          <cell r="B2603" t="str">
            <v>HIV/AIDS MEDICAID ONLY</v>
          </cell>
          <cell r="D2603">
            <v>1814</v>
          </cell>
        </row>
        <row r="2604">
          <cell r="A2604">
            <v>42421</v>
          </cell>
          <cell r="B2604" t="str">
            <v>HIV/AIDS MEDICAID ONLY</v>
          </cell>
          <cell r="D2604">
            <v>1832</v>
          </cell>
        </row>
        <row r="2605">
          <cell r="A2605">
            <v>42450</v>
          </cell>
          <cell r="B2605" t="str">
            <v>HIV/AIDS MEDICAID ONLY</v>
          </cell>
          <cell r="D2605">
            <v>1850</v>
          </cell>
        </row>
        <row r="2606">
          <cell r="A2606">
            <v>42481</v>
          </cell>
          <cell r="B2606" t="str">
            <v>HIV/AIDS MEDICAID ONLY</v>
          </cell>
          <cell r="D2606">
            <v>1868</v>
          </cell>
        </row>
        <row r="2607">
          <cell r="A2607">
            <v>42511</v>
          </cell>
          <cell r="B2607" t="str">
            <v>HIV/AIDS MEDICAID ONLY</v>
          </cell>
          <cell r="D2607">
            <v>1886</v>
          </cell>
        </row>
        <row r="2608">
          <cell r="A2608">
            <v>42542</v>
          </cell>
          <cell r="B2608" t="str">
            <v>HIV/AIDS MEDICAID ONLY</v>
          </cell>
          <cell r="D2608">
            <v>1904</v>
          </cell>
        </row>
        <row r="2609">
          <cell r="A2609">
            <v>42718</v>
          </cell>
          <cell r="B2609" t="str">
            <v>HIV/AIDS MEDICAID ONLY</v>
          </cell>
          <cell r="D2609">
            <v>561</v>
          </cell>
        </row>
        <row r="2610">
          <cell r="A2610">
            <v>42384</v>
          </cell>
          <cell r="B2610" t="str">
            <v>HIV/AIDS MEDICAID ONLY</v>
          </cell>
          <cell r="D2610">
            <v>594</v>
          </cell>
        </row>
        <row r="2611">
          <cell r="A2611">
            <v>42415</v>
          </cell>
          <cell r="B2611" t="str">
            <v>HIV/AIDS MEDICAID ONLY</v>
          </cell>
          <cell r="D2611">
            <v>585</v>
          </cell>
        </row>
        <row r="2612">
          <cell r="A2612">
            <v>42444</v>
          </cell>
          <cell r="B2612" t="str">
            <v>HIV/AIDS MEDICAID ONLY</v>
          </cell>
          <cell r="D2612">
            <v>614</v>
          </cell>
        </row>
        <row r="2613">
          <cell r="A2613">
            <v>42475</v>
          </cell>
          <cell r="B2613" t="str">
            <v>HIV/AIDS MEDICAID ONLY</v>
          </cell>
          <cell r="D2613">
            <v>622</v>
          </cell>
        </row>
        <row r="2614">
          <cell r="A2614">
            <v>42505</v>
          </cell>
          <cell r="B2614" t="str">
            <v>HIV/AIDS MEDICAID ONLY</v>
          </cell>
          <cell r="D2614">
            <v>642</v>
          </cell>
        </row>
        <row r="2615">
          <cell r="A2615">
            <v>42536</v>
          </cell>
          <cell r="B2615" t="str">
            <v>HIV/AIDS MEDICAID ONLY</v>
          </cell>
          <cell r="D2615">
            <v>667</v>
          </cell>
        </row>
        <row r="2616">
          <cell r="A2616">
            <v>42566</v>
          </cell>
          <cell r="B2616" t="str">
            <v>HIV/AIDS MEDICAID ONLY</v>
          </cell>
          <cell r="D2616">
            <v>663</v>
          </cell>
        </row>
        <row r="2617">
          <cell r="A2617">
            <v>42597</v>
          </cell>
          <cell r="B2617" t="str">
            <v>HIV/AIDS MEDICAID ONLY</v>
          </cell>
          <cell r="D2617">
            <v>671</v>
          </cell>
        </row>
        <row r="2618">
          <cell r="A2618">
            <v>42628</v>
          </cell>
          <cell r="B2618" t="str">
            <v>HIV/AIDS MEDICAID ONLY</v>
          </cell>
          <cell r="D2618">
            <v>678</v>
          </cell>
        </row>
        <row r="2619">
          <cell r="A2619">
            <v>42658</v>
          </cell>
          <cell r="B2619" t="str">
            <v>HIV/AIDS MEDICAID ONLY</v>
          </cell>
          <cell r="D2619">
            <v>681</v>
          </cell>
        </row>
        <row r="2620">
          <cell r="A2620">
            <v>42689</v>
          </cell>
          <cell r="B2620" t="str">
            <v>HIV/AIDS MEDICAID ONLY</v>
          </cell>
          <cell r="D2620">
            <v>690</v>
          </cell>
        </row>
        <row r="2621">
          <cell r="A2621">
            <v>42719</v>
          </cell>
          <cell r="B2621" t="str">
            <v>HIV/AIDS MEDICAID ONLY</v>
          </cell>
          <cell r="D2621">
            <v>670</v>
          </cell>
        </row>
        <row r="2622">
          <cell r="A2622">
            <v>42385</v>
          </cell>
          <cell r="B2622" t="str">
            <v>HIV/AIDS MEDICAID ONLY</v>
          </cell>
          <cell r="D2622">
            <v>688</v>
          </cell>
        </row>
        <row r="2623">
          <cell r="A2623">
            <v>42416</v>
          </cell>
          <cell r="B2623" t="str">
            <v>HIV/AIDS MEDICAID ONLY</v>
          </cell>
          <cell r="D2623">
            <v>708</v>
          </cell>
        </row>
        <row r="2624">
          <cell r="A2624">
            <v>42445</v>
          </cell>
          <cell r="B2624" t="str">
            <v>HIV/AIDS MEDICAID ONLY</v>
          </cell>
          <cell r="D2624">
            <v>713</v>
          </cell>
        </row>
        <row r="2625">
          <cell r="A2625">
            <v>42476</v>
          </cell>
          <cell r="B2625" t="str">
            <v>HIV/AIDS MEDICAID ONLY</v>
          </cell>
          <cell r="D2625">
            <v>714</v>
          </cell>
        </row>
        <row r="2626">
          <cell r="A2626">
            <v>42506</v>
          </cell>
          <cell r="B2626" t="str">
            <v>HIV/AIDS MEDICAID ONLY</v>
          </cell>
          <cell r="D2626">
            <v>720</v>
          </cell>
        </row>
        <row r="2627">
          <cell r="A2627">
            <v>42537</v>
          </cell>
          <cell r="B2627" t="str">
            <v>HIV/AIDS MEDICAID ONLY</v>
          </cell>
          <cell r="D2627">
            <v>742</v>
          </cell>
        </row>
        <row r="2628">
          <cell r="A2628">
            <v>42567</v>
          </cell>
          <cell r="B2628" t="str">
            <v>HIV/AIDS MEDICAID ONLY</v>
          </cell>
          <cell r="D2628">
            <v>747</v>
          </cell>
        </row>
        <row r="2629">
          <cell r="A2629">
            <v>42598</v>
          </cell>
          <cell r="B2629" t="str">
            <v>HIV/AIDS MEDICAID ONLY</v>
          </cell>
          <cell r="D2629">
            <v>828</v>
          </cell>
        </row>
        <row r="2630">
          <cell r="A2630">
            <v>42629</v>
          </cell>
          <cell r="B2630" t="str">
            <v>HIV/AIDS MEDICAID ONLY</v>
          </cell>
          <cell r="D2630">
            <v>794</v>
          </cell>
        </row>
        <row r="2631">
          <cell r="A2631">
            <v>42659</v>
          </cell>
          <cell r="B2631" t="str">
            <v>HIV/AIDS MEDICAID ONLY</v>
          </cell>
          <cell r="D2631">
            <v>802</v>
          </cell>
        </row>
        <row r="2632">
          <cell r="A2632">
            <v>42690</v>
          </cell>
          <cell r="B2632" t="str">
            <v>HIV/AIDS MEDICAID ONLY</v>
          </cell>
          <cell r="D2632">
            <v>992</v>
          </cell>
        </row>
        <row r="2633">
          <cell r="A2633">
            <v>42720</v>
          </cell>
          <cell r="B2633" t="str">
            <v>HIV/AIDS MEDICAID ONLY</v>
          </cell>
          <cell r="D2633">
            <v>931</v>
          </cell>
        </row>
        <row r="2634">
          <cell r="A2634">
            <v>42386</v>
          </cell>
          <cell r="B2634" t="str">
            <v>HIV/AIDS MEDICAID ONLY</v>
          </cell>
          <cell r="D2634">
            <v>943</v>
          </cell>
        </row>
        <row r="2635">
          <cell r="A2635">
            <v>42417</v>
          </cell>
          <cell r="B2635" t="str">
            <v>HIV/AIDS MEDICAID ONLY</v>
          </cell>
          <cell r="D2635">
            <v>956</v>
          </cell>
        </row>
        <row r="2636">
          <cell r="A2636">
            <v>42446</v>
          </cell>
          <cell r="B2636" t="str">
            <v>HIV/AIDS MEDICAID ONLY</v>
          </cell>
          <cell r="D2636">
            <v>968</v>
          </cell>
        </row>
        <row r="2637">
          <cell r="A2637">
            <v>42477</v>
          </cell>
          <cell r="B2637" t="str">
            <v>HIV/AIDS MEDICAID ONLY</v>
          </cell>
          <cell r="D2637">
            <v>980</v>
          </cell>
        </row>
        <row r="2638">
          <cell r="A2638">
            <v>42507</v>
          </cell>
          <cell r="B2638" t="str">
            <v>HIV/AIDS MEDICAID ONLY</v>
          </cell>
          <cell r="D2638">
            <v>993</v>
          </cell>
        </row>
        <row r="2639">
          <cell r="A2639">
            <v>42538</v>
          </cell>
          <cell r="B2639" t="str">
            <v>HIV/AIDS MEDICAID ONLY</v>
          </cell>
          <cell r="D2639">
            <v>1005</v>
          </cell>
        </row>
        <row r="2640">
          <cell r="A2640">
            <v>42568</v>
          </cell>
          <cell r="B2640" t="str">
            <v>HIV/AIDS MEDICAID ONLY</v>
          </cell>
          <cell r="D2640">
            <v>1017</v>
          </cell>
        </row>
        <row r="2641">
          <cell r="A2641">
            <v>42599</v>
          </cell>
          <cell r="B2641" t="str">
            <v>HIV/AIDS MEDICAID ONLY</v>
          </cell>
          <cell r="D2641">
            <v>1030</v>
          </cell>
        </row>
        <row r="2642">
          <cell r="A2642">
            <v>42630</v>
          </cell>
          <cell r="B2642" t="str">
            <v>HIV/AIDS MEDICAID ONLY</v>
          </cell>
          <cell r="D2642">
            <v>1042</v>
          </cell>
        </row>
        <row r="2643">
          <cell r="A2643">
            <v>42660</v>
          </cell>
          <cell r="B2643" t="str">
            <v>HIV/AIDS MEDICAID ONLY</v>
          </cell>
          <cell r="D2643">
            <v>1054</v>
          </cell>
        </row>
        <row r="2644">
          <cell r="A2644">
            <v>42691</v>
          </cell>
          <cell r="B2644" t="str">
            <v>HIV/AIDS MEDICAID ONLY</v>
          </cell>
          <cell r="D2644">
            <v>1067</v>
          </cell>
        </row>
        <row r="2645">
          <cell r="A2645">
            <v>42721</v>
          </cell>
          <cell r="B2645" t="str">
            <v>HIV/AIDS MEDICAID ONLY</v>
          </cell>
          <cell r="D2645">
            <v>1079</v>
          </cell>
        </row>
        <row r="2646">
          <cell r="A2646">
            <v>42387</v>
          </cell>
          <cell r="B2646" t="str">
            <v>HIV/AIDS MEDICAID ONLY</v>
          </cell>
          <cell r="D2646">
            <v>1091</v>
          </cell>
        </row>
        <row r="2647">
          <cell r="A2647">
            <v>42418</v>
          </cell>
          <cell r="B2647" t="str">
            <v>HIV/AIDS MEDICAID ONLY</v>
          </cell>
          <cell r="D2647">
            <v>1104</v>
          </cell>
        </row>
        <row r="2648">
          <cell r="A2648">
            <v>42447</v>
          </cell>
          <cell r="B2648" t="str">
            <v>HIV/AIDS MEDICAID ONLY</v>
          </cell>
          <cell r="D2648">
            <v>1116</v>
          </cell>
        </row>
        <row r="2649">
          <cell r="A2649">
            <v>42478</v>
          </cell>
          <cell r="B2649" t="str">
            <v>HIV/AIDS MEDICAID ONLY</v>
          </cell>
          <cell r="D2649">
            <v>1128</v>
          </cell>
        </row>
        <row r="2650">
          <cell r="A2650">
            <v>42508</v>
          </cell>
          <cell r="B2650" t="str">
            <v>HIV/AIDS MEDICAID ONLY</v>
          </cell>
          <cell r="D2650">
            <v>1141</v>
          </cell>
        </row>
        <row r="2651">
          <cell r="A2651">
            <v>42539</v>
          </cell>
          <cell r="B2651" t="str">
            <v>HIV/AIDS MEDICAID ONLY</v>
          </cell>
          <cell r="D2651">
            <v>1153</v>
          </cell>
        </row>
        <row r="2652">
          <cell r="A2652">
            <v>42569</v>
          </cell>
          <cell r="B2652" t="str">
            <v>HIV/AIDS MEDICAID ONLY</v>
          </cell>
          <cell r="D2652">
            <v>1166</v>
          </cell>
        </row>
        <row r="2653">
          <cell r="A2653">
            <v>42600</v>
          </cell>
          <cell r="B2653" t="str">
            <v>HIV/AIDS MEDICAID ONLY</v>
          </cell>
          <cell r="D2653">
            <v>1178</v>
          </cell>
        </row>
        <row r="2654">
          <cell r="A2654">
            <v>42631</v>
          </cell>
          <cell r="B2654" t="str">
            <v>HIV/AIDS MEDICAID ONLY</v>
          </cell>
          <cell r="D2654">
            <v>1190</v>
          </cell>
        </row>
        <row r="2655">
          <cell r="A2655">
            <v>42661</v>
          </cell>
          <cell r="B2655" t="str">
            <v>HIV/AIDS MEDICAID ONLY</v>
          </cell>
          <cell r="D2655">
            <v>1203</v>
          </cell>
        </row>
        <row r="2656">
          <cell r="A2656">
            <v>42692</v>
          </cell>
          <cell r="B2656" t="str">
            <v>HIV/AIDS MEDICAID ONLY</v>
          </cell>
          <cell r="D2656">
            <v>1215</v>
          </cell>
        </row>
        <row r="2657">
          <cell r="A2657">
            <v>42722</v>
          </cell>
          <cell r="B2657" t="str">
            <v>HIV/AIDS MEDICAID ONLY</v>
          </cell>
          <cell r="D2657">
            <v>1227</v>
          </cell>
        </row>
        <row r="2658">
          <cell r="A2658">
            <v>42388</v>
          </cell>
          <cell r="B2658" t="str">
            <v>HIV/AIDS MEDICAID ONLY</v>
          </cell>
          <cell r="D2658">
            <v>1240</v>
          </cell>
        </row>
        <row r="2659">
          <cell r="A2659">
            <v>42419</v>
          </cell>
          <cell r="B2659" t="str">
            <v>HIV/AIDS MEDICAID ONLY</v>
          </cell>
          <cell r="D2659">
            <v>1252</v>
          </cell>
        </row>
        <row r="2660">
          <cell r="A2660">
            <v>42448</v>
          </cell>
          <cell r="B2660" t="str">
            <v>HIV/AIDS MEDICAID ONLY</v>
          </cell>
          <cell r="D2660">
            <v>1264</v>
          </cell>
        </row>
        <row r="2661">
          <cell r="A2661">
            <v>42479</v>
          </cell>
          <cell r="B2661" t="str">
            <v>HIV/AIDS MEDICAID ONLY</v>
          </cell>
          <cell r="D2661">
            <v>1277</v>
          </cell>
        </row>
        <row r="2662">
          <cell r="A2662">
            <v>42509</v>
          </cell>
          <cell r="B2662" t="str">
            <v>HIV/AIDS MEDICAID ONLY</v>
          </cell>
          <cell r="D2662">
            <v>1289</v>
          </cell>
        </row>
        <row r="2663">
          <cell r="A2663">
            <v>42540</v>
          </cell>
          <cell r="B2663" t="str">
            <v>HIV/AIDS MEDICAID ONLY</v>
          </cell>
          <cell r="D2663">
            <v>1301</v>
          </cell>
        </row>
        <row r="2664">
          <cell r="A2664">
            <v>42570</v>
          </cell>
          <cell r="B2664" t="str">
            <v>HIV/AIDS MEDICAID ONLY</v>
          </cell>
          <cell r="D2664">
            <v>1314</v>
          </cell>
        </row>
        <row r="2665">
          <cell r="A2665">
            <v>42601</v>
          </cell>
          <cell r="B2665" t="str">
            <v>HIV/AIDS MEDICAID ONLY</v>
          </cell>
          <cell r="D2665">
            <v>1326</v>
          </cell>
        </row>
        <row r="2666">
          <cell r="A2666">
            <v>42632</v>
          </cell>
          <cell r="B2666" t="str">
            <v>HIV/AIDS MEDICAID ONLY</v>
          </cell>
          <cell r="D2666">
            <v>1338</v>
          </cell>
        </row>
        <row r="2667">
          <cell r="A2667">
            <v>42662</v>
          </cell>
          <cell r="B2667" t="str">
            <v>HIV/AIDS MEDICAID ONLY</v>
          </cell>
          <cell r="D2667">
            <v>1351</v>
          </cell>
        </row>
        <row r="2668">
          <cell r="A2668">
            <v>42693</v>
          </cell>
          <cell r="B2668" t="str">
            <v>HIV/AIDS MEDICAID ONLY</v>
          </cell>
          <cell r="D2668">
            <v>1363</v>
          </cell>
        </row>
        <row r="2669">
          <cell r="A2669">
            <v>42723</v>
          </cell>
          <cell r="B2669" t="str">
            <v>HIV/AIDS MEDICAID ONLY</v>
          </cell>
          <cell r="D2669">
            <v>1375</v>
          </cell>
        </row>
        <row r="2670">
          <cell r="A2670">
            <v>42389</v>
          </cell>
          <cell r="B2670" t="str">
            <v>HIV/AIDS MEDICAID ONLY</v>
          </cell>
          <cell r="D2670">
            <v>1388</v>
          </cell>
        </row>
        <row r="2671">
          <cell r="A2671">
            <v>42420</v>
          </cell>
          <cell r="B2671" t="str">
            <v>HIV/AIDS MEDICAID ONLY</v>
          </cell>
          <cell r="D2671">
            <v>1400</v>
          </cell>
        </row>
        <row r="2672">
          <cell r="A2672">
            <v>42449</v>
          </cell>
          <cell r="B2672" t="str">
            <v>HIV/AIDS MEDICAID ONLY</v>
          </cell>
          <cell r="D2672">
            <v>1413</v>
          </cell>
        </row>
        <row r="2673">
          <cell r="A2673">
            <v>42480</v>
          </cell>
          <cell r="B2673" t="str">
            <v>HIV/AIDS MEDICAID ONLY</v>
          </cell>
          <cell r="D2673">
            <v>1425</v>
          </cell>
        </row>
        <row r="2674">
          <cell r="A2674">
            <v>42510</v>
          </cell>
          <cell r="B2674" t="str">
            <v>HIV/AIDS MEDICAID ONLY</v>
          </cell>
          <cell r="D2674">
            <v>1437</v>
          </cell>
        </row>
        <row r="2675">
          <cell r="A2675">
            <v>42541</v>
          </cell>
          <cell r="B2675" t="str">
            <v>HIV/AIDS MEDICAID ONLY</v>
          </cell>
          <cell r="D2675">
            <v>1450</v>
          </cell>
        </row>
        <row r="2676">
          <cell r="A2676">
            <v>42571</v>
          </cell>
          <cell r="B2676" t="str">
            <v>HIV/AIDS MEDICAID ONLY</v>
          </cell>
          <cell r="D2676">
            <v>1462</v>
          </cell>
        </row>
        <row r="2677">
          <cell r="A2677">
            <v>42602</v>
          </cell>
          <cell r="B2677" t="str">
            <v>HIV/AIDS MEDICAID ONLY</v>
          </cell>
          <cell r="D2677">
            <v>1474</v>
          </cell>
        </row>
        <row r="2678">
          <cell r="A2678">
            <v>42633</v>
          </cell>
          <cell r="B2678" t="str">
            <v>HIV/AIDS MEDICAID ONLY</v>
          </cell>
          <cell r="D2678">
            <v>1487</v>
          </cell>
        </row>
        <row r="2679">
          <cell r="A2679">
            <v>42663</v>
          </cell>
          <cell r="B2679" t="str">
            <v>HIV/AIDS MEDICAID ONLY</v>
          </cell>
          <cell r="D2679">
            <v>1499</v>
          </cell>
        </row>
        <row r="2680">
          <cell r="A2680">
            <v>42694</v>
          </cell>
          <cell r="B2680" t="str">
            <v>HIV/AIDS MEDICAID ONLY</v>
          </cell>
          <cell r="D2680">
            <v>1511</v>
          </cell>
        </row>
        <row r="2681">
          <cell r="A2681">
            <v>42724</v>
          </cell>
          <cell r="B2681" t="str">
            <v>HIV/AIDS MEDICAID ONLY</v>
          </cell>
          <cell r="D2681">
            <v>1524</v>
          </cell>
        </row>
        <row r="2682">
          <cell r="A2682">
            <v>42390</v>
          </cell>
          <cell r="B2682" t="str">
            <v>HIV/AIDS MEDICAID ONLY</v>
          </cell>
          <cell r="D2682">
            <v>1536</v>
          </cell>
        </row>
        <row r="2683">
          <cell r="A2683">
            <v>42421</v>
          </cell>
          <cell r="B2683" t="str">
            <v>HIV/AIDS MEDICAID ONLY</v>
          </cell>
          <cell r="D2683">
            <v>1548</v>
          </cell>
        </row>
        <row r="2684">
          <cell r="A2684">
            <v>42450</v>
          </cell>
          <cell r="B2684" t="str">
            <v>HIV/AIDS MEDICAID ONLY</v>
          </cell>
          <cell r="D2684">
            <v>1561</v>
          </cell>
        </row>
        <row r="2685">
          <cell r="A2685">
            <v>42481</v>
          </cell>
          <cell r="B2685" t="str">
            <v>HIV/AIDS MEDICAID ONLY</v>
          </cell>
          <cell r="D2685">
            <v>1573</v>
          </cell>
        </row>
        <row r="2686">
          <cell r="A2686">
            <v>42511</v>
          </cell>
          <cell r="B2686" t="str">
            <v>HIV/AIDS MEDICAID ONLY</v>
          </cell>
          <cell r="D2686">
            <v>1585</v>
          </cell>
        </row>
        <row r="2687">
          <cell r="A2687">
            <v>42542</v>
          </cell>
          <cell r="B2687" t="str">
            <v>HIV/AIDS MEDICAID ONLY</v>
          </cell>
          <cell r="D2687">
            <v>1598</v>
          </cell>
        </row>
        <row r="2688">
          <cell r="A2688">
            <v>42718</v>
          </cell>
          <cell r="B2688" t="str">
            <v>HIV/AIDS MEDICAID ONLY</v>
          </cell>
          <cell r="D2688">
            <v>876</v>
          </cell>
        </row>
        <row r="2689">
          <cell r="A2689">
            <v>42384</v>
          </cell>
          <cell r="B2689" t="str">
            <v>HIV/AIDS MEDICAID ONLY</v>
          </cell>
          <cell r="D2689">
            <v>874</v>
          </cell>
        </row>
        <row r="2690">
          <cell r="A2690">
            <v>42415</v>
          </cell>
          <cell r="B2690" t="str">
            <v>HIV/AIDS MEDICAID ONLY</v>
          </cell>
          <cell r="D2690">
            <v>845</v>
          </cell>
        </row>
        <row r="2691">
          <cell r="A2691">
            <v>42444</v>
          </cell>
          <cell r="B2691" t="str">
            <v>HIV/AIDS MEDICAID ONLY</v>
          </cell>
          <cell r="D2691">
            <v>836</v>
          </cell>
        </row>
        <row r="2692">
          <cell r="A2692">
            <v>42475</v>
          </cell>
          <cell r="B2692" t="str">
            <v>HIV/AIDS MEDICAID ONLY</v>
          </cell>
          <cell r="D2692">
            <v>828</v>
          </cell>
        </row>
        <row r="2693">
          <cell r="A2693">
            <v>42505</v>
          </cell>
          <cell r="B2693" t="str">
            <v>HIV/AIDS MEDICAID ONLY</v>
          </cell>
          <cell r="D2693">
            <v>814</v>
          </cell>
        </row>
        <row r="2694">
          <cell r="A2694">
            <v>42536</v>
          </cell>
          <cell r="B2694" t="str">
            <v>HIV/AIDS MEDICAID ONLY</v>
          </cell>
          <cell r="D2694">
            <v>812</v>
          </cell>
        </row>
        <row r="2695">
          <cell r="A2695">
            <v>42566</v>
          </cell>
          <cell r="B2695" t="str">
            <v>HIV/AIDS MEDICAID ONLY</v>
          </cell>
          <cell r="D2695">
            <v>809</v>
          </cell>
        </row>
        <row r="2696">
          <cell r="A2696">
            <v>42597</v>
          </cell>
          <cell r="B2696" t="str">
            <v>HIV/AIDS MEDICAID ONLY</v>
          </cell>
          <cell r="D2696">
            <v>821</v>
          </cell>
        </row>
        <row r="2697">
          <cell r="A2697">
            <v>42628</v>
          </cell>
          <cell r="B2697" t="str">
            <v>HIV/AIDS MEDICAID ONLY</v>
          </cell>
          <cell r="D2697">
            <v>828</v>
          </cell>
        </row>
        <row r="2698">
          <cell r="A2698">
            <v>42658</v>
          </cell>
          <cell r="B2698" t="str">
            <v>HIV/AIDS MEDICAID ONLY</v>
          </cell>
          <cell r="D2698">
            <v>810</v>
          </cell>
        </row>
        <row r="2699">
          <cell r="A2699">
            <v>42689</v>
          </cell>
          <cell r="B2699" t="str">
            <v>HIV/AIDS MEDICAID ONLY</v>
          </cell>
          <cell r="D2699">
            <v>836</v>
          </cell>
        </row>
        <row r="2700">
          <cell r="A2700">
            <v>42719</v>
          </cell>
          <cell r="B2700" t="str">
            <v>HIV/AIDS MEDICAID ONLY</v>
          </cell>
          <cell r="D2700">
            <v>811</v>
          </cell>
        </row>
        <row r="2701">
          <cell r="A2701">
            <v>42385</v>
          </cell>
          <cell r="B2701" t="str">
            <v>HIV/AIDS MEDICAID ONLY</v>
          </cell>
          <cell r="D2701">
            <v>812</v>
          </cell>
        </row>
        <row r="2702">
          <cell r="A2702">
            <v>42416</v>
          </cell>
          <cell r="B2702" t="str">
            <v>HIV/AIDS MEDICAID ONLY</v>
          </cell>
          <cell r="D2702">
            <v>826</v>
          </cell>
        </row>
        <row r="2703">
          <cell r="A2703">
            <v>42445</v>
          </cell>
          <cell r="B2703" t="str">
            <v>HIV/AIDS MEDICAID ONLY</v>
          </cell>
          <cell r="D2703">
            <v>825</v>
          </cell>
        </row>
        <row r="2704">
          <cell r="A2704">
            <v>42476</v>
          </cell>
          <cell r="B2704" t="str">
            <v>HIV/AIDS MEDICAID ONLY</v>
          </cell>
          <cell r="D2704">
            <v>808</v>
          </cell>
        </row>
        <row r="2705">
          <cell r="A2705">
            <v>42506</v>
          </cell>
          <cell r="B2705" t="str">
            <v>HIV/AIDS MEDICAID ONLY</v>
          </cell>
          <cell r="D2705">
            <v>817</v>
          </cell>
        </row>
        <row r="2706">
          <cell r="A2706">
            <v>42537</v>
          </cell>
          <cell r="B2706" t="str">
            <v>HIV/AIDS MEDICAID ONLY</v>
          </cell>
          <cell r="D2706">
            <v>795</v>
          </cell>
        </row>
        <row r="2707">
          <cell r="A2707">
            <v>42567</v>
          </cell>
          <cell r="B2707" t="str">
            <v>HIV/AIDS MEDICAID ONLY</v>
          </cell>
          <cell r="D2707">
            <v>795</v>
          </cell>
        </row>
        <row r="2708">
          <cell r="A2708">
            <v>42598</v>
          </cell>
          <cell r="B2708" t="str">
            <v>HIV/AIDS MEDICAID ONLY</v>
          </cell>
          <cell r="D2708">
            <v>785</v>
          </cell>
        </row>
        <row r="2709">
          <cell r="A2709">
            <v>42629</v>
          </cell>
          <cell r="B2709" t="str">
            <v>HIV/AIDS MEDICAID ONLY</v>
          </cell>
          <cell r="D2709">
            <v>779</v>
          </cell>
        </row>
        <row r="2710">
          <cell r="A2710">
            <v>42659</v>
          </cell>
          <cell r="B2710" t="str">
            <v>HIV/AIDS MEDICAID ONLY</v>
          </cell>
          <cell r="D2710">
            <v>764</v>
          </cell>
        </row>
        <row r="2711">
          <cell r="A2711">
            <v>42690</v>
          </cell>
          <cell r="B2711" t="str">
            <v>HIV/AIDS MEDICAID ONLY</v>
          </cell>
          <cell r="D2711">
            <v>899</v>
          </cell>
        </row>
        <row r="2712">
          <cell r="A2712">
            <v>42720</v>
          </cell>
          <cell r="B2712" t="str">
            <v>HIV/AIDS MEDICAID ONLY</v>
          </cell>
          <cell r="D2712">
            <v>884</v>
          </cell>
        </row>
        <row r="2713">
          <cell r="A2713">
            <v>42386</v>
          </cell>
          <cell r="B2713" t="str">
            <v>HIV/AIDS MEDICAID ONLY</v>
          </cell>
          <cell r="D2713">
            <v>883</v>
          </cell>
        </row>
        <row r="2714">
          <cell r="A2714">
            <v>42417</v>
          </cell>
          <cell r="B2714" t="str">
            <v>HIV/AIDS MEDICAID ONLY</v>
          </cell>
          <cell r="D2714">
            <v>882</v>
          </cell>
        </row>
        <row r="2715">
          <cell r="A2715">
            <v>42446</v>
          </cell>
          <cell r="B2715" t="str">
            <v>HIV/AIDS MEDICAID ONLY</v>
          </cell>
          <cell r="D2715">
            <v>881</v>
          </cell>
        </row>
        <row r="2716">
          <cell r="A2716">
            <v>42477</v>
          </cell>
          <cell r="B2716" t="str">
            <v>HIV/AIDS MEDICAID ONLY</v>
          </cell>
          <cell r="D2716">
            <v>880</v>
          </cell>
        </row>
        <row r="2717">
          <cell r="A2717">
            <v>42507</v>
          </cell>
          <cell r="B2717" t="str">
            <v>HIV/AIDS MEDICAID ONLY</v>
          </cell>
          <cell r="D2717">
            <v>878</v>
          </cell>
        </row>
        <row r="2718">
          <cell r="A2718">
            <v>42538</v>
          </cell>
          <cell r="B2718" t="str">
            <v>HIV/AIDS MEDICAID ONLY</v>
          </cell>
          <cell r="D2718">
            <v>877</v>
          </cell>
        </row>
        <row r="2719">
          <cell r="A2719">
            <v>42568</v>
          </cell>
          <cell r="B2719" t="str">
            <v>HIV/AIDS MEDICAID ONLY</v>
          </cell>
          <cell r="D2719">
            <v>876</v>
          </cell>
        </row>
        <row r="2720">
          <cell r="A2720">
            <v>42599</v>
          </cell>
          <cell r="B2720" t="str">
            <v>HIV/AIDS MEDICAID ONLY</v>
          </cell>
          <cell r="D2720">
            <v>875</v>
          </cell>
        </row>
        <row r="2721">
          <cell r="A2721">
            <v>42630</v>
          </cell>
          <cell r="B2721" t="str">
            <v>HIV/AIDS MEDICAID ONLY</v>
          </cell>
          <cell r="D2721">
            <v>874</v>
          </cell>
        </row>
        <row r="2722">
          <cell r="A2722">
            <v>42660</v>
          </cell>
          <cell r="B2722" t="str">
            <v>HIV/AIDS MEDICAID ONLY</v>
          </cell>
          <cell r="D2722">
            <v>872</v>
          </cell>
        </row>
        <row r="2723">
          <cell r="A2723">
            <v>42691</v>
          </cell>
          <cell r="B2723" t="str">
            <v>HIV/AIDS MEDICAID ONLY</v>
          </cell>
          <cell r="D2723">
            <v>871</v>
          </cell>
        </row>
        <row r="2724">
          <cell r="A2724">
            <v>42721</v>
          </cell>
          <cell r="B2724" t="str">
            <v>HIV/AIDS MEDICAID ONLY</v>
          </cell>
          <cell r="D2724">
            <v>870</v>
          </cell>
        </row>
        <row r="2725">
          <cell r="A2725">
            <v>42387</v>
          </cell>
          <cell r="B2725" t="str">
            <v>HIV/AIDS MEDICAID ONLY</v>
          </cell>
          <cell r="D2725">
            <v>869</v>
          </cell>
        </row>
        <row r="2726">
          <cell r="A2726">
            <v>42418</v>
          </cell>
          <cell r="B2726" t="str">
            <v>HIV/AIDS MEDICAID ONLY</v>
          </cell>
          <cell r="D2726">
            <v>868</v>
          </cell>
        </row>
        <row r="2727">
          <cell r="A2727">
            <v>42447</v>
          </cell>
          <cell r="B2727" t="str">
            <v>HIV/AIDS MEDICAID ONLY</v>
          </cell>
          <cell r="D2727">
            <v>866</v>
          </cell>
        </row>
        <row r="2728">
          <cell r="A2728">
            <v>42478</v>
          </cell>
          <cell r="B2728" t="str">
            <v>HIV/AIDS MEDICAID ONLY</v>
          </cell>
          <cell r="D2728">
            <v>865</v>
          </cell>
        </row>
        <row r="2729">
          <cell r="A2729">
            <v>42508</v>
          </cell>
          <cell r="B2729" t="str">
            <v>HIV/AIDS MEDICAID ONLY</v>
          </cell>
          <cell r="D2729">
            <v>864</v>
          </cell>
        </row>
        <row r="2730">
          <cell r="A2730">
            <v>42539</v>
          </cell>
          <cell r="B2730" t="str">
            <v>HIV/AIDS MEDICAID ONLY</v>
          </cell>
          <cell r="D2730">
            <v>863</v>
          </cell>
        </row>
        <row r="2731">
          <cell r="A2731">
            <v>42569</v>
          </cell>
          <cell r="B2731" t="str">
            <v>HIV/AIDS MEDICAID ONLY</v>
          </cell>
          <cell r="D2731">
            <v>862</v>
          </cell>
        </row>
        <row r="2732">
          <cell r="A2732">
            <v>42600</v>
          </cell>
          <cell r="B2732" t="str">
            <v>HIV/AIDS MEDICAID ONLY</v>
          </cell>
          <cell r="D2732">
            <v>861</v>
          </cell>
        </row>
        <row r="2733">
          <cell r="A2733">
            <v>42631</v>
          </cell>
          <cell r="B2733" t="str">
            <v>HIV/AIDS MEDICAID ONLY</v>
          </cell>
          <cell r="D2733">
            <v>859</v>
          </cell>
        </row>
        <row r="2734">
          <cell r="A2734">
            <v>42661</v>
          </cell>
          <cell r="B2734" t="str">
            <v>HIV/AIDS MEDICAID ONLY</v>
          </cell>
          <cell r="D2734">
            <v>858</v>
          </cell>
        </row>
        <row r="2735">
          <cell r="A2735">
            <v>42692</v>
          </cell>
          <cell r="B2735" t="str">
            <v>HIV/AIDS MEDICAID ONLY</v>
          </cell>
          <cell r="D2735">
            <v>857</v>
          </cell>
        </row>
        <row r="2736">
          <cell r="A2736">
            <v>42722</v>
          </cell>
          <cell r="B2736" t="str">
            <v>HIV/AIDS MEDICAID ONLY</v>
          </cell>
          <cell r="D2736">
            <v>856</v>
          </cell>
        </row>
        <row r="2737">
          <cell r="A2737">
            <v>42388</v>
          </cell>
          <cell r="B2737" t="str">
            <v>HIV/AIDS MEDICAID ONLY</v>
          </cell>
          <cell r="D2737">
            <v>855</v>
          </cell>
        </row>
        <row r="2738">
          <cell r="A2738">
            <v>42419</v>
          </cell>
          <cell r="B2738" t="str">
            <v>HIV/AIDS MEDICAID ONLY</v>
          </cell>
          <cell r="D2738">
            <v>853</v>
          </cell>
        </row>
        <row r="2739">
          <cell r="A2739">
            <v>42448</v>
          </cell>
          <cell r="B2739" t="str">
            <v>HIV/AIDS MEDICAID ONLY</v>
          </cell>
          <cell r="D2739">
            <v>852</v>
          </cell>
        </row>
        <row r="2740">
          <cell r="A2740">
            <v>42479</v>
          </cell>
          <cell r="B2740" t="str">
            <v>HIV/AIDS MEDICAID ONLY</v>
          </cell>
          <cell r="D2740">
            <v>851</v>
          </cell>
        </row>
        <row r="2741">
          <cell r="A2741">
            <v>42509</v>
          </cell>
          <cell r="B2741" t="str">
            <v>HIV/AIDS MEDICAID ONLY</v>
          </cell>
          <cell r="D2741">
            <v>850</v>
          </cell>
        </row>
        <row r="2742">
          <cell r="A2742">
            <v>42540</v>
          </cell>
          <cell r="B2742" t="str">
            <v>HIV/AIDS MEDICAID ONLY</v>
          </cell>
          <cell r="D2742">
            <v>849</v>
          </cell>
        </row>
        <row r="2743">
          <cell r="A2743">
            <v>42570</v>
          </cell>
          <cell r="B2743" t="str">
            <v>HIV/AIDS MEDICAID ONLY</v>
          </cell>
          <cell r="D2743">
            <v>847</v>
          </cell>
        </row>
        <row r="2744">
          <cell r="A2744">
            <v>42601</v>
          </cell>
          <cell r="B2744" t="str">
            <v>HIV/AIDS MEDICAID ONLY</v>
          </cell>
          <cell r="D2744">
            <v>846</v>
          </cell>
        </row>
        <row r="2745">
          <cell r="A2745">
            <v>42632</v>
          </cell>
          <cell r="B2745" t="str">
            <v>HIV/AIDS MEDICAID ONLY</v>
          </cell>
          <cell r="D2745">
            <v>845</v>
          </cell>
        </row>
        <row r="2746">
          <cell r="A2746">
            <v>42662</v>
          </cell>
          <cell r="B2746" t="str">
            <v>HIV/AIDS MEDICAID ONLY</v>
          </cell>
          <cell r="D2746">
            <v>844</v>
          </cell>
        </row>
        <row r="2747">
          <cell r="A2747">
            <v>42693</v>
          </cell>
          <cell r="B2747" t="str">
            <v>HIV/AIDS MEDICAID ONLY</v>
          </cell>
          <cell r="D2747">
            <v>843</v>
          </cell>
        </row>
        <row r="2748">
          <cell r="A2748">
            <v>42723</v>
          </cell>
          <cell r="B2748" t="str">
            <v>HIV/AIDS MEDICAID ONLY</v>
          </cell>
          <cell r="D2748">
            <v>842</v>
          </cell>
        </row>
        <row r="2749">
          <cell r="A2749">
            <v>42389</v>
          </cell>
          <cell r="B2749" t="str">
            <v>HIV/AIDS MEDICAID ONLY</v>
          </cell>
          <cell r="D2749">
            <v>840</v>
          </cell>
        </row>
        <row r="2750">
          <cell r="A2750">
            <v>42420</v>
          </cell>
          <cell r="B2750" t="str">
            <v>HIV/AIDS MEDICAID ONLY</v>
          </cell>
          <cell r="D2750">
            <v>839</v>
          </cell>
        </row>
        <row r="2751">
          <cell r="A2751">
            <v>42449</v>
          </cell>
          <cell r="B2751" t="str">
            <v>HIV/AIDS MEDICAID ONLY</v>
          </cell>
          <cell r="D2751">
            <v>838</v>
          </cell>
        </row>
        <row r="2752">
          <cell r="A2752">
            <v>42480</v>
          </cell>
          <cell r="B2752" t="str">
            <v>HIV/AIDS MEDICAID ONLY</v>
          </cell>
          <cell r="D2752">
            <v>837</v>
          </cell>
        </row>
        <row r="2753">
          <cell r="A2753">
            <v>42510</v>
          </cell>
          <cell r="B2753" t="str">
            <v>HIV/AIDS MEDICAID ONLY</v>
          </cell>
          <cell r="D2753">
            <v>836</v>
          </cell>
        </row>
        <row r="2754">
          <cell r="A2754">
            <v>42541</v>
          </cell>
          <cell r="B2754" t="str">
            <v>HIV/AIDS MEDICAID ONLY</v>
          </cell>
          <cell r="D2754">
            <v>834</v>
          </cell>
        </row>
        <row r="2755">
          <cell r="A2755">
            <v>42571</v>
          </cell>
          <cell r="B2755" t="str">
            <v>HIV/AIDS MEDICAID ONLY</v>
          </cell>
          <cell r="D2755">
            <v>833</v>
          </cell>
        </row>
        <row r="2756">
          <cell r="A2756">
            <v>42602</v>
          </cell>
          <cell r="B2756" t="str">
            <v>HIV/AIDS MEDICAID ONLY</v>
          </cell>
          <cell r="D2756">
            <v>832</v>
          </cell>
        </row>
        <row r="2757">
          <cell r="A2757">
            <v>42633</v>
          </cell>
          <cell r="B2757" t="str">
            <v>HIV/AIDS MEDICAID ONLY</v>
          </cell>
          <cell r="D2757">
            <v>831</v>
          </cell>
        </row>
        <row r="2758">
          <cell r="A2758">
            <v>42663</v>
          </cell>
          <cell r="B2758" t="str">
            <v>HIV/AIDS MEDICAID ONLY</v>
          </cell>
          <cell r="D2758">
            <v>830</v>
          </cell>
        </row>
        <row r="2759">
          <cell r="A2759">
            <v>42694</v>
          </cell>
          <cell r="B2759" t="str">
            <v>HIV/AIDS MEDICAID ONLY</v>
          </cell>
          <cell r="D2759">
            <v>828</v>
          </cell>
        </row>
        <row r="2760">
          <cell r="A2760">
            <v>42724</v>
          </cell>
          <cell r="B2760" t="str">
            <v>HIV/AIDS MEDICAID ONLY</v>
          </cell>
          <cell r="D2760">
            <v>827</v>
          </cell>
        </row>
        <row r="2761">
          <cell r="A2761">
            <v>42390</v>
          </cell>
          <cell r="B2761" t="str">
            <v>HIV/AIDS MEDICAID ONLY</v>
          </cell>
          <cell r="D2761">
            <v>826</v>
          </cell>
        </row>
        <row r="2762">
          <cell r="A2762">
            <v>42421</v>
          </cell>
          <cell r="B2762" t="str">
            <v>HIV/AIDS MEDICAID ONLY</v>
          </cell>
          <cell r="D2762">
            <v>825</v>
          </cell>
        </row>
        <row r="2763">
          <cell r="A2763">
            <v>42450</v>
          </cell>
          <cell r="B2763" t="str">
            <v>HIV/AIDS MEDICAID ONLY</v>
          </cell>
          <cell r="D2763">
            <v>824</v>
          </cell>
        </row>
        <row r="2764">
          <cell r="A2764">
            <v>42481</v>
          </cell>
          <cell r="B2764" t="str">
            <v>HIV/AIDS MEDICAID ONLY</v>
          </cell>
          <cell r="D2764">
            <v>823</v>
          </cell>
        </row>
        <row r="2765">
          <cell r="A2765">
            <v>42511</v>
          </cell>
          <cell r="B2765" t="str">
            <v>HIV/AIDS MEDICAID ONLY</v>
          </cell>
          <cell r="D2765">
            <v>821</v>
          </cell>
        </row>
        <row r="2766">
          <cell r="A2766">
            <v>42542</v>
          </cell>
          <cell r="B2766" t="str">
            <v>HIV/AIDS MEDICAID ONLY</v>
          </cell>
          <cell r="D2766">
            <v>820</v>
          </cell>
        </row>
        <row r="2767">
          <cell r="A2767">
            <v>42718</v>
          </cell>
          <cell r="B2767" t="str">
            <v>HIV/AIDS MEDICAID ONLY</v>
          </cell>
          <cell r="D2767">
            <v>885</v>
          </cell>
        </row>
        <row r="2768">
          <cell r="A2768">
            <v>42384</v>
          </cell>
          <cell r="B2768" t="str">
            <v>HIV/AIDS MEDICAID ONLY</v>
          </cell>
          <cell r="D2768">
            <v>933</v>
          </cell>
        </row>
        <row r="2769">
          <cell r="A2769">
            <v>42415</v>
          </cell>
          <cell r="B2769" t="str">
            <v>HIV/AIDS MEDICAID ONLY</v>
          </cell>
          <cell r="D2769">
            <v>953</v>
          </cell>
        </row>
        <row r="2770">
          <cell r="A2770">
            <v>42444</v>
          </cell>
          <cell r="B2770" t="str">
            <v>HIV/AIDS MEDICAID ONLY</v>
          </cell>
          <cell r="D2770">
            <v>994</v>
          </cell>
        </row>
        <row r="2771">
          <cell r="A2771">
            <v>42475</v>
          </cell>
          <cell r="B2771" t="str">
            <v>HIV/AIDS MEDICAID ONLY</v>
          </cell>
          <cell r="D2771">
            <v>996</v>
          </cell>
        </row>
        <row r="2772">
          <cell r="A2772">
            <v>42505</v>
          </cell>
          <cell r="B2772" t="str">
            <v>HIV/AIDS MEDICAID ONLY</v>
          </cell>
          <cell r="D2772">
            <v>1014</v>
          </cell>
        </row>
        <row r="2773">
          <cell r="A2773">
            <v>42536</v>
          </cell>
          <cell r="B2773" t="str">
            <v>HIV/AIDS MEDICAID ONLY</v>
          </cell>
          <cell r="D2773">
            <v>1038</v>
          </cell>
        </row>
        <row r="2774">
          <cell r="A2774">
            <v>42566</v>
          </cell>
          <cell r="B2774" t="str">
            <v>HIV/AIDS MEDICAID ONLY</v>
          </cell>
          <cell r="D2774">
            <v>1044</v>
          </cell>
        </row>
        <row r="2775">
          <cell r="A2775">
            <v>42597</v>
          </cell>
          <cell r="B2775" t="str">
            <v>HIV/AIDS MEDICAID ONLY</v>
          </cell>
          <cell r="D2775">
            <v>1027</v>
          </cell>
        </row>
        <row r="2776">
          <cell r="A2776">
            <v>42628</v>
          </cell>
          <cell r="B2776" t="str">
            <v>HIV/AIDS MEDICAID ONLY</v>
          </cell>
          <cell r="D2776">
            <v>986</v>
          </cell>
        </row>
        <row r="2777">
          <cell r="A2777">
            <v>42658</v>
          </cell>
          <cell r="B2777" t="str">
            <v>HIV/AIDS MEDICAID ONLY</v>
          </cell>
          <cell r="D2777">
            <v>1033</v>
          </cell>
        </row>
        <row r="2778">
          <cell r="A2778">
            <v>42689</v>
          </cell>
          <cell r="B2778" t="str">
            <v>HIV/AIDS MEDICAID ONLY</v>
          </cell>
          <cell r="D2778">
            <v>1065</v>
          </cell>
        </row>
        <row r="2779">
          <cell r="A2779">
            <v>42719</v>
          </cell>
          <cell r="B2779" t="str">
            <v>HIV/AIDS MEDICAID ONLY</v>
          </cell>
          <cell r="D2779">
            <v>1054</v>
          </cell>
        </row>
        <row r="2780">
          <cell r="A2780">
            <v>42385</v>
          </cell>
          <cell r="B2780" t="str">
            <v>HIV/AIDS MEDICAID ONLY</v>
          </cell>
          <cell r="D2780">
            <v>1103</v>
          </cell>
        </row>
        <row r="2781">
          <cell r="A2781">
            <v>42416</v>
          </cell>
          <cell r="B2781" t="str">
            <v>HIV/AIDS MEDICAID ONLY</v>
          </cell>
          <cell r="D2781">
            <v>1123</v>
          </cell>
        </row>
        <row r="2782">
          <cell r="A2782">
            <v>42445</v>
          </cell>
          <cell r="B2782" t="str">
            <v>HIV/AIDS MEDICAID ONLY</v>
          </cell>
          <cell r="D2782">
            <v>1158</v>
          </cell>
        </row>
        <row r="2783">
          <cell r="A2783">
            <v>42476</v>
          </cell>
          <cell r="B2783" t="str">
            <v>HIV/AIDS MEDICAID ONLY</v>
          </cell>
          <cell r="D2783">
            <v>1155</v>
          </cell>
        </row>
        <row r="2784">
          <cell r="A2784">
            <v>42506</v>
          </cell>
          <cell r="B2784" t="str">
            <v>HIV/AIDS MEDICAID ONLY</v>
          </cell>
          <cell r="D2784">
            <v>1180</v>
          </cell>
        </row>
        <row r="2785">
          <cell r="A2785">
            <v>42537</v>
          </cell>
          <cell r="B2785" t="str">
            <v>HIV/AIDS MEDICAID ONLY</v>
          </cell>
          <cell r="D2785">
            <v>1183</v>
          </cell>
        </row>
        <row r="2786">
          <cell r="A2786">
            <v>42567</v>
          </cell>
          <cell r="B2786" t="str">
            <v>HIV/AIDS MEDICAID ONLY</v>
          </cell>
          <cell r="D2786">
            <v>1182</v>
          </cell>
        </row>
        <row r="2787">
          <cell r="A2787">
            <v>42598</v>
          </cell>
          <cell r="B2787" t="str">
            <v>HIV/AIDS MEDICAID ONLY</v>
          </cell>
          <cell r="D2787">
            <v>1261</v>
          </cell>
        </row>
        <row r="2788">
          <cell r="A2788">
            <v>42629</v>
          </cell>
          <cell r="B2788" t="str">
            <v>HIV/AIDS MEDICAID ONLY</v>
          </cell>
          <cell r="D2788">
            <v>1211</v>
          </cell>
        </row>
        <row r="2789">
          <cell r="A2789">
            <v>42659</v>
          </cell>
          <cell r="B2789" t="str">
            <v>HIV/AIDS MEDICAID ONLY</v>
          </cell>
          <cell r="D2789">
            <v>1212</v>
          </cell>
        </row>
        <row r="2790">
          <cell r="A2790">
            <v>42690</v>
          </cell>
          <cell r="B2790" t="str">
            <v>HIV/AIDS MEDICAID ONLY</v>
          </cell>
          <cell r="D2790">
            <v>1498</v>
          </cell>
        </row>
        <row r="2791">
          <cell r="A2791">
            <v>42720</v>
          </cell>
          <cell r="B2791" t="str">
            <v>HIV/AIDS MEDICAID ONLY</v>
          </cell>
          <cell r="D2791">
            <v>1416</v>
          </cell>
        </row>
        <row r="2792">
          <cell r="A2792">
            <v>42386</v>
          </cell>
          <cell r="B2792" t="str">
            <v>HIV/AIDS MEDICAID ONLY</v>
          </cell>
          <cell r="D2792">
            <v>1433</v>
          </cell>
        </row>
        <row r="2793">
          <cell r="A2793">
            <v>42417</v>
          </cell>
          <cell r="B2793" t="str">
            <v>HIV/AIDS MEDICAID ONLY</v>
          </cell>
          <cell r="D2793">
            <v>1451</v>
          </cell>
        </row>
        <row r="2794">
          <cell r="A2794">
            <v>42446</v>
          </cell>
          <cell r="B2794" t="str">
            <v>HIV/AIDS MEDICAID ONLY</v>
          </cell>
          <cell r="D2794">
            <v>1469</v>
          </cell>
        </row>
        <row r="2795">
          <cell r="A2795">
            <v>42477</v>
          </cell>
          <cell r="B2795" t="str">
            <v>HIV/AIDS MEDICAID ONLY</v>
          </cell>
          <cell r="D2795">
            <v>1487</v>
          </cell>
        </row>
        <row r="2796">
          <cell r="A2796">
            <v>42507</v>
          </cell>
          <cell r="B2796" t="str">
            <v>HIV/AIDS MEDICAID ONLY</v>
          </cell>
          <cell r="D2796">
            <v>1505</v>
          </cell>
        </row>
        <row r="2797">
          <cell r="A2797">
            <v>42538</v>
          </cell>
          <cell r="B2797" t="str">
            <v>HIV/AIDS MEDICAID ONLY</v>
          </cell>
          <cell r="D2797">
            <v>1523</v>
          </cell>
        </row>
        <row r="2798">
          <cell r="A2798">
            <v>42568</v>
          </cell>
          <cell r="B2798" t="str">
            <v>HIV/AIDS MEDICAID ONLY</v>
          </cell>
          <cell r="D2798">
            <v>1541</v>
          </cell>
        </row>
        <row r="2799">
          <cell r="A2799">
            <v>42599</v>
          </cell>
          <cell r="B2799" t="str">
            <v>HIV/AIDS MEDICAID ONLY</v>
          </cell>
          <cell r="D2799">
            <v>1558</v>
          </cell>
        </row>
        <row r="2800">
          <cell r="A2800">
            <v>42630</v>
          </cell>
          <cell r="B2800" t="str">
            <v>HIV/AIDS MEDICAID ONLY</v>
          </cell>
          <cell r="D2800">
            <v>1576</v>
          </cell>
        </row>
        <row r="2801">
          <cell r="A2801">
            <v>42660</v>
          </cell>
          <cell r="B2801" t="str">
            <v>HIV/AIDS MEDICAID ONLY</v>
          </cell>
          <cell r="D2801">
            <v>1594</v>
          </cell>
        </row>
        <row r="2802">
          <cell r="A2802">
            <v>42691</v>
          </cell>
          <cell r="B2802" t="str">
            <v>HIV/AIDS MEDICAID ONLY</v>
          </cell>
          <cell r="D2802">
            <v>1612</v>
          </cell>
        </row>
        <row r="2803">
          <cell r="A2803">
            <v>42721</v>
          </cell>
          <cell r="B2803" t="str">
            <v>HIV/AIDS MEDICAID ONLY</v>
          </cell>
          <cell r="D2803">
            <v>1630</v>
          </cell>
        </row>
        <row r="2804">
          <cell r="A2804">
            <v>42387</v>
          </cell>
          <cell r="B2804" t="str">
            <v>HIV/AIDS MEDICAID ONLY</v>
          </cell>
          <cell r="D2804">
            <v>1648</v>
          </cell>
        </row>
        <row r="2805">
          <cell r="A2805">
            <v>42418</v>
          </cell>
          <cell r="B2805" t="str">
            <v>HIV/AIDS MEDICAID ONLY</v>
          </cell>
          <cell r="D2805">
            <v>1666</v>
          </cell>
        </row>
        <row r="2806">
          <cell r="A2806">
            <v>42447</v>
          </cell>
          <cell r="B2806" t="str">
            <v>HIV/AIDS MEDICAID ONLY</v>
          </cell>
          <cell r="D2806">
            <v>1683</v>
          </cell>
        </row>
        <row r="2807">
          <cell r="A2807">
            <v>42478</v>
          </cell>
          <cell r="B2807" t="str">
            <v>HIV/AIDS MEDICAID ONLY</v>
          </cell>
          <cell r="D2807">
            <v>1701</v>
          </cell>
        </row>
        <row r="2808">
          <cell r="A2808">
            <v>42508</v>
          </cell>
          <cell r="B2808" t="str">
            <v>HIV/AIDS MEDICAID ONLY</v>
          </cell>
          <cell r="D2808">
            <v>1719</v>
          </cell>
        </row>
        <row r="2809">
          <cell r="A2809">
            <v>42539</v>
          </cell>
          <cell r="B2809" t="str">
            <v>HIV/AIDS MEDICAID ONLY</v>
          </cell>
          <cell r="D2809">
            <v>1737</v>
          </cell>
        </row>
        <row r="2810">
          <cell r="A2810">
            <v>42569</v>
          </cell>
          <cell r="B2810" t="str">
            <v>HIV/AIDS MEDICAID ONLY</v>
          </cell>
          <cell r="D2810">
            <v>1755</v>
          </cell>
        </row>
        <row r="2811">
          <cell r="A2811">
            <v>42600</v>
          </cell>
          <cell r="B2811" t="str">
            <v>HIV/AIDS MEDICAID ONLY</v>
          </cell>
          <cell r="D2811">
            <v>1773</v>
          </cell>
        </row>
        <row r="2812">
          <cell r="A2812">
            <v>42631</v>
          </cell>
          <cell r="B2812" t="str">
            <v>HIV/AIDS MEDICAID ONLY</v>
          </cell>
          <cell r="D2812">
            <v>1791</v>
          </cell>
        </row>
        <row r="2813">
          <cell r="A2813">
            <v>42661</v>
          </cell>
          <cell r="B2813" t="str">
            <v>HIV/AIDS MEDICAID ONLY</v>
          </cell>
          <cell r="D2813">
            <v>1809</v>
          </cell>
        </row>
        <row r="2814">
          <cell r="A2814">
            <v>42692</v>
          </cell>
          <cell r="B2814" t="str">
            <v>HIV/AIDS MEDICAID ONLY</v>
          </cell>
          <cell r="D2814">
            <v>1826</v>
          </cell>
        </row>
        <row r="2815">
          <cell r="A2815">
            <v>42722</v>
          </cell>
          <cell r="B2815" t="str">
            <v>HIV/AIDS MEDICAID ONLY</v>
          </cell>
          <cell r="D2815">
            <v>1844</v>
          </cell>
        </row>
        <row r="2816">
          <cell r="A2816">
            <v>42388</v>
          </cell>
          <cell r="B2816" t="str">
            <v>HIV/AIDS MEDICAID ONLY</v>
          </cell>
          <cell r="D2816">
            <v>1862</v>
          </cell>
        </row>
        <row r="2817">
          <cell r="A2817">
            <v>42419</v>
          </cell>
          <cell r="B2817" t="str">
            <v>HIV/AIDS MEDICAID ONLY</v>
          </cell>
          <cell r="D2817">
            <v>1880</v>
          </cell>
        </row>
        <row r="2818">
          <cell r="A2818">
            <v>42448</v>
          </cell>
          <cell r="B2818" t="str">
            <v>HIV/AIDS MEDICAID ONLY</v>
          </cell>
          <cell r="D2818">
            <v>1898</v>
          </cell>
        </row>
        <row r="2819">
          <cell r="A2819">
            <v>42479</v>
          </cell>
          <cell r="B2819" t="str">
            <v>HIV/AIDS MEDICAID ONLY</v>
          </cell>
          <cell r="D2819">
            <v>1916</v>
          </cell>
        </row>
        <row r="2820">
          <cell r="A2820">
            <v>42509</v>
          </cell>
          <cell r="B2820" t="str">
            <v>HIV/AIDS MEDICAID ONLY</v>
          </cell>
          <cell r="D2820">
            <v>1934</v>
          </cell>
        </row>
        <row r="2821">
          <cell r="A2821">
            <v>42540</v>
          </cell>
          <cell r="B2821" t="str">
            <v>HIV/AIDS MEDICAID ONLY</v>
          </cell>
          <cell r="D2821">
            <v>1951</v>
          </cell>
        </row>
        <row r="2822">
          <cell r="A2822">
            <v>42570</v>
          </cell>
          <cell r="B2822" t="str">
            <v>HIV/AIDS MEDICAID ONLY</v>
          </cell>
          <cell r="D2822">
            <v>1969</v>
          </cell>
        </row>
        <row r="2823">
          <cell r="A2823">
            <v>42601</v>
          </cell>
          <cell r="B2823" t="str">
            <v>HIV/AIDS MEDICAID ONLY</v>
          </cell>
          <cell r="D2823">
            <v>1987</v>
          </cell>
        </row>
        <row r="2824">
          <cell r="A2824">
            <v>42632</v>
          </cell>
          <cell r="B2824" t="str">
            <v>HIV/AIDS MEDICAID ONLY</v>
          </cell>
          <cell r="D2824">
            <v>2005</v>
          </cell>
        </row>
        <row r="2825">
          <cell r="A2825">
            <v>42662</v>
          </cell>
          <cell r="B2825" t="str">
            <v>HIV/AIDS MEDICAID ONLY</v>
          </cell>
          <cell r="D2825">
            <v>2023</v>
          </cell>
        </row>
        <row r="2826">
          <cell r="A2826">
            <v>42693</v>
          </cell>
          <cell r="B2826" t="str">
            <v>HIV/AIDS MEDICAID ONLY</v>
          </cell>
          <cell r="D2826">
            <v>2041</v>
          </cell>
        </row>
        <row r="2827">
          <cell r="A2827">
            <v>42723</v>
          </cell>
          <cell r="B2827" t="str">
            <v>HIV/AIDS MEDICAID ONLY</v>
          </cell>
          <cell r="D2827">
            <v>2059</v>
          </cell>
        </row>
        <row r="2828">
          <cell r="A2828">
            <v>42389</v>
          </cell>
          <cell r="B2828" t="str">
            <v>HIV/AIDS MEDICAID ONLY</v>
          </cell>
          <cell r="D2828">
            <v>2076</v>
          </cell>
        </row>
        <row r="2829">
          <cell r="A2829">
            <v>42420</v>
          </cell>
          <cell r="B2829" t="str">
            <v>HIV/AIDS MEDICAID ONLY</v>
          </cell>
          <cell r="D2829">
            <v>2094</v>
          </cell>
        </row>
        <row r="2830">
          <cell r="A2830">
            <v>42449</v>
          </cell>
          <cell r="B2830" t="str">
            <v>HIV/AIDS MEDICAID ONLY</v>
          </cell>
          <cell r="D2830">
            <v>2112</v>
          </cell>
        </row>
        <row r="2831">
          <cell r="A2831">
            <v>42480</v>
          </cell>
          <cell r="B2831" t="str">
            <v>HIV/AIDS MEDICAID ONLY</v>
          </cell>
          <cell r="D2831">
            <v>2130</v>
          </cell>
        </row>
        <row r="2832">
          <cell r="A2832">
            <v>42510</v>
          </cell>
          <cell r="B2832" t="str">
            <v>HIV/AIDS MEDICAID ONLY</v>
          </cell>
          <cell r="D2832">
            <v>2148</v>
          </cell>
        </row>
        <row r="2833">
          <cell r="A2833">
            <v>42541</v>
          </cell>
          <cell r="B2833" t="str">
            <v>HIV/AIDS MEDICAID ONLY</v>
          </cell>
          <cell r="D2833">
            <v>2166</v>
          </cell>
        </row>
        <row r="2834">
          <cell r="A2834">
            <v>42571</v>
          </cell>
          <cell r="B2834" t="str">
            <v>HIV/AIDS MEDICAID ONLY</v>
          </cell>
          <cell r="D2834">
            <v>2184</v>
          </cell>
        </row>
        <row r="2835">
          <cell r="A2835">
            <v>42602</v>
          </cell>
          <cell r="B2835" t="str">
            <v>HIV/AIDS MEDICAID ONLY</v>
          </cell>
          <cell r="D2835">
            <v>2201</v>
          </cell>
        </row>
        <row r="2836">
          <cell r="A2836">
            <v>42633</v>
          </cell>
          <cell r="B2836" t="str">
            <v>HIV/AIDS MEDICAID ONLY</v>
          </cell>
          <cell r="D2836">
            <v>2219</v>
          </cell>
        </row>
        <row r="2837">
          <cell r="A2837">
            <v>42663</v>
          </cell>
          <cell r="B2837" t="str">
            <v>HIV/AIDS MEDICAID ONLY</v>
          </cell>
          <cell r="D2837">
            <v>2237</v>
          </cell>
        </row>
        <row r="2838">
          <cell r="A2838">
            <v>42694</v>
          </cell>
          <cell r="B2838" t="str">
            <v>HIV/AIDS MEDICAID ONLY</v>
          </cell>
          <cell r="D2838">
            <v>2255</v>
          </cell>
        </row>
        <row r="2839">
          <cell r="A2839">
            <v>42724</v>
          </cell>
          <cell r="B2839" t="str">
            <v>HIV/AIDS MEDICAID ONLY</v>
          </cell>
          <cell r="D2839">
            <v>2273</v>
          </cell>
        </row>
        <row r="2840">
          <cell r="A2840">
            <v>42390</v>
          </cell>
          <cell r="B2840" t="str">
            <v>HIV/AIDS MEDICAID ONLY</v>
          </cell>
          <cell r="D2840">
            <v>2291</v>
          </cell>
        </row>
        <row r="2841">
          <cell r="A2841">
            <v>42421</v>
          </cell>
          <cell r="B2841" t="str">
            <v>HIV/AIDS MEDICAID ONLY</v>
          </cell>
          <cell r="D2841">
            <v>2309</v>
          </cell>
        </row>
        <row r="2842">
          <cell r="A2842">
            <v>42450</v>
          </cell>
          <cell r="B2842" t="str">
            <v>HIV/AIDS MEDICAID ONLY</v>
          </cell>
          <cell r="D2842">
            <v>2327</v>
          </cell>
        </row>
        <row r="2843">
          <cell r="A2843">
            <v>42481</v>
          </cell>
          <cell r="B2843" t="str">
            <v>HIV/AIDS MEDICAID ONLY</v>
          </cell>
          <cell r="D2843">
            <v>2344</v>
          </cell>
        </row>
        <row r="2844">
          <cell r="A2844">
            <v>42511</v>
          </cell>
          <cell r="B2844" t="str">
            <v>HIV/AIDS MEDICAID ONLY</v>
          </cell>
          <cell r="D2844">
            <v>2362</v>
          </cell>
        </row>
        <row r="2845">
          <cell r="A2845">
            <v>42542</v>
          </cell>
          <cell r="B2845" t="str">
            <v>HIV/AIDS MEDICAID ONLY</v>
          </cell>
          <cell r="D2845">
            <v>2380</v>
          </cell>
        </row>
        <row r="2846">
          <cell r="A2846">
            <v>42718</v>
          </cell>
          <cell r="B2846" t="str">
            <v>HIV/AIDS SPECIALTY MEDICAID ONLY</v>
          </cell>
          <cell r="D2846">
            <v>1051</v>
          </cell>
        </row>
        <row r="2847">
          <cell r="A2847">
            <v>42384</v>
          </cell>
          <cell r="B2847" t="str">
            <v>HIV/AIDS SPECIALTY MEDICAID ONLY</v>
          </cell>
          <cell r="D2847">
            <v>1022</v>
          </cell>
        </row>
        <row r="2848">
          <cell r="A2848">
            <v>42415</v>
          </cell>
          <cell r="B2848" t="str">
            <v>HIV/AIDS SPECIALTY MEDICAID ONLY</v>
          </cell>
          <cell r="D2848">
            <v>1105</v>
          </cell>
        </row>
        <row r="2849">
          <cell r="A2849">
            <v>42444</v>
          </cell>
          <cell r="B2849" t="str">
            <v>HIV/AIDS SPECIALTY MEDICAID ONLY</v>
          </cell>
          <cell r="D2849">
            <v>1133</v>
          </cell>
        </row>
        <row r="2850">
          <cell r="A2850">
            <v>42475</v>
          </cell>
          <cell r="B2850" t="str">
            <v>HIV/AIDS SPECIALTY MEDICAID ONLY</v>
          </cell>
          <cell r="D2850">
            <v>1159</v>
          </cell>
        </row>
        <row r="2851">
          <cell r="A2851">
            <v>42505</v>
          </cell>
          <cell r="B2851" t="str">
            <v>HIV/AIDS SPECIALTY MEDICAID ONLY</v>
          </cell>
          <cell r="D2851">
            <v>1152</v>
          </cell>
        </row>
        <row r="2852">
          <cell r="A2852">
            <v>42536</v>
          </cell>
          <cell r="B2852" t="str">
            <v>HIV/AIDS SPECIALTY MEDICAID ONLY</v>
          </cell>
          <cell r="D2852">
            <v>1127</v>
          </cell>
        </row>
        <row r="2853">
          <cell r="A2853">
            <v>42566</v>
          </cell>
          <cell r="B2853" t="str">
            <v>HIV/AIDS SPECIALTY MEDICAID ONLY</v>
          </cell>
          <cell r="D2853">
            <v>1130</v>
          </cell>
        </row>
        <row r="2854">
          <cell r="A2854">
            <v>42597</v>
          </cell>
          <cell r="B2854" t="str">
            <v>HIV/AIDS SPECIALTY MEDICAID ONLY</v>
          </cell>
          <cell r="D2854">
            <v>1137</v>
          </cell>
        </row>
        <row r="2855">
          <cell r="A2855">
            <v>42628</v>
          </cell>
          <cell r="B2855" t="str">
            <v>HIV/AIDS SPECIALTY MEDICAID ONLY</v>
          </cell>
          <cell r="D2855">
            <v>1135</v>
          </cell>
        </row>
        <row r="2856">
          <cell r="A2856">
            <v>42658</v>
          </cell>
          <cell r="B2856" t="str">
            <v>HIV/AIDS SPECIALTY MEDICAID ONLY</v>
          </cell>
          <cell r="D2856">
            <v>1121</v>
          </cell>
        </row>
        <row r="2857">
          <cell r="A2857">
            <v>42689</v>
          </cell>
          <cell r="B2857" t="str">
            <v>HIV/AIDS SPECIALTY MEDICAID ONLY</v>
          </cell>
          <cell r="D2857">
            <v>1094</v>
          </cell>
        </row>
        <row r="2858">
          <cell r="A2858">
            <v>42719</v>
          </cell>
          <cell r="B2858" t="str">
            <v>HIV/AIDS SPECIALTY MEDICAID ONLY</v>
          </cell>
          <cell r="D2858">
            <v>1096</v>
          </cell>
        </row>
        <row r="2859">
          <cell r="A2859">
            <v>42385</v>
          </cell>
          <cell r="B2859" t="str">
            <v>HIV/AIDS SPECIALTY MEDICAID ONLY</v>
          </cell>
          <cell r="D2859">
            <v>1090</v>
          </cell>
        </row>
        <row r="2860">
          <cell r="A2860">
            <v>42416</v>
          </cell>
          <cell r="B2860" t="str">
            <v>HIV/AIDS SPECIALTY MEDICAID ONLY</v>
          </cell>
          <cell r="D2860">
            <v>1134</v>
          </cell>
        </row>
        <row r="2861">
          <cell r="A2861">
            <v>42445</v>
          </cell>
          <cell r="B2861" t="str">
            <v>HIV/AIDS SPECIALTY MEDICAID ONLY</v>
          </cell>
          <cell r="D2861">
            <v>1134</v>
          </cell>
        </row>
        <row r="2862">
          <cell r="A2862">
            <v>42476</v>
          </cell>
          <cell r="B2862" t="str">
            <v>HIV/AIDS SPECIALTY MEDICAID ONLY</v>
          </cell>
          <cell r="D2862">
            <v>1111</v>
          </cell>
        </row>
        <row r="2863">
          <cell r="A2863">
            <v>42506</v>
          </cell>
          <cell r="B2863" t="str">
            <v>HIV/AIDS SPECIALTY MEDICAID ONLY</v>
          </cell>
          <cell r="D2863">
            <v>1097</v>
          </cell>
        </row>
        <row r="2864">
          <cell r="A2864">
            <v>42537</v>
          </cell>
          <cell r="B2864" t="str">
            <v>HIV/AIDS SPECIALTY MEDICAID ONLY</v>
          </cell>
          <cell r="D2864">
            <v>1077</v>
          </cell>
        </row>
        <row r="2865">
          <cell r="A2865">
            <v>42567</v>
          </cell>
          <cell r="B2865" t="str">
            <v>HIV/AIDS SPECIALTY MEDICAID ONLY</v>
          </cell>
          <cell r="D2865">
            <v>1077</v>
          </cell>
        </row>
        <row r="2866">
          <cell r="A2866">
            <v>42598</v>
          </cell>
          <cell r="B2866" t="str">
            <v>HIV/AIDS SPECIALTY MEDICAID ONLY</v>
          </cell>
          <cell r="D2866">
            <v>1079</v>
          </cell>
        </row>
        <row r="2867">
          <cell r="A2867">
            <v>42629</v>
          </cell>
          <cell r="B2867" t="str">
            <v>HIV/AIDS SPECIALTY MEDICAID ONLY</v>
          </cell>
          <cell r="D2867">
            <v>1119</v>
          </cell>
        </row>
        <row r="2868">
          <cell r="A2868">
            <v>42659</v>
          </cell>
          <cell r="B2868" t="str">
            <v>HIV/AIDS SPECIALTY MEDICAID ONLY</v>
          </cell>
          <cell r="D2868">
            <v>1105</v>
          </cell>
        </row>
        <row r="2869">
          <cell r="A2869">
            <v>42690</v>
          </cell>
          <cell r="B2869" t="str">
            <v>HIV/AIDS SPECIALTY MEDICAID ONLY</v>
          </cell>
          <cell r="D2869">
            <v>1117</v>
          </cell>
        </row>
        <row r="2870">
          <cell r="A2870">
            <v>42720</v>
          </cell>
          <cell r="B2870" t="str">
            <v>HIV/AIDS SPECIALTY MEDICAID ONLY</v>
          </cell>
          <cell r="D2870">
            <v>1170</v>
          </cell>
        </row>
        <row r="2871">
          <cell r="A2871">
            <v>42386</v>
          </cell>
          <cell r="B2871" t="str">
            <v>HIV/AIDS SPECIALTY MEDICAID ONLY</v>
          </cell>
          <cell r="D2871">
            <v>1169</v>
          </cell>
        </row>
        <row r="2872">
          <cell r="A2872">
            <v>42417</v>
          </cell>
          <cell r="B2872" t="str">
            <v>HIV/AIDS SPECIALTY MEDICAID ONLY</v>
          </cell>
          <cell r="D2872">
            <v>1169</v>
          </cell>
        </row>
        <row r="2873">
          <cell r="A2873">
            <v>42446</v>
          </cell>
          <cell r="B2873" t="str">
            <v>HIV/AIDS SPECIALTY MEDICAID ONLY</v>
          </cell>
          <cell r="D2873">
            <v>1168</v>
          </cell>
        </row>
        <row r="2874">
          <cell r="A2874">
            <v>42477</v>
          </cell>
          <cell r="B2874" t="str">
            <v>HIV/AIDS SPECIALTY MEDICAID ONLY</v>
          </cell>
          <cell r="D2874">
            <v>1168</v>
          </cell>
        </row>
        <row r="2875">
          <cell r="A2875">
            <v>42507</v>
          </cell>
          <cell r="B2875" t="str">
            <v>HIV/AIDS SPECIALTY MEDICAID ONLY</v>
          </cell>
          <cell r="D2875">
            <v>1167</v>
          </cell>
        </row>
        <row r="2876">
          <cell r="A2876">
            <v>42538</v>
          </cell>
          <cell r="B2876" t="str">
            <v>HIV/AIDS SPECIALTY MEDICAID ONLY</v>
          </cell>
          <cell r="D2876">
            <v>1167</v>
          </cell>
        </row>
        <row r="2877">
          <cell r="A2877">
            <v>42568</v>
          </cell>
          <cell r="B2877" t="str">
            <v>HIV/AIDS SPECIALTY MEDICAID ONLY</v>
          </cell>
          <cell r="D2877">
            <v>1166</v>
          </cell>
        </row>
        <row r="2878">
          <cell r="A2878">
            <v>42599</v>
          </cell>
          <cell r="B2878" t="str">
            <v>HIV/AIDS SPECIALTY MEDICAID ONLY</v>
          </cell>
          <cell r="D2878">
            <v>1166</v>
          </cell>
        </row>
        <row r="2879">
          <cell r="A2879">
            <v>42630</v>
          </cell>
          <cell r="B2879" t="str">
            <v>HIV/AIDS SPECIALTY MEDICAID ONLY</v>
          </cell>
          <cell r="D2879">
            <v>1165</v>
          </cell>
        </row>
        <row r="2880">
          <cell r="A2880">
            <v>42660</v>
          </cell>
          <cell r="B2880" t="str">
            <v>HIV/AIDS SPECIALTY MEDICAID ONLY</v>
          </cell>
          <cell r="D2880">
            <v>1165</v>
          </cell>
        </row>
        <row r="2881">
          <cell r="A2881">
            <v>42691</v>
          </cell>
          <cell r="B2881" t="str">
            <v>HIV/AIDS SPECIALTY MEDICAID ONLY</v>
          </cell>
          <cell r="D2881">
            <v>1164</v>
          </cell>
        </row>
        <row r="2882">
          <cell r="A2882">
            <v>42721</v>
          </cell>
          <cell r="B2882" t="str">
            <v>HIV/AIDS SPECIALTY MEDICAID ONLY</v>
          </cell>
          <cell r="D2882">
            <v>1164</v>
          </cell>
        </row>
        <row r="2883">
          <cell r="A2883">
            <v>42387</v>
          </cell>
          <cell r="B2883" t="str">
            <v>HIV/AIDS SPECIALTY MEDICAID ONLY</v>
          </cell>
          <cell r="D2883">
            <v>1163</v>
          </cell>
        </row>
        <row r="2884">
          <cell r="A2884">
            <v>42418</v>
          </cell>
          <cell r="B2884" t="str">
            <v>HIV/AIDS SPECIALTY MEDICAID ONLY</v>
          </cell>
          <cell r="D2884">
            <v>1163</v>
          </cell>
        </row>
        <row r="2885">
          <cell r="A2885">
            <v>42447</v>
          </cell>
          <cell r="B2885" t="str">
            <v>HIV/AIDS SPECIALTY MEDICAID ONLY</v>
          </cell>
          <cell r="D2885">
            <v>1162</v>
          </cell>
        </row>
        <row r="2886">
          <cell r="A2886">
            <v>42478</v>
          </cell>
          <cell r="B2886" t="str">
            <v>HIV/AIDS SPECIALTY MEDICAID ONLY</v>
          </cell>
          <cell r="D2886">
            <v>1162</v>
          </cell>
        </row>
        <row r="2887">
          <cell r="A2887">
            <v>42508</v>
          </cell>
          <cell r="B2887" t="str">
            <v>HIV/AIDS SPECIALTY MEDICAID ONLY</v>
          </cell>
          <cell r="D2887">
            <v>1161</v>
          </cell>
        </row>
        <row r="2888">
          <cell r="A2888">
            <v>42539</v>
          </cell>
          <cell r="B2888" t="str">
            <v>HIV/AIDS SPECIALTY MEDICAID ONLY</v>
          </cell>
          <cell r="D2888">
            <v>1161</v>
          </cell>
        </row>
        <row r="2889">
          <cell r="A2889">
            <v>42569</v>
          </cell>
          <cell r="B2889" t="str">
            <v>HIV/AIDS SPECIALTY MEDICAID ONLY</v>
          </cell>
          <cell r="D2889">
            <v>1160</v>
          </cell>
        </row>
        <row r="2890">
          <cell r="A2890">
            <v>42600</v>
          </cell>
          <cell r="B2890" t="str">
            <v>HIV/AIDS SPECIALTY MEDICAID ONLY</v>
          </cell>
          <cell r="D2890">
            <v>1160</v>
          </cell>
        </row>
        <row r="2891">
          <cell r="A2891">
            <v>42631</v>
          </cell>
          <cell r="B2891" t="str">
            <v>HIV/AIDS SPECIALTY MEDICAID ONLY</v>
          </cell>
          <cell r="D2891">
            <v>1159</v>
          </cell>
        </row>
        <row r="2892">
          <cell r="A2892">
            <v>42661</v>
          </cell>
          <cell r="B2892" t="str">
            <v>HIV/AIDS SPECIALTY MEDICAID ONLY</v>
          </cell>
          <cell r="D2892">
            <v>1159</v>
          </cell>
        </row>
        <row r="2893">
          <cell r="A2893">
            <v>42692</v>
          </cell>
          <cell r="B2893" t="str">
            <v>HIV/AIDS SPECIALTY MEDICAID ONLY</v>
          </cell>
          <cell r="D2893">
            <v>1158</v>
          </cell>
        </row>
        <row r="2894">
          <cell r="A2894">
            <v>42722</v>
          </cell>
          <cell r="B2894" t="str">
            <v>HIV/AIDS SPECIALTY MEDICAID ONLY</v>
          </cell>
          <cell r="D2894">
            <v>1158</v>
          </cell>
        </row>
        <row r="2895">
          <cell r="A2895">
            <v>42388</v>
          </cell>
          <cell r="B2895" t="str">
            <v>HIV/AIDS SPECIALTY MEDICAID ONLY</v>
          </cell>
          <cell r="D2895">
            <v>1157</v>
          </cell>
        </row>
        <row r="2896">
          <cell r="A2896">
            <v>42419</v>
          </cell>
          <cell r="B2896" t="str">
            <v>HIV/AIDS SPECIALTY MEDICAID ONLY</v>
          </cell>
          <cell r="D2896">
            <v>1157</v>
          </cell>
        </row>
        <row r="2897">
          <cell r="A2897">
            <v>42448</v>
          </cell>
          <cell r="B2897" t="str">
            <v>HIV/AIDS SPECIALTY MEDICAID ONLY</v>
          </cell>
          <cell r="D2897">
            <v>1156</v>
          </cell>
        </row>
        <row r="2898">
          <cell r="A2898">
            <v>42479</v>
          </cell>
          <cell r="B2898" t="str">
            <v>HIV/AIDS SPECIALTY MEDICAID ONLY</v>
          </cell>
          <cell r="D2898">
            <v>1156</v>
          </cell>
        </row>
        <row r="2899">
          <cell r="A2899">
            <v>42509</v>
          </cell>
          <cell r="B2899" t="str">
            <v>HIV/AIDS SPECIALTY MEDICAID ONLY</v>
          </cell>
          <cell r="D2899">
            <v>1155</v>
          </cell>
        </row>
        <row r="2900">
          <cell r="A2900">
            <v>42540</v>
          </cell>
          <cell r="B2900" t="str">
            <v>HIV/AIDS SPECIALTY MEDICAID ONLY</v>
          </cell>
          <cell r="D2900">
            <v>1155</v>
          </cell>
        </row>
        <row r="2901">
          <cell r="A2901">
            <v>42570</v>
          </cell>
          <cell r="B2901" t="str">
            <v>HIV/AIDS SPECIALTY MEDICAID ONLY</v>
          </cell>
          <cell r="D2901">
            <v>1154</v>
          </cell>
        </row>
        <row r="2902">
          <cell r="A2902">
            <v>42601</v>
          </cell>
          <cell r="B2902" t="str">
            <v>HIV/AIDS SPECIALTY MEDICAID ONLY</v>
          </cell>
          <cell r="D2902">
            <v>1154</v>
          </cell>
        </row>
        <row r="2903">
          <cell r="A2903">
            <v>42632</v>
          </cell>
          <cell r="B2903" t="str">
            <v>HIV/AIDS SPECIALTY MEDICAID ONLY</v>
          </cell>
          <cell r="D2903">
            <v>1153</v>
          </cell>
        </row>
        <row r="2904">
          <cell r="A2904">
            <v>42662</v>
          </cell>
          <cell r="B2904" t="str">
            <v>HIV/AIDS SPECIALTY MEDICAID ONLY</v>
          </cell>
          <cell r="D2904">
            <v>1153</v>
          </cell>
        </row>
        <row r="2905">
          <cell r="A2905">
            <v>42693</v>
          </cell>
          <cell r="B2905" t="str">
            <v>HIV/AIDS SPECIALTY MEDICAID ONLY</v>
          </cell>
          <cell r="D2905">
            <v>1152</v>
          </cell>
        </row>
        <row r="2906">
          <cell r="A2906">
            <v>42723</v>
          </cell>
          <cell r="B2906" t="str">
            <v>HIV/AIDS SPECIALTY MEDICAID ONLY</v>
          </cell>
          <cell r="D2906">
            <v>1151</v>
          </cell>
        </row>
        <row r="2907">
          <cell r="A2907">
            <v>42389</v>
          </cell>
          <cell r="B2907" t="str">
            <v>HIV/AIDS SPECIALTY MEDICAID ONLY</v>
          </cell>
          <cell r="D2907">
            <v>1151</v>
          </cell>
        </row>
        <row r="2908">
          <cell r="A2908">
            <v>42420</v>
          </cell>
          <cell r="B2908" t="str">
            <v>HIV/AIDS SPECIALTY MEDICAID ONLY</v>
          </cell>
          <cell r="D2908">
            <v>1150</v>
          </cell>
        </row>
        <row r="2909">
          <cell r="A2909">
            <v>42449</v>
          </cell>
          <cell r="B2909" t="str">
            <v>HIV/AIDS SPECIALTY MEDICAID ONLY</v>
          </cell>
          <cell r="D2909">
            <v>1150</v>
          </cell>
        </row>
        <row r="2910">
          <cell r="A2910">
            <v>42480</v>
          </cell>
          <cell r="B2910" t="str">
            <v>HIV/AIDS SPECIALTY MEDICAID ONLY</v>
          </cell>
          <cell r="D2910">
            <v>1149</v>
          </cell>
        </row>
        <row r="2911">
          <cell r="A2911">
            <v>42510</v>
          </cell>
          <cell r="B2911" t="str">
            <v>HIV/AIDS SPECIALTY MEDICAID ONLY</v>
          </cell>
          <cell r="D2911">
            <v>1149</v>
          </cell>
        </row>
        <row r="2912">
          <cell r="A2912">
            <v>42541</v>
          </cell>
          <cell r="B2912" t="str">
            <v>HIV/AIDS SPECIALTY MEDICAID ONLY</v>
          </cell>
          <cell r="D2912">
            <v>1148</v>
          </cell>
        </row>
        <row r="2913">
          <cell r="A2913">
            <v>42571</v>
          </cell>
          <cell r="B2913" t="str">
            <v>HIV/AIDS SPECIALTY MEDICAID ONLY</v>
          </cell>
          <cell r="D2913">
            <v>1148</v>
          </cell>
        </row>
        <row r="2914">
          <cell r="A2914">
            <v>42602</v>
          </cell>
          <cell r="B2914" t="str">
            <v>HIV/AIDS SPECIALTY MEDICAID ONLY</v>
          </cell>
          <cell r="D2914">
            <v>1147</v>
          </cell>
        </row>
        <row r="2915">
          <cell r="A2915">
            <v>42633</v>
          </cell>
          <cell r="B2915" t="str">
            <v>HIV/AIDS SPECIALTY MEDICAID ONLY</v>
          </cell>
          <cell r="D2915">
            <v>1147</v>
          </cell>
        </row>
        <row r="2916">
          <cell r="A2916">
            <v>42663</v>
          </cell>
          <cell r="B2916" t="str">
            <v>HIV/AIDS SPECIALTY MEDICAID ONLY</v>
          </cell>
          <cell r="D2916">
            <v>1146</v>
          </cell>
        </row>
        <row r="2917">
          <cell r="A2917">
            <v>42694</v>
          </cell>
          <cell r="B2917" t="str">
            <v>HIV/AIDS SPECIALTY MEDICAID ONLY</v>
          </cell>
          <cell r="D2917">
            <v>1146</v>
          </cell>
        </row>
        <row r="2918">
          <cell r="A2918">
            <v>42724</v>
          </cell>
          <cell r="B2918" t="str">
            <v>HIV/AIDS SPECIALTY MEDICAID ONLY</v>
          </cell>
          <cell r="D2918">
            <v>1145</v>
          </cell>
        </row>
        <row r="2919">
          <cell r="A2919">
            <v>42390</v>
          </cell>
          <cell r="B2919" t="str">
            <v>HIV/AIDS SPECIALTY MEDICAID ONLY</v>
          </cell>
          <cell r="D2919">
            <v>1145</v>
          </cell>
        </row>
        <row r="2920">
          <cell r="A2920">
            <v>42421</v>
          </cell>
          <cell r="B2920" t="str">
            <v>HIV/AIDS SPECIALTY MEDICAID ONLY</v>
          </cell>
          <cell r="D2920">
            <v>1144</v>
          </cell>
        </row>
        <row r="2921">
          <cell r="A2921">
            <v>42450</v>
          </cell>
          <cell r="B2921" t="str">
            <v>HIV/AIDS SPECIALTY MEDICAID ONLY</v>
          </cell>
          <cell r="D2921">
            <v>1144</v>
          </cell>
        </row>
        <row r="2922">
          <cell r="A2922">
            <v>42481</v>
          </cell>
          <cell r="B2922" t="str">
            <v>HIV/AIDS SPECIALTY MEDICAID ONLY</v>
          </cell>
          <cell r="D2922">
            <v>1143</v>
          </cell>
        </row>
        <row r="2923">
          <cell r="A2923">
            <v>42511</v>
          </cell>
          <cell r="B2923" t="str">
            <v>HIV/AIDS SPECIALTY MEDICAID ONLY</v>
          </cell>
          <cell r="D2923">
            <v>1143</v>
          </cell>
        </row>
        <row r="2924">
          <cell r="A2924">
            <v>42542</v>
          </cell>
          <cell r="B2924" t="str">
            <v>HIV/AIDS SPECIALTY MEDICAID ONLY</v>
          </cell>
          <cell r="D2924">
            <v>1142</v>
          </cell>
        </row>
        <row r="2925">
          <cell r="A2925">
            <v>42718</v>
          </cell>
          <cell r="B2925" t="str">
            <v>HIV/AIDS SPECIALTY MEDICAID ONLY</v>
          </cell>
          <cell r="D2925">
            <v>516</v>
          </cell>
        </row>
        <row r="2926">
          <cell r="A2926">
            <v>42384</v>
          </cell>
          <cell r="B2926" t="str">
            <v>HIV/AIDS SPECIALTY MEDICAID ONLY</v>
          </cell>
          <cell r="D2926">
            <v>522</v>
          </cell>
        </row>
        <row r="2927">
          <cell r="A2927">
            <v>42415</v>
          </cell>
          <cell r="B2927" t="str">
            <v>HIV/AIDS SPECIALTY MEDICAID ONLY</v>
          </cell>
          <cell r="D2927">
            <v>547</v>
          </cell>
        </row>
        <row r="2928">
          <cell r="A2928">
            <v>42444</v>
          </cell>
          <cell r="B2928" t="str">
            <v>HIV/AIDS SPECIALTY MEDICAID ONLY</v>
          </cell>
          <cell r="D2928">
            <v>538</v>
          </cell>
        </row>
        <row r="2929">
          <cell r="A2929">
            <v>42475</v>
          </cell>
          <cell r="B2929" t="str">
            <v>HIV/AIDS SPECIALTY MEDICAID ONLY</v>
          </cell>
          <cell r="D2929">
            <v>564</v>
          </cell>
        </row>
        <row r="2930">
          <cell r="A2930">
            <v>42505</v>
          </cell>
          <cell r="B2930" t="str">
            <v>HIV/AIDS SPECIALTY MEDICAID ONLY</v>
          </cell>
          <cell r="D2930">
            <v>538</v>
          </cell>
        </row>
        <row r="2931">
          <cell r="A2931">
            <v>42536</v>
          </cell>
          <cell r="B2931" t="str">
            <v>HIV/AIDS SPECIALTY MEDICAID ONLY</v>
          </cell>
          <cell r="D2931">
            <v>525</v>
          </cell>
        </row>
        <row r="2932">
          <cell r="A2932">
            <v>42566</v>
          </cell>
          <cell r="B2932" t="str">
            <v>HIV/AIDS SPECIALTY MEDICAID ONLY</v>
          </cell>
          <cell r="D2932">
            <v>532</v>
          </cell>
        </row>
        <row r="2933">
          <cell r="A2933">
            <v>42597</v>
          </cell>
          <cell r="B2933" t="str">
            <v>HIV/AIDS SPECIALTY MEDICAID ONLY</v>
          </cell>
          <cell r="D2933">
            <v>546</v>
          </cell>
        </row>
        <row r="2934">
          <cell r="A2934">
            <v>42628</v>
          </cell>
          <cell r="B2934" t="str">
            <v>HIV/AIDS SPECIALTY MEDICAID ONLY</v>
          </cell>
          <cell r="D2934">
            <v>543</v>
          </cell>
        </row>
        <row r="2935">
          <cell r="A2935">
            <v>42658</v>
          </cell>
          <cell r="B2935" t="str">
            <v>HIV/AIDS SPECIALTY MEDICAID ONLY</v>
          </cell>
          <cell r="D2935">
            <v>537</v>
          </cell>
        </row>
        <row r="2936">
          <cell r="A2936">
            <v>42689</v>
          </cell>
          <cell r="B2936" t="str">
            <v>HIV/AIDS SPECIALTY MEDICAID ONLY</v>
          </cell>
          <cell r="D2936">
            <v>520</v>
          </cell>
        </row>
        <row r="2937">
          <cell r="A2937">
            <v>42719</v>
          </cell>
          <cell r="B2937" t="str">
            <v>HIV/AIDS SPECIALTY MEDICAID ONLY</v>
          </cell>
          <cell r="D2937">
            <v>536</v>
          </cell>
        </row>
        <row r="2938">
          <cell r="A2938">
            <v>42385</v>
          </cell>
          <cell r="B2938" t="str">
            <v>HIV/AIDS SPECIALTY MEDICAID ONLY</v>
          </cell>
          <cell r="D2938">
            <v>527</v>
          </cell>
        </row>
        <row r="2939">
          <cell r="A2939">
            <v>42416</v>
          </cell>
          <cell r="B2939" t="str">
            <v>HIV/AIDS SPECIALTY MEDICAID ONLY</v>
          </cell>
          <cell r="D2939">
            <v>552</v>
          </cell>
        </row>
        <row r="2940">
          <cell r="A2940">
            <v>42445</v>
          </cell>
          <cell r="B2940" t="str">
            <v>HIV/AIDS SPECIALTY MEDICAID ONLY</v>
          </cell>
          <cell r="D2940">
            <v>567</v>
          </cell>
        </row>
        <row r="2941">
          <cell r="A2941">
            <v>42476</v>
          </cell>
          <cell r="B2941" t="str">
            <v>HIV/AIDS SPECIALTY MEDICAID ONLY</v>
          </cell>
          <cell r="D2941">
            <v>565</v>
          </cell>
        </row>
        <row r="2942">
          <cell r="A2942">
            <v>42506</v>
          </cell>
          <cell r="B2942" t="str">
            <v>HIV/AIDS SPECIALTY MEDICAID ONLY</v>
          </cell>
          <cell r="D2942">
            <v>542</v>
          </cell>
        </row>
        <row r="2943">
          <cell r="A2943">
            <v>42537</v>
          </cell>
          <cell r="B2943" t="str">
            <v>HIV/AIDS SPECIALTY MEDICAID ONLY</v>
          </cell>
          <cell r="D2943">
            <v>529</v>
          </cell>
        </row>
        <row r="2944">
          <cell r="A2944">
            <v>42567</v>
          </cell>
          <cell r="B2944" t="str">
            <v>HIV/AIDS SPECIALTY MEDICAID ONLY</v>
          </cell>
          <cell r="D2944">
            <v>534</v>
          </cell>
        </row>
        <row r="2945">
          <cell r="A2945">
            <v>42598</v>
          </cell>
          <cell r="B2945" t="str">
            <v>HIV/AIDS SPECIALTY MEDICAID ONLY</v>
          </cell>
          <cell r="D2945">
            <v>531</v>
          </cell>
        </row>
        <row r="2946">
          <cell r="A2946">
            <v>42629</v>
          </cell>
          <cell r="B2946" t="str">
            <v>HIV/AIDS SPECIALTY MEDICAID ONLY</v>
          </cell>
          <cell r="D2946">
            <v>541</v>
          </cell>
        </row>
        <row r="2947">
          <cell r="A2947">
            <v>42659</v>
          </cell>
          <cell r="B2947" t="str">
            <v>HIV/AIDS SPECIALTY MEDICAID ONLY</v>
          </cell>
          <cell r="D2947">
            <v>537</v>
          </cell>
        </row>
        <row r="2948">
          <cell r="A2948">
            <v>42690</v>
          </cell>
          <cell r="B2948" t="str">
            <v>HIV/AIDS SPECIALTY MEDICAID ONLY</v>
          </cell>
          <cell r="D2948">
            <v>533</v>
          </cell>
        </row>
        <row r="2949">
          <cell r="A2949">
            <v>42720</v>
          </cell>
          <cell r="B2949" t="str">
            <v>HIV/AIDS SPECIALTY MEDICAID ONLY</v>
          </cell>
          <cell r="D2949">
            <v>597</v>
          </cell>
        </row>
        <row r="2950">
          <cell r="A2950">
            <v>42386</v>
          </cell>
          <cell r="B2950" t="str">
            <v>HIV/AIDS SPECIALTY MEDICAID ONLY</v>
          </cell>
          <cell r="D2950">
            <v>598</v>
          </cell>
        </row>
        <row r="2951">
          <cell r="A2951">
            <v>42417</v>
          </cell>
          <cell r="B2951" t="str">
            <v>HIV/AIDS SPECIALTY MEDICAID ONLY</v>
          </cell>
          <cell r="D2951">
            <v>598</v>
          </cell>
        </row>
        <row r="2952">
          <cell r="A2952">
            <v>42446</v>
          </cell>
          <cell r="B2952" t="str">
            <v>HIV/AIDS SPECIALTY MEDICAID ONLY</v>
          </cell>
          <cell r="D2952">
            <v>599</v>
          </cell>
        </row>
        <row r="2953">
          <cell r="A2953">
            <v>42477</v>
          </cell>
          <cell r="B2953" t="str">
            <v>HIV/AIDS SPECIALTY MEDICAID ONLY</v>
          </cell>
          <cell r="D2953">
            <v>600</v>
          </cell>
        </row>
        <row r="2954">
          <cell r="A2954">
            <v>42507</v>
          </cell>
          <cell r="B2954" t="str">
            <v>HIV/AIDS SPECIALTY MEDICAID ONLY</v>
          </cell>
          <cell r="D2954">
            <v>601</v>
          </cell>
        </row>
        <row r="2955">
          <cell r="A2955">
            <v>42538</v>
          </cell>
          <cell r="B2955" t="str">
            <v>HIV/AIDS SPECIALTY MEDICAID ONLY</v>
          </cell>
          <cell r="D2955">
            <v>601</v>
          </cell>
        </row>
        <row r="2956">
          <cell r="A2956">
            <v>42568</v>
          </cell>
          <cell r="B2956" t="str">
            <v>HIV/AIDS SPECIALTY MEDICAID ONLY</v>
          </cell>
          <cell r="D2956">
            <v>602</v>
          </cell>
        </row>
        <row r="2957">
          <cell r="A2957">
            <v>42599</v>
          </cell>
          <cell r="B2957" t="str">
            <v>HIV/AIDS SPECIALTY MEDICAID ONLY</v>
          </cell>
          <cell r="D2957">
            <v>603</v>
          </cell>
        </row>
        <row r="2958">
          <cell r="A2958">
            <v>42630</v>
          </cell>
          <cell r="B2958" t="str">
            <v>HIV/AIDS SPECIALTY MEDICAID ONLY</v>
          </cell>
          <cell r="D2958">
            <v>604</v>
          </cell>
        </row>
        <row r="2959">
          <cell r="A2959">
            <v>42660</v>
          </cell>
          <cell r="B2959" t="str">
            <v>HIV/AIDS SPECIALTY MEDICAID ONLY</v>
          </cell>
          <cell r="D2959">
            <v>604</v>
          </cell>
        </row>
        <row r="2960">
          <cell r="A2960">
            <v>42691</v>
          </cell>
          <cell r="B2960" t="str">
            <v>HIV/AIDS SPECIALTY MEDICAID ONLY</v>
          </cell>
          <cell r="D2960">
            <v>605</v>
          </cell>
        </row>
        <row r="2961">
          <cell r="A2961">
            <v>42721</v>
          </cell>
          <cell r="B2961" t="str">
            <v>HIV/AIDS SPECIALTY MEDICAID ONLY</v>
          </cell>
          <cell r="D2961">
            <v>606</v>
          </cell>
        </row>
        <row r="2962">
          <cell r="A2962">
            <v>42387</v>
          </cell>
          <cell r="B2962" t="str">
            <v>HIV/AIDS SPECIALTY MEDICAID ONLY</v>
          </cell>
          <cell r="D2962">
            <v>607</v>
          </cell>
        </row>
        <row r="2963">
          <cell r="A2963">
            <v>42418</v>
          </cell>
          <cell r="B2963" t="str">
            <v>HIV/AIDS SPECIALTY MEDICAID ONLY</v>
          </cell>
          <cell r="D2963">
            <v>607</v>
          </cell>
        </row>
        <row r="2964">
          <cell r="A2964">
            <v>42447</v>
          </cell>
          <cell r="B2964" t="str">
            <v>HIV/AIDS SPECIALTY MEDICAID ONLY</v>
          </cell>
          <cell r="D2964">
            <v>608</v>
          </cell>
        </row>
        <row r="2965">
          <cell r="A2965">
            <v>42478</v>
          </cell>
          <cell r="B2965" t="str">
            <v>HIV/AIDS SPECIALTY MEDICAID ONLY</v>
          </cell>
          <cell r="D2965">
            <v>609</v>
          </cell>
        </row>
        <row r="2966">
          <cell r="A2966">
            <v>42508</v>
          </cell>
          <cell r="B2966" t="str">
            <v>HIV/AIDS SPECIALTY MEDICAID ONLY</v>
          </cell>
          <cell r="D2966">
            <v>610</v>
          </cell>
        </row>
        <row r="2967">
          <cell r="A2967">
            <v>42539</v>
          </cell>
          <cell r="B2967" t="str">
            <v>HIV/AIDS SPECIALTY MEDICAID ONLY</v>
          </cell>
          <cell r="D2967">
            <v>611</v>
          </cell>
        </row>
        <row r="2968">
          <cell r="A2968">
            <v>42569</v>
          </cell>
          <cell r="B2968" t="str">
            <v>HIV/AIDS SPECIALTY MEDICAID ONLY</v>
          </cell>
          <cell r="D2968">
            <v>611</v>
          </cell>
        </row>
        <row r="2969">
          <cell r="A2969">
            <v>42600</v>
          </cell>
          <cell r="B2969" t="str">
            <v>HIV/AIDS SPECIALTY MEDICAID ONLY</v>
          </cell>
          <cell r="D2969">
            <v>612</v>
          </cell>
        </row>
        <row r="2970">
          <cell r="A2970">
            <v>42631</v>
          </cell>
          <cell r="B2970" t="str">
            <v>HIV/AIDS SPECIALTY MEDICAID ONLY</v>
          </cell>
          <cell r="D2970">
            <v>613</v>
          </cell>
        </row>
        <row r="2971">
          <cell r="A2971">
            <v>42661</v>
          </cell>
          <cell r="B2971" t="str">
            <v>HIV/AIDS SPECIALTY MEDICAID ONLY</v>
          </cell>
          <cell r="D2971">
            <v>614</v>
          </cell>
        </row>
        <row r="2972">
          <cell r="A2972">
            <v>42692</v>
          </cell>
          <cell r="B2972" t="str">
            <v>HIV/AIDS SPECIALTY MEDICAID ONLY</v>
          </cell>
          <cell r="D2972">
            <v>614</v>
          </cell>
        </row>
        <row r="2973">
          <cell r="A2973">
            <v>42722</v>
          </cell>
          <cell r="B2973" t="str">
            <v>HIV/AIDS SPECIALTY MEDICAID ONLY</v>
          </cell>
          <cell r="D2973">
            <v>615</v>
          </cell>
        </row>
        <row r="2974">
          <cell r="A2974">
            <v>42388</v>
          </cell>
          <cell r="B2974" t="str">
            <v>HIV/AIDS SPECIALTY MEDICAID ONLY</v>
          </cell>
          <cell r="D2974">
            <v>616</v>
          </cell>
        </row>
        <row r="2975">
          <cell r="A2975">
            <v>42419</v>
          </cell>
          <cell r="B2975" t="str">
            <v>HIV/AIDS SPECIALTY MEDICAID ONLY</v>
          </cell>
          <cell r="D2975">
            <v>617</v>
          </cell>
        </row>
        <row r="2976">
          <cell r="A2976">
            <v>42448</v>
          </cell>
          <cell r="B2976" t="str">
            <v>HIV/AIDS SPECIALTY MEDICAID ONLY</v>
          </cell>
          <cell r="D2976">
            <v>617</v>
          </cell>
        </row>
        <row r="2977">
          <cell r="A2977">
            <v>42479</v>
          </cell>
          <cell r="B2977" t="str">
            <v>HIV/AIDS SPECIALTY MEDICAID ONLY</v>
          </cell>
          <cell r="D2977">
            <v>618</v>
          </cell>
        </row>
        <row r="2978">
          <cell r="A2978">
            <v>42509</v>
          </cell>
          <cell r="B2978" t="str">
            <v>HIV/AIDS SPECIALTY MEDICAID ONLY</v>
          </cell>
          <cell r="D2978">
            <v>619</v>
          </cell>
        </row>
        <row r="2979">
          <cell r="A2979">
            <v>42540</v>
          </cell>
          <cell r="B2979" t="str">
            <v>HIV/AIDS SPECIALTY MEDICAID ONLY</v>
          </cell>
          <cell r="D2979">
            <v>620</v>
          </cell>
        </row>
        <row r="2980">
          <cell r="A2980">
            <v>42570</v>
          </cell>
          <cell r="B2980" t="str">
            <v>HIV/AIDS SPECIALTY MEDICAID ONLY</v>
          </cell>
          <cell r="D2980">
            <v>620</v>
          </cell>
        </row>
        <row r="2981">
          <cell r="A2981">
            <v>42601</v>
          </cell>
          <cell r="B2981" t="str">
            <v>HIV/AIDS SPECIALTY MEDICAID ONLY</v>
          </cell>
          <cell r="D2981">
            <v>621</v>
          </cell>
        </row>
        <row r="2982">
          <cell r="A2982">
            <v>42632</v>
          </cell>
          <cell r="B2982" t="str">
            <v>HIV/AIDS SPECIALTY MEDICAID ONLY</v>
          </cell>
          <cell r="D2982">
            <v>622</v>
          </cell>
        </row>
        <row r="2983">
          <cell r="A2983">
            <v>42662</v>
          </cell>
          <cell r="B2983" t="str">
            <v>HIV/AIDS SPECIALTY MEDICAID ONLY</v>
          </cell>
          <cell r="D2983">
            <v>623</v>
          </cell>
        </row>
        <row r="2984">
          <cell r="A2984">
            <v>42693</v>
          </cell>
          <cell r="B2984" t="str">
            <v>HIV/AIDS SPECIALTY MEDICAID ONLY</v>
          </cell>
          <cell r="D2984">
            <v>623</v>
          </cell>
        </row>
        <row r="2985">
          <cell r="A2985">
            <v>42723</v>
          </cell>
          <cell r="B2985" t="str">
            <v>HIV/AIDS SPECIALTY MEDICAID ONLY</v>
          </cell>
          <cell r="D2985">
            <v>624</v>
          </cell>
        </row>
        <row r="2986">
          <cell r="A2986">
            <v>42389</v>
          </cell>
          <cell r="B2986" t="str">
            <v>HIV/AIDS SPECIALTY MEDICAID ONLY</v>
          </cell>
          <cell r="D2986">
            <v>625</v>
          </cell>
        </row>
        <row r="2987">
          <cell r="A2987">
            <v>42420</v>
          </cell>
          <cell r="B2987" t="str">
            <v>HIV/AIDS SPECIALTY MEDICAID ONLY</v>
          </cell>
          <cell r="D2987">
            <v>626</v>
          </cell>
        </row>
        <row r="2988">
          <cell r="A2988">
            <v>42449</v>
          </cell>
          <cell r="B2988" t="str">
            <v>HIV/AIDS SPECIALTY MEDICAID ONLY</v>
          </cell>
          <cell r="D2988">
            <v>626</v>
          </cell>
        </row>
        <row r="2989">
          <cell r="A2989">
            <v>42480</v>
          </cell>
          <cell r="B2989" t="str">
            <v>HIV/AIDS SPECIALTY MEDICAID ONLY</v>
          </cell>
          <cell r="D2989">
            <v>627</v>
          </cell>
        </row>
        <row r="2990">
          <cell r="A2990">
            <v>42510</v>
          </cell>
          <cell r="B2990" t="str">
            <v>HIV/AIDS SPECIALTY MEDICAID ONLY</v>
          </cell>
          <cell r="D2990">
            <v>628</v>
          </cell>
        </row>
        <row r="2991">
          <cell r="A2991">
            <v>42541</v>
          </cell>
          <cell r="B2991" t="str">
            <v>HIV/AIDS SPECIALTY MEDICAID ONLY</v>
          </cell>
          <cell r="D2991">
            <v>629</v>
          </cell>
        </row>
        <row r="2992">
          <cell r="A2992">
            <v>42571</v>
          </cell>
          <cell r="B2992" t="str">
            <v>HIV/AIDS SPECIALTY MEDICAID ONLY</v>
          </cell>
          <cell r="D2992">
            <v>630</v>
          </cell>
        </row>
        <row r="2993">
          <cell r="A2993">
            <v>42602</v>
          </cell>
          <cell r="B2993" t="str">
            <v>HIV/AIDS SPECIALTY MEDICAID ONLY</v>
          </cell>
          <cell r="D2993">
            <v>630</v>
          </cell>
        </row>
        <row r="2994">
          <cell r="A2994">
            <v>42633</v>
          </cell>
          <cell r="B2994" t="str">
            <v>HIV/AIDS SPECIALTY MEDICAID ONLY</v>
          </cell>
          <cell r="D2994">
            <v>631</v>
          </cell>
        </row>
        <row r="2995">
          <cell r="A2995">
            <v>42663</v>
          </cell>
          <cell r="B2995" t="str">
            <v>HIV/AIDS SPECIALTY MEDICAID ONLY</v>
          </cell>
          <cell r="D2995">
            <v>632</v>
          </cell>
        </row>
        <row r="2996">
          <cell r="A2996">
            <v>42694</v>
          </cell>
          <cell r="B2996" t="str">
            <v>HIV/AIDS SPECIALTY MEDICAID ONLY</v>
          </cell>
          <cell r="D2996">
            <v>633</v>
          </cell>
        </row>
        <row r="2997">
          <cell r="A2997">
            <v>42724</v>
          </cell>
          <cell r="B2997" t="str">
            <v>HIV/AIDS SPECIALTY MEDICAID ONLY</v>
          </cell>
          <cell r="D2997">
            <v>633</v>
          </cell>
        </row>
        <row r="2998">
          <cell r="A2998">
            <v>42390</v>
          </cell>
          <cell r="B2998" t="str">
            <v>HIV/AIDS SPECIALTY MEDICAID ONLY</v>
          </cell>
          <cell r="D2998">
            <v>634</v>
          </cell>
        </row>
        <row r="2999">
          <cell r="A2999">
            <v>42421</v>
          </cell>
          <cell r="B2999" t="str">
            <v>HIV/AIDS SPECIALTY MEDICAID ONLY</v>
          </cell>
          <cell r="D2999">
            <v>635</v>
          </cell>
        </row>
        <row r="3000">
          <cell r="A3000">
            <v>42450</v>
          </cell>
          <cell r="B3000" t="str">
            <v>HIV/AIDS SPECIALTY MEDICAID ONLY</v>
          </cell>
          <cell r="D3000">
            <v>636</v>
          </cell>
        </row>
        <row r="3001">
          <cell r="A3001">
            <v>42481</v>
          </cell>
          <cell r="B3001" t="str">
            <v>HIV/AIDS SPECIALTY MEDICAID ONLY</v>
          </cell>
          <cell r="D3001">
            <v>636</v>
          </cell>
        </row>
        <row r="3002">
          <cell r="A3002">
            <v>42511</v>
          </cell>
          <cell r="B3002" t="str">
            <v>HIV/AIDS SPECIALTY MEDICAID ONLY</v>
          </cell>
          <cell r="D3002">
            <v>637</v>
          </cell>
        </row>
        <row r="3003">
          <cell r="A3003">
            <v>42542</v>
          </cell>
          <cell r="B3003" t="str">
            <v>HIV/AIDS SPECIALTY MEDICAID ONLY</v>
          </cell>
          <cell r="D3003">
            <v>638</v>
          </cell>
        </row>
        <row r="3004">
          <cell r="A3004">
            <v>42718</v>
          </cell>
          <cell r="B3004" t="str">
            <v>HIV/AIDS SPECIALTY MEDICAID ONLY</v>
          </cell>
          <cell r="D3004">
            <v>409</v>
          </cell>
        </row>
        <row r="3005">
          <cell r="A3005">
            <v>42384</v>
          </cell>
          <cell r="B3005" t="str">
            <v>HIV/AIDS SPECIALTY MEDICAID ONLY</v>
          </cell>
          <cell r="D3005">
            <v>406</v>
          </cell>
        </row>
        <row r="3006">
          <cell r="A3006">
            <v>42415</v>
          </cell>
          <cell r="B3006" t="str">
            <v>HIV/AIDS SPECIALTY MEDICAID ONLY</v>
          </cell>
          <cell r="D3006">
            <v>409</v>
          </cell>
        </row>
        <row r="3007">
          <cell r="A3007">
            <v>42444</v>
          </cell>
          <cell r="B3007" t="str">
            <v>HIV/AIDS SPECIALTY MEDICAID ONLY</v>
          </cell>
          <cell r="D3007">
            <v>415</v>
          </cell>
        </row>
        <row r="3008">
          <cell r="A3008">
            <v>42475</v>
          </cell>
          <cell r="B3008" t="str">
            <v>HIV/AIDS SPECIALTY MEDICAID ONLY</v>
          </cell>
          <cell r="D3008">
            <v>420</v>
          </cell>
        </row>
        <row r="3009">
          <cell r="A3009">
            <v>42505</v>
          </cell>
          <cell r="B3009" t="str">
            <v>HIV/AIDS SPECIALTY MEDICAID ONLY</v>
          </cell>
          <cell r="D3009">
            <v>423</v>
          </cell>
        </row>
        <row r="3010">
          <cell r="A3010">
            <v>42536</v>
          </cell>
          <cell r="B3010" t="str">
            <v>HIV/AIDS SPECIALTY MEDICAID ONLY</v>
          </cell>
          <cell r="D3010">
            <v>406</v>
          </cell>
        </row>
        <row r="3011">
          <cell r="A3011">
            <v>42566</v>
          </cell>
          <cell r="B3011" t="str">
            <v>HIV/AIDS SPECIALTY MEDICAID ONLY</v>
          </cell>
          <cell r="D3011">
            <v>409</v>
          </cell>
        </row>
        <row r="3012">
          <cell r="A3012">
            <v>42597</v>
          </cell>
          <cell r="B3012" t="str">
            <v>HIV/AIDS SPECIALTY MEDICAID ONLY</v>
          </cell>
          <cell r="D3012">
            <v>413</v>
          </cell>
        </row>
        <row r="3013">
          <cell r="A3013">
            <v>42628</v>
          </cell>
          <cell r="B3013" t="str">
            <v>HIV/AIDS SPECIALTY MEDICAID ONLY</v>
          </cell>
          <cell r="D3013">
            <v>416</v>
          </cell>
        </row>
        <row r="3014">
          <cell r="A3014">
            <v>42658</v>
          </cell>
          <cell r="B3014" t="str">
            <v>HIV/AIDS SPECIALTY MEDICAID ONLY</v>
          </cell>
          <cell r="D3014">
            <v>409</v>
          </cell>
        </row>
        <row r="3015">
          <cell r="A3015">
            <v>42689</v>
          </cell>
          <cell r="B3015" t="str">
            <v>HIV/AIDS SPECIALTY MEDICAID ONLY</v>
          </cell>
          <cell r="D3015">
            <v>402</v>
          </cell>
        </row>
        <row r="3016">
          <cell r="A3016">
            <v>42719</v>
          </cell>
          <cell r="B3016" t="str">
            <v>HIV/AIDS SPECIALTY MEDICAID ONLY</v>
          </cell>
          <cell r="D3016">
            <v>399</v>
          </cell>
        </row>
        <row r="3017">
          <cell r="A3017">
            <v>42385</v>
          </cell>
          <cell r="B3017" t="str">
            <v>HIV/AIDS SPECIALTY MEDICAID ONLY</v>
          </cell>
          <cell r="D3017">
            <v>389</v>
          </cell>
        </row>
        <row r="3018">
          <cell r="A3018">
            <v>42416</v>
          </cell>
          <cell r="B3018" t="str">
            <v>HIV/AIDS SPECIALTY MEDICAID ONLY</v>
          </cell>
          <cell r="D3018">
            <v>388</v>
          </cell>
        </row>
        <row r="3019">
          <cell r="A3019">
            <v>42445</v>
          </cell>
          <cell r="B3019" t="str">
            <v>HIV/AIDS SPECIALTY MEDICAID ONLY</v>
          </cell>
          <cell r="D3019">
            <v>389</v>
          </cell>
        </row>
        <row r="3020">
          <cell r="A3020">
            <v>42476</v>
          </cell>
          <cell r="B3020" t="str">
            <v>HIV/AIDS SPECIALTY MEDICAID ONLY</v>
          </cell>
          <cell r="D3020">
            <v>367</v>
          </cell>
        </row>
        <row r="3021">
          <cell r="A3021">
            <v>42506</v>
          </cell>
          <cell r="B3021" t="str">
            <v>HIV/AIDS SPECIALTY MEDICAID ONLY</v>
          </cell>
          <cell r="D3021">
            <v>360</v>
          </cell>
        </row>
        <row r="3022">
          <cell r="A3022">
            <v>42537</v>
          </cell>
          <cell r="B3022" t="str">
            <v>HIV/AIDS SPECIALTY MEDICAID ONLY</v>
          </cell>
          <cell r="D3022">
            <v>343</v>
          </cell>
        </row>
        <row r="3023">
          <cell r="A3023">
            <v>42567</v>
          </cell>
          <cell r="B3023" t="str">
            <v>HIV/AIDS SPECIALTY MEDICAID ONLY</v>
          </cell>
          <cell r="D3023">
            <v>336</v>
          </cell>
        </row>
        <row r="3024">
          <cell r="A3024">
            <v>42598</v>
          </cell>
          <cell r="B3024" t="str">
            <v>HIV/AIDS SPECIALTY MEDICAID ONLY</v>
          </cell>
          <cell r="D3024">
            <v>331</v>
          </cell>
        </row>
        <row r="3025">
          <cell r="A3025">
            <v>42629</v>
          </cell>
          <cell r="B3025" t="str">
            <v>HIV/AIDS SPECIALTY MEDICAID ONLY</v>
          </cell>
          <cell r="D3025">
            <v>347</v>
          </cell>
        </row>
        <row r="3026">
          <cell r="A3026">
            <v>42659</v>
          </cell>
          <cell r="B3026" t="str">
            <v>HIV/AIDS SPECIALTY MEDICAID ONLY</v>
          </cell>
          <cell r="D3026">
            <v>333</v>
          </cell>
        </row>
        <row r="3027">
          <cell r="A3027">
            <v>42690</v>
          </cell>
          <cell r="B3027" t="str">
            <v>HIV/AIDS SPECIALTY MEDICAID ONLY</v>
          </cell>
          <cell r="D3027">
            <v>342</v>
          </cell>
        </row>
        <row r="3028">
          <cell r="A3028">
            <v>42720</v>
          </cell>
          <cell r="B3028" t="str">
            <v>HIV/AIDS SPECIALTY MEDICAID ONLY</v>
          </cell>
          <cell r="D3028">
            <v>362</v>
          </cell>
        </row>
        <row r="3029">
          <cell r="A3029">
            <v>42386</v>
          </cell>
          <cell r="B3029" t="str">
            <v>HIV/AIDS SPECIALTY MEDICAID ONLY</v>
          </cell>
          <cell r="D3029">
            <v>364</v>
          </cell>
        </row>
        <row r="3030">
          <cell r="A3030">
            <v>42417</v>
          </cell>
          <cell r="B3030" t="str">
            <v>HIV/AIDS SPECIALTY MEDICAID ONLY</v>
          </cell>
          <cell r="D3030">
            <v>364</v>
          </cell>
        </row>
        <row r="3031">
          <cell r="A3031">
            <v>42446</v>
          </cell>
          <cell r="B3031" t="str">
            <v>HIV/AIDS SPECIALTY MEDICAID ONLY</v>
          </cell>
          <cell r="D3031">
            <v>364</v>
          </cell>
        </row>
        <row r="3032">
          <cell r="A3032">
            <v>42477</v>
          </cell>
          <cell r="B3032" t="str">
            <v>HIV/AIDS SPECIALTY MEDICAID ONLY</v>
          </cell>
          <cell r="D3032">
            <v>364</v>
          </cell>
        </row>
        <row r="3033">
          <cell r="A3033">
            <v>42507</v>
          </cell>
          <cell r="B3033" t="str">
            <v>HIV/AIDS SPECIALTY MEDICAID ONLY</v>
          </cell>
          <cell r="D3033">
            <v>364</v>
          </cell>
        </row>
        <row r="3034">
          <cell r="A3034">
            <v>42538</v>
          </cell>
          <cell r="B3034" t="str">
            <v>HIV/AIDS SPECIALTY MEDICAID ONLY</v>
          </cell>
          <cell r="D3034">
            <v>364</v>
          </cell>
        </row>
        <row r="3035">
          <cell r="A3035">
            <v>42568</v>
          </cell>
          <cell r="B3035" t="str">
            <v>HIV/AIDS SPECIALTY MEDICAID ONLY</v>
          </cell>
          <cell r="D3035">
            <v>364</v>
          </cell>
        </row>
        <row r="3036">
          <cell r="A3036">
            <v>42599</v>
          </cell>
          <cell r="B3036" t="str">
            <v>HIV/AIDS SPECIALTY MEDICAID ONLY</v>
          </cell>
          <cell r="D3036">
            <v>364</v>
          </cell>
        </row>
        <row r="3037">
          <cell r="A3037">
            <v>42630</v>
          </cell>
          <cell r="B3037" t="str">
            <v>HIV/AIDS SPECIALTY MEDICAID ONLY</v>
          </cell>
          <cell r="D3037">
            <v>364</v>
          </cell>
        </row>
        <row r="3038">
          <cell r="A3038">
            <v>42660</v>
          </cell>
          <cell r="B3038" t="str">
            <v>HIV/AIDS SPECIALTY MEDICAID ONLY</v>
          </cell>
          <cell r="D3038">
            <v>364</v>
          </cell>
        </row>
        <row r="3039">
          <cell r="A3039">
            <v>42691</v>
          </cell>
          <cell r="B3039" t="str">
            <v>HIV/AIDS SPECIALTY MEDICAID ONLY</v>
          </cell>
          <cell r="D3039">
            <v>364</v>
          </cell>
        </row>
        <row r="3040">
          <cell r="A3040">
            <v>42721</v>
          </cell>
          <cell r="B3040" t="str">
            <v>HIV/AIDS SPECIALTY MEDICAID ONLY</v>
          </cell>
          <cell r="D3040">
            <v>364</v>
          </cell>
        </row>
        <row r="3041">
          <cell r="A3041">
            <v>42387</v>
          </cell>
          <cell r="B3041" t="str">
            <v>HIV/AIDS SPECIALTY MEDICAID ONLY</v>
          </cell>
          <cell r="D3041">
            <v>364</v>
          </cell>
        </row>
        <row r="3042">
          <cell r="A3042">
            <v>42418</v>
          </cell>
          <cell r="B3042" t="str">
            <v>HIV/AIDS SPECIALTY MEDICAID ONLY</v>
          </cell>
          <cell r="D3042">
            <v>364</v>
          </cell>
        </row>
        <row r="3043">
          <cell r="A3043">
            <v>42447</v>
          </cell>
          <cell r="B3043" t="str">
            <v>HIV/AIDS SPECIALTY MEDICAID ONLY</v>
          </cell>
          <cell r="D3043">
            <v>364</v>
          </cell>
        </row>
        <row r="3044">
          <cell r="A3044">
            <v>42478</v>
          </cell>
          <cell r="B3044" t="str">
            <v>HIV/AIDS SPECIALTY MEDICAID ONLY</v>
          </cell>
          <cell r="D3044">
            <v>364</v>
          </cell>
        </row>
        <row r="3045">
          <cell r="A3045">
            <v>42508</v>
          </cell>
          <cell r="B3045" t="str">
            <v>HIV/AIDS SPECIALTY MEDICAID ONLY</v>
          </cell>
          <cell r="D3045">
            <v>364</v>
          </cell>
        </row>
        <row r="3046">
          <cell r="A3046">
            <v>42539</v>
          </cell>
          <cell r="B3046" t="str">
            <v>HIV/AIDS SPECIALTY MEDICAID ONLY</v>
          </cell>
          <cell r="D3046">
            <v>364</v>
          </cell>
        </row>
        <row r="3047">
          <cell r="A3047">
            <v>42569</v>
          </cell>
          <cell r="B3047" t="str">
            <v>HIV/AIDS SPECIALTY MEDICAID ONLY</v>
          </cell>
          <cell r="D3047">
            <v>364</v>
          </cell>
        </row>
        <row r="3048">
          <cell r="A3048">
            <v>42600</v>
          </cell>
          <cell r="B3048" t="str">
            <v>HIV/AIDS SPECIALTY MEDICAID ONLY</v>
          </cell>
          <cell r="D3048">
            <v>364</v>
          </cell>
        </row>
        <row r="3049">
          <cell r="A3049">
            <v>42631</v>
          </cell>
          <cell r="B3049" t="str">
            <v>HIV/AIDS SPECIALTY MEDICAID ONLY</v>
          </cell>
          <cell r="D3049">
            <v>364</v>
          </cell>
        </row>
        <row r="3050">
          <cell r="A3050">
            <v>42661</v>
          </cell>
          <cell r="B3050" t="str">
            <v>HIV/AIDS SPECIALTY MEDICAID ONLY</v>
          </cell>
          <cell r="D3050">
            <v>364</v>
          </cell>
        </row>
        <row r="3051">
          <cell r="A3051">
            <v>42692</v>
          </cell>
          <cell r="B3051" t="str">
            <v>HIV/AIDS SPECIALTY MEDICAID ONLY</v>
          </cell>
          <cell r="D3051">
            <v>364</v>
          </cell>
        </row>
        <row r="3052">
          <cell r="A3052">
            <v>42722</v>
          </cell>
          <cell r="B3052" t="str">
            <v>HIV/AIDS SPECIALTY MEDICAID ONLY</v>
          </cell>
          <cell r="D3052">
            <v>364</v>
          </cell>
        </row>
        <row r="3053">
          <cell r="A3053">
            <v>42388</v>
          </cell>
          <cell r="B3053" t="str">
            <v>HIV/AIDS SPECIALTY MEDICAID ONLY</v>
          </cell>
          <cell r="D3053">
            <v>364</v>
          </cell>
        </row>
        <row r="3054">
          <cell r="A3054">
            <v>42419</v>
          </cell>
          <cell r="B3054" t="str">
            <v>HIV/AIDS SPECIALTY MEDICAID ONLY</v>
          </cell>
          <cell r="D3054">
            <v>364</v>
          </cell>
        </row>
        <row r="3055">
          <cell r="A3055">
            <v>42448</v>
          </cell>
          <cell r="B3055" t="str">
            <v>HIV/AIDS SPECIALTY MEDICAID ONLY</v>
          </cell>
          <cell r="D3055">
            <v>364</v>
          </cell>
        </row>
        <row r="3056">
          <cell r="A3056">
            <v>42479</v>
          </cell>
          <cell r="B3056" t="str">
            <v>HIV/AIDS SPECIALTY MEDICAID ONLY</v>
          </cell>
          <cell r="D3056">
            <v>364</v>
          </cell>
        </row>
        <row r="3057">
          <cell r="A3057">
            <v>42509</v>
          </cell>
          <cell r="B3057" t="str">
            <v>HIV/AIDS SPECIALTY MEDICAID ONLY</v>
          </cell>
          <cell r="D3057">
            <v>364</v>
          </cell>
        </row>
        <row r="3058">
          <cell r="A3058">
            <v>42540</v>
          </cell>
          <cell r="B3058" t="str">
            <v>HIV/AIDS SPECIALTY MEDICAID ONLY</v>
          </cell>
          <cell r="D3058">
            <v>364</v>
          </cell>
        </row>
        <row r="3059">
          <cell r="A3059">
            <v>42570</v>
          </cell>
          <cell r="B3059" t="str">
            <v>HIV/AIDS SPECIALTY MEDICAID ONLY</v>
          </cell>
          <cell r="D3059">
            <v>364</v>
          </cell>
        </row>
        <row r="3060">
          <cell r="A3060">
            <v>42601</v>
          </cell>
          <cell r="B3060" t="str">
            <v>HIV/AIDS SPECIALTY MEDICAID ONLY</v>
          </cell>
          <cell r="D3060">
            <v>364</v>
          </cell>
        </row>
        <row r="3061">
          <cell r="A3061">
            <v>42632</v>
          </cell>
          <cell r="B3061" t="str">
            <v>HIV/AIDS SPECIALTY MEDICAID ONLY</v>
          </cell>
          <cell r="D3061">
            <v>364</v>
          </cell>
        </row>
        <row r="3062">
          <cell r="A3062">
            <v>42662</v>
          </cell>
          <cell r="B3062" t="str">
            <v>HIV/AIDS SPECIALTY MEDICAID ONLY</v>
          </cell>
          <cell r="D3062">
            <v>364</v>
          </cell>
        </row>
        <row r="3063">
          <cell r="A3063">
            <v>42693</v>
          </cell>
          <cell r="B3063" t="str">
            <v>HIV/AIDS SPECIALTY MEDICAID ONLY</v>
          </cell>
          <cell r="D3063">
            <v>364</v>
          </cell>
        </row>
        <row r="3064">
          <cell r="A3064">
            <v>42723</v>
          </cell>
          <cell r="B3064" t="str">
            <v>HIV/AIDS SPECIALTY MEDICAID ONLY</v>
          </cell>
          <cell r="D3064">
            <v>364</v>
          </cell>
        </row>
        <row r="3065">
          <cell r="A3065">
            <v>42389</v>
          </cell>
          <cell r="B3065" t="str">
            <v>HIV/AIDS SPECIALTY MEDICAID ONLY</v>
          </cell>
          <cell r="D3065">
            <v>364</v>
          </cell>
        </row>
        <row r="3066">
          <cell r="A3066">
            <v>42420</v>
          </cell>
          <cell r="B3066" t="str">
            <v>HIV/AIDS SPECIALTY MEDICAID ONLY</v>
          </cell>
          <cell r="D3066">
            <v>364</v>
          </cell>
        </row>
        <row r="3067">
          <cell r="A3067">
            <v>42449</v>
          </cell>
          <cell r="B3067" t="str">
            <v>HIV/AIDS SPECIALTY MEDICAID ONLY</v>
          </cell>
          <cell r="D3067">
            <v>364</v>
          </cell>
        </row>
        <row r="3068">
          <cell r="A3068">
            <v>42480</v>
          </cell>
          <cell r="B3068" t="str">
            <v>HIV/AIDS SPECIALTY MEDICAID ONLY</v>
          </cell>
          <cell r="D3068">
            <v>364</v>
          </cell>
        </row>
        <row r="3069">
          <cell r="A3069">
            <v>42510</v>
          </cell>
          <cell r="B3069" t="str">
            <v>HIV/AIDS SPECIALTY MEDICAID ONLY</v>
          </cell>
          <cell r="D3069">
            <v>364</v>
          </cell>
        </row>
        <row r="3070">
          <cell r="A3070">
            <v>42541</v>
          </cell>
          <cell r="B3070" t="str">
            <v>HIV/AIDS SPECIALTY MEDICAID ONLY</v>
          </cell>
          <cell r="D3070">
            <v>364</v>
          </cell>
        </row>
        <row r="3071">
          <cell r="A3071">
            <v>42571</v>
          </cell>
          <cell r="B3071" t="str">
            <v>HIV/AIDS SPECIALTY MEDICAID ONLY</v>
          </cell>
          <cell r="D3071">
            <v>364</v>
          </cell>
        </row>
        <row r="3072">
          <cell r="A3072">
            <v>42602</v>
          </cell>
          <cell r="B3072" t="str">
            <v>HIV/AIDS SPECIALTY MEDICAID ONLY</v>
          </cell>
          <cell r="D3072">
            <v>364</v>
          </cell>
        </row>
        <row r="3073">
          <cell r="A3073">
            <v>42633</v>
          </cell>
          <cell r="B3073" t="str">
            <v>HIV/AIDS SPECIALTY MEDICAID ONLY</v>
          </cell>
          <cell r="D3073">
            <v>364</v>
          </cell>
        </row>
        <row r="3074">
          <cell r="A3074">
            <v>42663</v>
          </cell>
          <cell r="B3074" t="str">
            <v>HIV/AIDS SPECIALTY MEDICAID ONLY</v>
          </cell>
          <cell r="D3074">
            <v>364</v>
          </cell>
        </row>
        <row r="3075">
          <cell r="A3075">
            <v>42694</v>
          </cell>
          <cell r="B3075" t="str">
            <v>HIV/AIDS SPECIALTY MEDICAID ONLY</v>
          </cell>
          <cell r="D3075">
            <v>364</v>
          </cell>
        </row>
        <row r="3076">
          <cell r="A3076">
            <v>42724</v>
          </cell>
          <cell r="B3076" t="str">
            <v>HIV/AIDS SPECIALTY MEDICAID ONLY</v>
          </cell>
          <cell r="D3076">
            <v>364</v>
          </cell>
        </row>
        <row r="3077">
          <cell r="A3077">
            <v>42390</v>
          </cell>
          <cell r="B3077" t="str">
            <v>HIV/AIDS SPECIALTY MEDICAID ONLY</v>
          </cell>
          <cell r="D3077">
            <v>364</v>
          </cell>
        </row>
        <row r="3078">
          <cell r="A3078">
            <v>42421</v>
          </cell>
          <cell r="B3078" t="str">
            <v>HIV/AIDS SPECIALTY MEDICAID ONLY</v>
          </cell>
          <cell r="D3078">
            <v>364</v>
          </cell>
        </row>
        <row r="3079">
          <cell r="A3079">
            <v>42450</v>
          </cell>
          <cell r="B3079" t="str">
            <v>HIV/AIDS SPECIALTY MEDICAID ONLY</v>
          </cell>
          <cell r="D3079">
            <v>364</v>
          </cell>
        </row>
        <row r="3080">
          <cell r="A3080">
            <v>42481</v>
          </cell>
          <cell r="B3080" t="str">
            <v>HIV/AIDS SPECIALTY MEDICAID ONLY</v>
          </cell>
          <cell r="D3080">
            <v>364</v>
          </cell>
        </row>
        <row r="3081">
          <cell r="A3081">
            <v>42511</v>
          </cell>
          <cell r="B3081" t="str">
            <v>HIV/AIDS SPECIALTY MEDICAID ONLY</v>
          </cell>
          <cell r="D3081">
            <v>364</v>
          </cell>
        </row>
        <row r="3082">
          <cell r="A3082">
            <v>42542</v>
          </cell>
          <cell r="B3082" t="str">
            <v>HIV/AIDS SPECIALTY MEDICAID ONLY</v>
          </cell>
          <cell r="D3082">
            <v>364</v>
          </cell>
        </row>
        <row r="3083">
          <cell r="A3083">
            <v>42718</v>
          </cell>
          <cell r="B3083" t="str">
            <v>HIV/AIDS SPECIALTY MEDICAID ONLY</v>
          </cell>
          <cell r="D3083">
            <v>606</v>
          </cell>
        </row>
        <row r="3084">
          <cell r="A3084">
            <v>42384</v>
          </cell>
          <cell r="B3084" t="str">
            <v>HIV/AIDS SPECIALTY MEDICAID ONLY</v>
          </cell>
          <cell r="D3084">
            <v>598</v>
          </cell>
        </row>
        <row r="3085">
          <cell r="A3085">
            <v>42415</v>
          </cell>
          <cell r="B3085" t="str">
            <v>HIV/AIDS SPECIALTY MEDICAID ONLY</v>
          </cell>
          <cell r="D3085">
            <v>622</v>
          </cell>
        </row>
        <row r="3086">
          <cell r="A3086">
            <v>42444</v>
          </cell>
          <cell r="B3086" t="str">
            <v>HIV/AIDS SPECIALTY MEDICAID ONLY</v>
          </cell>
          <cell r="D3086">
            <v>628</v>
          </cell>
        </row>
        <row r="3087">
          <cell r="A3087">
            <v>42475</v>
          </cell>
          <cell r="B3087" t="str">
            <v>HIV/AIDS SPECIALTY MEDICAID ONLY</v>
          </cell>
          <cell r="D3087">
            <v>656</v>
          </cell>
        </row>
        <row r="3088">
          <cell r="A3088">
            <v>42505</v>
          </cell>
          <cell r="B3088" t="str">
            <v>HIV/AIDS SPECIALTY MEDICAID ONLY</v>
          </cell>
          <cell r="D3088">
            <v>646</v>
          </cell>
        </row>
        <row r="3089">
          <cell r="A3089">
            <v>42536</v>
          </cell>
          <cell r="B3089" t="str">
            <v>HIV/AIDS SPECIALTY MEDICAID ONLY</v>
          </cell>
          <cell r="D3089">
            <v>630</v>
          </cell>
        </row>
        <row r="3090">
          <cell r="A3090">
            <v>42566</v>
          </cell>
          <cell r="B3090" t="str">
            <v>HIV/AIDS SPECIALTY MEDICAID ONLY</v>
          </cell>
          <cell r="D3090">
            <v>636</v>
          </cell>
        </row>
        <row r="3091">
          <cell r="A3091">
            <v>42597</v>
          </cell>
          <cell r="B3091" t="str">
            <v>HIV/AIDS SPECIALTY MEDICAID ONLY</v>
          </cell>
          <cell r="D3091">
            <v>641</v>
          </cell>
        </row>
        <row r="3092">
          <cell r="A3092">
            <v>42628</v>
          </cell>
          <cell r="B3092" t="str">
            <v>HIV/AIDS SPECIALTY MEDICAID ONLY</v>
          </cell>
          <cell r="D3092">
            <v>644</v>
          </cell>
        </row>
        <row r="3093">
          <cell r="A3093">
            <v>42658</v>
          </cell>
          <cell r="B3093" t="str">
            <v>HIV/AIDS SPECIALTY MEDICAID ONLY</v>
          </cell>
          <cell r="D3093">
            <v>630</v>
          </cell>
        </row>
        <row r="3094">
          <cell r="A3094">
            <v>42689</v>
          </cell>
          <cell r="B3094" t="str">
            <v>HIV/AIDS SPECIALTY MEDICAID ONLY</v>
          </cell>
          <cell r="D3094">
            <v>622</v>
          </cell>
        </row>
        <row r="3095">
          <cell r="A3095">
            <v>42719</v>
          </cell>
          <cell r="B3095" t="str">
            <v>HIV/AIDS SPECIALTY MEDICAID ONLY</v>
          </cell>
          <cell r="D3095">
            <v>640</v>
          </cell>
        </row>
        <row r="3096">
          <cell r="A3096">
            <v>42385</v>
          </cell>
          <cell r="B3096" t="str">
            <v>HIV/AIDS SPECIALTY MEDICAID ONLY</v>
          </cell>
          <cell r="D3096">
            <v>639</v>
          </cell>
        </row>
        <row r="3097">
          <cell r="A3097">
            <v>42416</v>
          </cell>
          <cell r="B3097" t="str">
            <v>HIV/AIDS SPECIALTY MEDICAID ONLY</v>
          </cell>
          <cell r="D3097">
            <v>672</v>
          </cell>
        </row>
        <row r="3098">
          <cell r="A3098">
            <v>42445</v>
          </cell>
          <cell r="B3098" t="str">
            <v>HIV/AIDS SPECIALTY MEDICAID ONLY</v>
          </cell>
          <cell r="D3098">
            <v>683</v>
          </cell>
        </row>
        <row r="3099">
          <cell r="A3099">
            <v>42476</v>
          </cell>
          <cell r="B3099" t="str">
            <v>HIV/AIDS SPECIALTY MEDICAID ONLY</v>
          </cell>
          <cell r="D3099">
            <v>701</v>
          </cell>
        </row>
        <row r="3100">
          <cell r="A3100">
            <v>42506</v>
          </cell>
          <cell r="B3100" t="str">
            <v>HIV/AIDS SPECIALTY MEDICAID ONLY</v>
          </cell>
          <cell r="D3100">
            <v>698</v>
          </cell>
        </row>
        <row r="3101">
          <cell r="A3101">
            <v>42537</v>
          </cell>
          <cell r="B3101" t="str">
            <v>HIV/AIDS SPECIALTY MEDICAID ONLY</v>
          </cell>
          <cell r="D3101">
            <v>682</v>
          </cell>
        </row>
        <row r="3102">
          <cell r="A3102">
            <v>42567</v>
          </cell>
          <cell r="B3102" t="str">
            <v>HIV/AIDS SPECIALTY MEDICAID ONLY</v>
          </cell>
          <cell r="D3102">
            <v>689</v>
          </cell>
        </row>
        <row r="3103">
          <cell r="A3103">
            <v>42598</v>
          </cell>
          <cell r="B3103" t="str">
            <v>HIV/AIDS SPECIALTY MEDICAID ONLY</v>
          </cell>
          <cell r="D3103">
            <v>684</v>
          </cell>
        </row>
        <row r="3104">
          <cell r="A3104">
            <v>42629</v>
          </cell>
          <cell r="B3104" t="str">
            <v>HIV/AIDS SPECIALTY MEDICAID ONLY</v>
          </cell>
          <cell r="D3104">
            <v>725</v>
          </cell>
        </row>
        <row r="3105">
          <cell r="A3105">
            <v>42659</v>
          </cell>
          <cell r="B3105" t="str">
            <v>HIV/AIDS SPECIALTY MEDICAID ONLY</v>
          </cell>
          <cell r="D3105">
            <v>701</v>
          </cell>
        </row>
        <row r="3106">
          <cell r="A3106">
            <v>42690</v>
          </cell>
          <cell r="B3106" t="str">
            <v>HIV/AIDS SPECIALTY MEDICAID ONLY</v>
          </cell>
          <cell r="D3106">
            <v>714</v>
          </cell>
        </row>
        <row r="3107">
          <cell r="A3107">
            <v>42720</v>
          </cell>
          <cell r="B3107" t="str">
            <v>HIV/AIDS SPECIALTY MEDICAID ONLY</v>
          </cell>
          <cell r="D3107">
            <v>738</v>
          </cell>
        </row>
        <row r="3108">
          <cell r="A3108">
            <v>42386</v>
          </cell>
          <cell r="B3108" t="str">
            <v>HIV/AIDS SPECIALTY MEDICAID ONLY</v>
          </cell>
          <cell r="D3108">
            <v>742</v>
          </cell>
        </row>
        <row r="3109">
          <cell r="A3109">
            <v>42417</v>
          </cell>
          <cell r="B3109" t="str">
            <v>HIV/AIDS SPECIALTY MEDICAID ONLY</v>
          </cell>
          <cell r="D3109">
            <v>747</v>
          </cell>
        </row>
        <row r="3110">
          <cell r="A3110">
            <v>42446</v>
          </cell>
          <cell r="B3110" t="str">
            <v>HIV/AIDS SPECIALTY MEDICAID ONLY</v>
          </cell>
          <cell r="D3110">
            <v>752</v>
          </cell>
        </row>
        <row r="3111">
          <cell r="A3111">
            <v>42477</v>
          </cell>
          <cell r="B3111" t="str">
            <v>HIV/AIDS SPECIALTY MEDICAID ONLY</v>
          </cell>
          <cell r="D3111">
            <v>756</v>
          </cell>
        </row>
        <row r="3112">
          <cell r="A3112">
            <v>42507</v>
          </cell>
          <cell r="B3112" t="str">
            <v>HIV/AIDS SPECIALTY MEDICAID ONLY</v>
          </cell>
          <cell r="D3112">
            <v>761</v>
          </cell>
        </row>
        <row r="3113">
          <cell r="A3113">
            <v>42538</v>
          </cell>
          <cell r="B3113" t="str">
            <v>HIV/AIDS SPECIALTY MEDICAID ONLY</v>
          </cell>
          <cell r="D3113">
            <v>766</v>
          </cell>
        </row>
        <row r="3114">
          <cell r="A3114">
            <v>42568</v>
          </cell>
          <cell r="B3114" t="str">
            <v>HIV/AIDS SPECIALTY MEDICAID ONLY</v>
          </cell>
          <cell r="D3114">
            <v>771</v>
          </cell>
        </row>
        <row r="3115">
          <cell r="A3115">
            <v>42599</v>
          </cell>
          <cell r="B3115" t="str">
            <v>HIV/AIDS SPECIALTY MEDICAID ONLY</v>
          </cell>
          <cell r="D3115">
            <v>775</v>
          </cell>
        </row>
        <row r="3116">
          <cell r="A3116">
            <v>42630</v>
          </cell>
          <cell r="B3116" t="str">
            <v>HIV/AIDS SPECIALTY MEDICAID ONLY</v>
          </cell>
          <cell r="D3116">
            <v>780</v>
          </cell>
        </row>
        <row r="3117">
          <cell r="A3117">
            <v>42660</v>
          </cell>
          <cell r="B3117" t="str">
            <v>HIV/AIDS SPECIALTY MEDICAID ONLY</v>
          </cell>
          <cell r="D3117">
            <v>785</v>
          </cell>
        </row>
        <row r="3118">
          <cell r="A3118">
            <v>42691</v>
          </cell>
          <cell r="B3118" t="str">
            <v>HIV/AIDS SPECIALTY MEDICAID ONLY</v>
          </cell>
          <cell r="D3118">
            <v>789</v>
          </cell>
        </row>
        <row r="3119">
          <cell r="A3119">
            <v>42721</v>
          </cell>
          <cell r="B3119" t="str">
            <v>HIV/AIDS SPECIALTY MEDICAID ONLY</v>
          </cell>
          <cell r="D3119">
            <v>794</v>
          </cell>
        </row>
        <row r="3120">
          <cell r="A3120">
            <v>42387</v>
          </cell>
          <cell r="B3120" t="str">
            <v>HIV/AIDS SPECIALTY MEDICAID ONLY</v>
          </cell>
          <cell r="D3120">
            <v>799</v>
          </cell>
        </row>
        <row r="3121">
          <cell r="A3121">
            <v>42418</v>
          </cell>
          <cell r="B3121" t="str">
            <v>HIV/AIDS SPECIALTY MEDICAID ONLY</v>
          </cell>
          <cell r="D3121">
            <v>804</v>
          </cell>
        </row>
        <row r="3122">
          <cell r="A3122">
            <v>42447</v>
          </cell>
          <cell r="B3122" t="str">
            <v>HIV/AIDS SPECIALTY MEDICAID ONLY</v>
          </cell>
          <cell r="D3122">
            <v>808</v>
          </cell>
        </row>
        <row r="3123">
          <cell r="A3123">
            <v>42478</v>
          </cell>
          <cell r="B3123" t="str">
            <v>HIV/AIDS SPECIALTY MEDICAID ONLY</v>
          </cell>
          <cell r="D3123">
            <v>813</v>
          </cell>
        </row>
        <row r="3124">
          <cell r="A3124">
            <v>42508</v>
          </cell>
          <cell r="B3124" t="str">
            <v>HIV/AIDS SPECIALTY MEDICAID ONLY</v>
          </cell>
          <cell r="D3124">
            <v>818</v>
          </cell>
        </row>
        <row r="3125">
          <cell r="A3125">
            <v>42539</v>
          </cell>
          <cell r="B3125" t="str">
            <v>HIV/AIDS SPECIALTY MEDICAID ONLY</v>
          </cell>
          <cell r="D3125">
            <v>822</v>
          </cell>
        </row>
        <row r="3126">
          <cell r="A3126">
            <v>42569</v>
          </cell>
          <cell r="B3126" t="str">
            <v>HIV/AIDS SPECIALTY MEDICAID ONLY</v>
          </cell>
          <cell r="D3126">
            <v>827</v>
          </cell>
        </row>
        <row r="3127">
          <cell r="A3127">
            <v>42600</v>
          </cell>
          <cell r="B3127" t="str">
            <v>HIV/AIDS SPECIALTY MEDICAID ONLY</v>
          </cell>
          <cell r="D3127">
            <v>832</v>
          </cell>
        </row>
        <row r="3128">
          <cell r="A3128">
            <v>42631</v>
          </cell>
          <cell r="B3128" t="str">
            <v>HIV/AIDS SPECIALTY MEDICAID ONLY</v>
          </cell>
          <cell r="D3128">
            <v>837</v>
          </cell>
        </row>
        <row r="3129">
          <cell r="A3129">
            <v>42661</v>
          </cell>
          <cell r="B3129" t="str">
            <v>HIV/AIDS SPECIALTY MEDICAID ONLY</v>
          </cell>
          <cell r="D3129">
            <v>841</v>
          </cell>
        </row>
        <row r="3130">
          <cell r="A3130">
            <v>42692</v>
          </cell>
          <cell r="B3130" t="str">
            <v>HIV/AIDS SPECIALTY MEDICAID ONLY</v>
          </cell>
          <cell r="D3130">
            <v>846</v>
          </cell>
        </row>
        <row r="3131">
          <cell r="A3131">
            <v>42722</v>
          </cell>
          <cell r="B3131" t="str">
            <v>HIV/AIDS SPECIALTY MEDICAID ONLY</v>
          </cell>
          <cell r="D3131">
            <v>851</v>
          </cell>
        </row>
        <row r="3132">
          <cell r="A3132">
            <v>42388</v>
          </cell>
          <cell r="B3132" t="str">
            <v>HIV/AIDS SPECIALTY MEDICAID ONLY</v>
          </cell>
          <cell r="D3132">
            <v>855</v>
          </cell>
        </row>
        <row r="3133">
          <cell r="A3133">
            <v>42419</v>
          </cell>
          <cell r="B3133" t="str">
            <v>HIV/AIDS SPECIALTY MEDICAID ONLY</v>
          </cell>
          <cell r="D3133">
            <v>860</v>
          </cell>
        </row>
        <row r="3134">
          <cell r="A3134">
            <v>42448</v>
          </cell>
          <cell r="B3134" t="str">
            <v>HIV/AIDS SPECIALTY MEDICAID ONLY</v>
          </cell>
          <cell r="D3134">
            <v>865</v>
          </cell>
        </row>
        <row r="3135">
          <cell r="A3135">
            <v>42479</v>
          </cell>
          <cell r="B3135" t="str">
            <v>HIV/AIDS SPECIALTY MEDICAID ONLY</v>
          </cell>
          <cell r="D3135">
            <v>870</v>
          </cell>
        </row>
        <row r="3136">
          <cell r="A3136">
            <v>42509</v>
          </cell>
          <cell r="B3136" t="str">
            <v>HIV/AIDS SPECIALTY MEDICAID ONLY</v>
          </cell>
          <cell r="D3136">
            <v>874</v>
          </cell>
        </row>
        <row r="3137">
          <cell r="A3137">
            <v>42540</v>
          </cell>
          <cell r="B3137" t="str">
            <v>HIV/AIDS SPECIALTY MEDICAID ONLY</v>
          </cell>
          <cell r="D3137">
            <v>879</v>
          </cell>
        </row>
        <row r="3138">
          <cell r="A3138">
            <v>42570</v>
          </cell>
          <cell r="B3138" t="str">
            <v>HIV/AIDS SPECIALTY MEDICAID ONLY</v>
          </cell>
          <cell r="D3138">
            <v>884</v>
          </cell>
        </row>
        <row r="3139">
          <cell r="A3139">
            <v>42601</v>
          </cell>
          <cell r="B3139" t="str">
            <v>HIV/AIDS SPECIALTY MEDICAID ONLY</v>
          </cell>
          <cell r="D3139">
            <v>888</v>
          </cell>
        </row>
        <row r="3140">
          <cell r="A3140">
            <v>42632</v>
          </cell>
          <cell r="B3140" t="str">
            <v>HIV/AIDS SPECIALTY MEDICAID ONLY</v>
          </cell>
          <cell r="D3140">
            <v>893</v>
          </cell>
        </row>
        <row r="3141">
          <cell r="A3141">
            <v>42662</v>
          </cell>
          <cell r="B3141" t="str">
            <v>HIV/AIDS SPECIALTY MEDICAID ONLY</v>
          </cell>
          <cell r="D3141">
            <v>898</v>
          </cell>
        </row>
        <row r="3142">
          <cell r="A3142">
            <v>42693</v>
          </cell>
          <cell r="B3142" t="str">
            <v>HIV/AIDS SPECIALTY MEDICAID ONLY</v>
          </cell>
          <cell r="D3142">
            <v>903</v>
          </cell>
        </row>
        <row r="3143">
          <cell r="A3143">
            <v>42723</v>
          </cell>
          <cell r="B3143" t="str">
            <v>HIV/AIDS SPECIALTY MEDICAID ONLY</v>
          </cell>
          <cell r="D3143">
            <v>907</v>
          </cell>
        </row>
        <row r="3144">
          <cell r="A3144">
            <v>42389</v>
          </cell>
          <cell r="B3144" t="str">
            <v>HIV/AIDS SPECIALTY MEDICAID ONLY</v>
          </cell>
          <cell r="D3144">
            <v>912</v>
          </cell>
        </row>
        <row r="3145">
          <cell r="A3145">
            <v>42420</v>
          </cell>
          <cell r="B3145" t="str">
            <v>HIV/AIDS SPECIALTY MEDICAID ONLY</v>
          </cell>
          <cell r="D3145">
            <v>917</v>
          </cell>
        </row>
        <row r="3146">
          <cell r="A3146">
            <v>42449</v>
          </cell>
          <cell r="B3146" t="str">
            <v>HIV/AIDS SPECIALTY MEDICAID ONLY</v>
          </cell>
          <cell r="D3146">
            <v>921</v>
          </cell>
        </row>
        <row r="3147">
          <cell r="A3147">
            <v>42480</v>
          </cell>
          <cell r="B3147" t="str">
            <v>HIV/AIDS SPECIALTY MEDICAID ONLY</v>
          </cell>
          <cell r="D3147">
            <v>926</v>
          </cell>
        </row>
        <row r="3148">
          <cell r="A3148">
            <v>42510</v>
          </cell>
          <cell r="B3148" t="str">
            <v>HIV/AIDS SPECIALTY MEDICAID ONLY</v>
          </cell>
          <cell r="D3148">
            <v>931</v>
          </cell>
        </row>
        <row r="3149">
          <cell r="A3149">
            <v>42541</v>
          </cell>
          <cell r="B3149" t="str">
            <v>HIV/AIDS SPECIALTY MEDICAID ONLY</v>
          </cell>
          <cell r="D3149">
            <v>936</v>
          </cell>
        </row>
        <row r="3150">
          <cell r="A3150">
            <v>42571</v>
          </cell>
          <cell r="B3150" t="str">
            <v>HIV/AIDS SPECIALTY MEDICAID ONLY</v>
          </cell>
          <cell r="D3150">
            <v>940</v>
          </cell>
        </row>
        <row r="3151">
          <cell r="A3151">
            <v>42602</v>
          </cell>
          <cell r="B3151" t="str">
            <v>HIV/AIDS SPECIALTY MEDICAID ONLY</v>
          </cell>
          <cell r="D3151">
            <v>945</v>
          </cell>
        </row>
        <row r="3152">
          <cell r="A3152">
            <v>42633</v>
          </cell>
          <cell r="B3152" t="str">
            <v>HIV/AIDS SPECIALTY MEDICAID ONLY</v>
          </cell>
          <cell r="D3152">
            <v>950</v>
          </cell>
        </row>
        <row r="3153">
          <cell r="A3153">
            <v>42663</v>
          </cell>
          <cell r="B3153" t="str">
            <v>HIV/AIDS SPECIALTY MEDICAID ONLY</v>
          </cell>
          <cell r="D3153">
            <v>954</v>
          </cell>
        </row>
        <row r="3154">
          <cell r="A3154">
            <v>42694</v>
          </cell>
          <cell r="B3154" t="str">
            <v>HIV/AIDS SPECIALTY MEDICAID ONLY</v>
          </cell>
          <cell r="D3154">
            <v>959</v>
          </cell>
        </row>
        <row r="3155">
          <cell r="A3155">
            <v>42724</v>
          </cell>
          <cell r="B3155" t="str">
            <v>HIV/AIDS SPECIALTY MEDICAID ONLY</v>
          </cell>
          <cell r="D3155">
            <v>964</v>
          </cell>
        </row>
        <row r="3156">
          <cell r="A3156">
            <v>42390</v>
          </cell>
          <cell r="B3156" t="str">
            <v>HIV/AIDS SPECIALTY MEDICAID ONLY</v>
          </cell>
          <cell r="D3156">
            <v>969</v>
          </cell>
        </row>
        <row r="3157">
          <cell r="A3157">
            <v>42421</v>
          </cell>
          <cell r="B3157" t="str">
            <v>HIV/AIDS SPECIALTY MEDICAID ONLY</v>
          </cell>
          <cell r="D3157">
            <v>973</v>
          </cell>
        </row>
        <row r="3158">
          <cell r="A3158">
            <v>42450</v>
          </cell>
          <cell r="B3158" t="str">
            <v>HIV/AIDS SPECIALTY MEDICAID ONLY</v>
          </cell>
          <cell r="D3158">
            <v>978</v>
          </cell>
        </row>
        <row r="3159">
          <cell r="A3159">
            <v>42481</v>
          </cell>
          <cell r="B3159" t="str">
            <v>HIV/AIDS SPECIALTY MEDICAID ONLY</v>
          </cell>
          <cell r="D3159">
            <v>983</v>
          </cell>
        </row>
        <row r="3160">
          <cell r="A3160">
            <v>42511</v>
          </cell>
          <cell r="B3160" t="str">
            <v>HIV/AIDS SPECIALTY MEDICAID ONLY</v>
          </cell>
          <cell r="D3160">
            <v>987</v>
          </cell>
        </row>
        <row r="3161">
          <cell r="A3161">
            <v>42542</v>
          </cell>
          <cell r="B3161" t="str">
            <v>HIV/AIDS SPECIALTY MEDICAID ONLY</v>
          </cell>
          <cell r="D3161">
            <v>992</v>
          </cell>
        </row>
        <row r="3162">
          <cell r="A3162">
            <v>42718</v>
          </cell>
          <cell r="B3162" t="str">
            <v>HIV/AIDS SPECIALTY MEDICAID ONLY</v>
          </cell>
          <cell r="D3162">
            <v>1110</v>
          </cell>
        </row>
        <row r="3163">
          <cell r="A3163">
            <v>42384</v>
          </cell>
          <cell r="B3163" t="str">
            <v>HIV/AIDS SPECIALTY MEDICAID ONLY</v>
          </cell>
          <cell r="D3163">
            <v>1111</v>
          </cell>
        </row>
        <row r="3164">
          <cell r="A3164">
            <v>42415</v>
          </cell>
          <cell r="B3164" t="str">
            <v>HIV/AIDS SPECIALTY MEDICAID ONLY</v>
          </cell>
          <cell r="D3164">
            <v>1130</v>
          </cell>
        </row>
        <row r="3165">
          <cell r="A3165">
            <v>42444</v>
          </cell>
          <cell r="B3165" t="str">
            <v>HIV/AIDS SPECIALTY MEDICAID ONLY</v>
          </cell>
          <cell r="D3165">
            <v>1118</v>
          </cell>
        </row>
        <row r="3166">
          <cell r="A3166">
            <v>42475</v>
          </cell>
          <cell r="B3166" t="str">
            <v>HIV/AIDS SPECIALTY MEDICAID ONLY</v>
          </cell>
          <cell r="D3166">
            <v>1107</v>
          </cell>
        </row>
        <row r="3167">
          <cell r="A3167">
            <v>42505</v>
          </cell>
          <cell r="B3167" t="str">
            <v>HIV/AIDS SPECIALTY MEDICAID ONLY</v>
          </cell>
          <cell r="D3167">
            <v>1100</v>
          </cell>
        </row>
        <row r="3168">
          <cell r="A3168">
            <v>42536</v>
          </cell>
          <cell r="B3168" t="str">
            <v>HIV/AIDS SPECIALTY MEDICAID ONLY</v>
          </cell>
          <cell r="D3168">
            <v>1092</v>
          </cell>
        </row>
        <row r="3169">
          <cell r="A3169">
            <v>42566</v>
          </cell>
          <cell r="B3169" t="str">
            <v>HIV/AIDS SPECIALTY MEDICAID ONLY</v>
          </cell>
          <cell r="D3169">
            <v>1090</v>
          </cell>
        </row>
        <row r="3170">
          <cell r="A3170">
            <v>42597</v>
          </cell>
          <cell r="B3170" t="str">
            <v>HIV/AIDS SPECIALTY MEDICAID ONLY</v>
          </cell>
          <cell r="D3170">
            <v>1080</v>
          </cell>
        </row>
        <row r="3171">
          <cell r="A3171">
            <v>42628</v>
          </cell>
          <cell r="B3171" t="str">
            <v>HIV/AIDS SPECIALTY MEDICAID ONLY</v>
          </cell>
          <cell r="D3171">
            <v>1099</v>
          </cell>
        </row>
        <row r="3172">
          <cell r="A3172">
            <v>42658</v>
          </cell>
          <cell r="B3172" t="str">
            <v>HIV/AIDS SPECIALTY MEDICAID ONLY</v>
          </cell>
          <cell r="D3172">
            <v>1092</v>
          </cell>
        </row>
        <row r="3173">
          <cell r="A3173">
            <v>42689</v>
          </cell>
          <cell r="B3173" t="str">
            <v>HIV/AIDS SPECIALTY MEDICAID ONLY</v>
          </cell>
          <cell r="D3173">
            <v>1109</v>
          </cell>
        </row>
        <row r="3174">
          <cell r="A3174">
            <v>42719</v>
          </cell>
          <cell r="B3174" t="str">
            <v>HIV/AIDS SPECIALTY MEDICAID ONLY</v>
          </cell>
          <cell r="D3174">
            <v>1116</v>
          </cell>
        </row>
        <row r="3175">
          <cell r="A3175">
            <v>42385</v>
          </cell>
          <cell r="B3175" t="str">
            <v>HIV/AIDS SPECIALTY MEDICAID ONLY</v>
          </cell>
          <cell r="D3175">
            <v>1123</v>
          </cell>
        </row>
        <row r="3176">
          <cell r="A3176">
            <v>42416</v>
          </cell>
          <cell r="B3176" t="str">
            <v>HIV/AIDS SPECIALTY MEDICAID ONLY</v>
          </cell>
          <cell r="D3176">
            <v>1133</v>
          </cell>
        </row>
        <row r="3177">
          <cell r="A3177">
            <v>42445</v>
          </cell>
          <cell r="B3177" t="str">
            <v>HIV/AIDS SPECIALTY MEDICAID ONLY</v>
          </cell>
          <cell r="D3177">
            <v>1148</v>
          </cell>
        </row>
        <row r="3178">
          <cell r="A3178">
            <v>42476</v>
          </cell>
          <cell r="B3178" t="str">
            <v>HIV/AIDS SPECIALTY MEDICAID ONLY</v>
          </cell>
          <cell r="D3178">
            <v>1151</v>
          </cell>
        </row>
        <row r="3179">
          <cell r="A3179">
            <v>42506</v>
          </cell>
          <cell r="B3179" t="str">
            <v>HIV/AIDS SPECIALTY MEDICAID ONLY</v>
          </cell>
          <cell r="D3179">
            <v>1160</v>
          </cell>
        </row>
        <row r="3180">
          <cell r="A3180">
            <v>42537</v>
          </cell>
          <cell r="B3180" t="str">
            <v>HIV/AIDS SPECIALTY MEDICAID ONLY</v>
          </cell>
          <cell r="D3180">
            <v>1138</v>
          </cell>
        </row>
        <row r="3181">
          <cell r="A3181">
            <v>42567</v>
          </cell>
          <cell r="B3181" t="str">
            <v>HIV/AIDS SPECIALTY MEDICAID ONLY</v>
          </cell>
          <cell r="D3181">
            <v>1130</v>
          </cell>
        </row>
        <row r="3182">
          <cell r="A3182">
            <v>42598</v>
          </cell>
          <cell r="B3182" t="str">
            <v>HIV/AIDS SPECIALTY MEDICAID ONLY</v>
          </cell>
          <cell r="D3182">
            <v>1122</v>
          </cell>
        </row>
        <row r="3183">
          <cell r="A3183">
            <v>42629</v>
          </cell>
          <cell r="B3183" t="str">
            <v>HIV/AIDS SPECIALTY MEDICAID ONLY</v>
          </cell>
          <cell r="D3183">
            <v>1145</v>
          </cell>
        </row>
        <row r="3184">
          <cell r="A3184">
            <v>42659</v>
          </cell>
          <cell r="B3184" t="str">
            <v>HIV/AIDS SPECIALTY MEDICAID ONLY</v>
          </cell>
          <cell r="D3184">
            <v>1115</v>
          </cell>
        </row>
        <row r="3185">
          <cell r="A3185">
            <v>42690</v>
          </cell>
          <cell r="B3185" t="str">
            <v>HIV/AIDS SPECIALTY MEDICAID ONLY</v>
          </cell>
          <cell r="D3185">
            <v>1131</v>
          </cell>
        </row>
        <row r="3186">
          <cell r="A3186">
            <v>42720</v>
          </cell>
          <cell r="B3186" t="str">
            <v>HIV/AIDS SPECIALTY MEDICAID ONLY</v>
          </cell>
          <cell r="D3186">
            <v>1182</v>
          </cell>
        </row>
        <row r="3187">
          <cell r="A3187">
            <v>42386</v>
          </cell>
          <cell r="B3187" t="str">
            <v>HIV/AIDS SPECIALTY MEDICAID ONLY</v>
          </cell>
          <cell r="D3187">
            <v>1182</v>
          </cell>
        </row>
        <row r="3188">
          <cell r="A3188">
            <v>42417</v>
          </cell>
          <cell r="B3188" t="str">
            <v>HIV/AIDS SPECIALTY MEDICAID ONLY</v>
          </cell>
          <cell r="D3188">
            <v>1183</v>
          </cell>
        </row>
        <row r="3189">
          <cell r="A3189">
            <v>42446</v>
          </cell>
          <cell r="B3189" t="str">
            <v>HIV/AIDS SPECIALTY MEDICAID ONLY</v>
          </cell>
          <cell r="D3189">
            <v>1184</v>
          </cell>
        </row>
        <row r="3190">
          <cell r="A3190">
            <v>42477</v>
          </cell>
          <cell r="B3190" t="str">
            <v>HIV/AIDS SPECIALTY MEDICAID ONLY</v>
          </cell>
          <cell r="D3190">
            <v>1185</v>
          </cell>
        </row>
        <row r="3191">
          <cell r="A3191">
            <v>42507</v>
          </cell>
          <cell r="B3191" t="str">
            <v>HIV/AIDS SPECIALTY MEDICAID ONLY</v>
          </cell>
          <cell r="D3191">
            <v>1186</v>
          </cell>
        </row>
        <row r="3192">
          <cell r="A3192">
            <v>42538</v>
          </cell>
          <cell r="B3192" t="str">
            <v>HIV/AIDS SPECIALTY MEDICAID ONLY</v>
          </cell>
          <cell r="D3192">
            <v>1187</v>
          </cell>
        </row>
        <row r="3193">
          <cell r="A3193">
            <v>42568</v>
          </cell>
          <cell r="B3193" t="str">
            <v>HIV/AIDS SPECIALTY MEDICAID ONLY</v>
          </cell>
          <cell r="D3193">
            <v>1188</v>
          </cell>
        </row>
        <row r="3194">
          <cell r="A3194">
            <v>42599</v>
          </cell>
          <cell r="B3194" t="str">
            <v>HIV/AIDS SPECIALTY MEDICAID ONLY</v>
          </cell>
          <cell r="D3194">
            <v>1189</v>
          </cell>
        </row>
        <row r="3195">
          <cell r="A3195">
            <v>42630</v>
          </cell>
          <cell r="B3195" t="str">
            <v>HIV/AIDS SPECIALTY MEDICAID ONLY</v>
          </cell>
          <cell r="D3195">
            <v>1189</v>
          </cell>
        </row>
        <row r="3196">
          <cell r="A3196">
            <v>42660</v>
          </cell>
          <cell r="B3196" t="str">
            <v>HIV/AIDS SPECIALTY MEDICAID ONLY</v>
          </cell>
          <cell r="D3196">
            <v>1190</v>
          </cell>
        </row>
        <row r="3197">
          <cell r="A3197">
            <v>42691</v>
          </cell>
          <cell r="B3197" t="str">
            <v>HIV/AIDS SPECIALTY MEDICAID ONLY</v>
          </cell>
          <cell r="D3197">
            <v>1191</v>
          </cell>
        </row>
        <row r="3198">
          <cell r="A3198">
            <v>42721</v>
          </cell>
          <cell r="B3198" t="str">
            <v>HIV/AIDS SPECIALTY MEDICAID ONLY</v>
          </cell>
          <cell r="D3198">
            <v>1192</v>
          </cell>
        </row>
        <row r="3199">
          <cell r="A3199">
            <v>42387</v>
          </cell>
          <cell r="B3199" t="str">
            <v>HIV/AIDS SPECIALTY MEDICAID ONLY</v>
          </cell>
          <cell r="D3199">
            <v>1193</v>
          </cell>
        </row>
        <row r="3200">
          <cell r="A3200">
            <v>42418</v>
          </cell>
          <cell r="B3200" t="str">
            <v>HIV/AIDS SPECIALTY MEDICAID ONLY</v>
          </cell>
          <cell r="D3200">
            <v>1194</v>
          </cell>
        </row>
        <row r="3201">
          <cell r="A3201">
            <v>42447</v>
          </cell>
          <cell r="B3201" t="str">
            <v>HIV/AIDS SPECIALTY MEDICAID ONLY</v>
          </cell>
          <cell r="D3201">
            <v>1195</v>
          </cell>
        </row>
        <row r="3202">
          <cell r="A3202">
            <v>42478</v>
          </cell>
          <cell r="B3202" t="str">
            <v>HIV/AIDS SPECIALTY MEDICAID ONLY</v>
          </cell>
          <cell r="D3202">
            <v>1195</v>
          </cell>
        </row>
        <row r="3203">
          <cell r="A3203">
            <v>42508</v>
          </cell>
          <cell r="B3203" t="str">
            <v>HIV/AIDS SPECIALTY MEDICAID ONLY</v>
          </cell>
          <cell r="D3203">
            <v>1196</v>
          </cell>
        </row>
        <row r="3204">
          <cell r="A3204">
            <v>42539</v>
          </cell>
          <cell r="B3204" t="str">
            <v>HIV/AIDS SPECIALTY MEDICAID ONLY</v>
          </cell>
          <cell r="D3204">
            <v>1197</v>
          </cell>
        </row>
        <row r="3205">
          <cell r="A3205">
            <v>42569</v>
          </cell>
          <cell r="B3205" t="str">
            <v>HIV/AIDS SPECIALTY MEDICAID ONLY</v>
          </cell>
          <cell r="D3205">
            <v>1198</v>
          </cell>
        </row>
        <row r="3206">
          <cell r="A3206">
            <v>42600</v>
          </cell>
          <cell r="B3206" t="str">
            <v>HIV/AIDS SPECIALTY MEDICAID ONLY</v>
          </cell>
          <cell r="D3206">
            <v>1199</v>
          </cell>
        </row>
        <row r="3207">
          <cell r="A3207">
            <v>42631</v>
          </cell>
          <cell r="B3207" t="str">
            <v>HIV/AIDS SPECIALTY MEDICAID ONLY</v>
          </cell>
          <cell r="D3207">
            <v>1200</v>
          </cell>
        </row>
        <row r="3208">
          <cell r="A3208">
            <v>42661</v>
          </cell>
          <cell r="B3208" t="str">
            <v>HIV/AIDS SPECIALTY MEDICAID ONLY</v>
          </cell>
          <cell r="D3208">
            <v>1201</v>
          </cell>
        </row>
        <row r="3209">
          <cell r="A3209">
            <v>42692</v>
          </cell>
          <cell r="B3209" t="str">
            <v>HIV/AIDS SPECIALTY MEDICAID ONLY</v>
          </cell>
          <cell r="D3209">
            <v>1202</v>
          </cell>
        </row>
        <row r="3210">
          <cell r="A3210">
            <v>42722</v>
          </cell>
          <cell r="B3210" t="str">
            <v>HIV/AIDS SPECIALTY MEDICAID ONLY</v>
          </cell>
          <cell r="D3210">
            <v>1202</v>
          </cell>
        </row>
        <row r="3211">
          <cell r="A3211">
            <v>42388</v>
          </cell>
          <cell r="B3211" t="str">
            <v>HIV/AIDS SPECIALTY MEDICAID ONLY</v>
          </cell>
          <cell r="D3211">
            <v>1203</v>
          </cell>
        </row>
        <row r="3212">
          <cell r="A3212">
            <v>42419</v>
          </cell>
          <cell r="B3212" t="str">
            <v>HIV/AIDS SPECIALTY MEDICAID ONLY</v>
          </cell>
          <cell r="D3212">
            <v>1204</v>
          </cell>
        </row>
        <row r="3213">
          <cell r="A3213">
            <v>42448</v>
          </cell>
          <cell r="B3213" t="str">
            <v>HIV/AIDS SPECIALTY MEDICAID ONLY</v>
          </cell>
          <cell r="D3213">
            <v>1205</v>
          </cell>
        </row>
        <row r="3214">
          <cell r="A3214">
            <v>42479</v>
          </cell>
          <cell r="B3214" t="str">
            <v>HIV/AIDS SPECIALTY MEDICAID ONLY</v>
          </cell>
          <cell r="D3214">
            <v>1206</v>
          </cell>
        </row>
        <row r="3215">
          <cell r="A3215">
            <v>42509</v>
          </cell>
          <cell r="B3215" t="str">
            <v>HIV/AIDS SPECIALTY MEDICAID ONLY</v>
          </cell>
          <cell r="D3215">
            <v>1207</v>
          </cell>
        </row>
        <row r="3216">
          <cell r="A3216">
            <v>42540</v>
          </cell>
          <cell r="B3216" t="str">
            <v>HIV/AIDS SPECIALTY MEDICAID ONLY</v>
          </cell>
          <cell r="D3216">
            <v>1208</v>
          </cell>
        </row>
        <row r="3217">
          <cell r="A3217">
            <v>42570</v>
          </cell>
          <cell r="B3217" t="str">
            <v>HIV/AIDS SPECIALTY MEDICAID ONLY</v>
          </cell>
          <cell r="D3217">
            <v>1208</v>
          </cell>
        </row>
        <row r="3218">
          <cell r="A3218">
            <v>42601</v>
          </cell>
          <cell r="B3218" t="str">
            <v>HIV/AIDS SPECIALTY MEDICAID ONLY</v>
          </cell>
          <cell r="D3218">
            <v>1209</v>
          </cell>
        </row>
        <row r="3219">
          <cell r="A3219">
            <v>42632</v>
          </cell>
          <cell r="B3219" t="str">
            <v>HIV/AIDS SPECIALTY MEDICAID ONLY</v>
          </cell>
          <cell r="D3219">
            <v>1210</v>
          </cell>
        </row>
        <row r="3220">
          <cell r="A3220">
            <v>42662</v>
          </cell>
          <cell r="B3220" t="str">
            <v>HIV/AIDS SPECIALTY MEDICAID ONLY</v>
          </cell>
          <cell r="D3220">
            <v>1211</v>
          </cell>
        </row>
        <row r="3221">
          <cell r="A3221">
            <v>42693</v>
          </cell>
          <cell r="B3221" t="str">
            <v>HIV/AIDS SPECIALTY MEDICAID ONLY</v>
          </cell>
          <cell r="D3221">
            <v>1212</v>
          </cell>
        </row>
        <row r="3222">
          <cell r="A3222">
            <v>42723</v>
          </cell>
          <cell r="B3222" t="str">
            <v>HIV/AIDS SPECIALTY MEDICAID ONLY</v>
          </cell>
          <cell r="D3222">
            <v>1213</v>
          </cell>
        </row>
        <row r="3223">
          <cell r="A3223">
            <v>42389</v>
          </cell>
          <cell r="B3223" t="str">
            <v>HIV/AIDS SPECIALTY MEDICAID ONLY</v>
          </cell>
          <cell r="D3223">
            <v>1214</v>
          </cell>
        </row>
        <row r="3224">
          <cell r="A3224">
            <v>42420</v>
          </cell>
          <cell r="B3224" t="str">
            <v>HIV/AIDS SPECIALTY MEDICAID ONLY</v>
          </cell>
          <cell r="D3224">
            <v>1215</v>
          </cell>
        </row>
        <row r="3225">
          <cell r="A3225">
            <v>42449</v>
          </cell>
          <cell r="B3225" t="str">
            <v>HIV/AIDS SPECIALTY MEDICAID ONLY</v>
          </cell>
          <cell r="D3225">
            <v>1215</v>
          </cell>
        </row>
        <row r="3226">
          <cell r="A3226">
            <v>42480</v>
          </cell>
          <cell r="B3226" t="str">
            <v>HIV/AIDS SPECIALTY MEDICAID ONLY</v>
          </cell>
          <cell r="D3226">
            <v>1216</v>
          </cell>
        </row>
        <row r="3227">
          <cell r="A3227">
            <v>42510</v>
          </cell>
          <cell r="B3227" t="str">
            <v>HIV/AIDS SPECIALTY MEDICAID ONLY</v>
          </cell>
          <cell r="D3227">
            <v>1217</v>
          </cell>
        </row>
        <row r="3228">
          <cell r="A3228">
            <v>42541</v>
          </cell>
          <cell r="B3228" t="str">
            <v>HIV/AIDS SPECIALTY MEDICAID ONLY</v>
          </cell>
          <cell r="D3228">
            <v>1218</v>
          </cell>
        </row>
        <row r="3229">
          <cell r="A3229">
            <v>42571</v>
          </cell>
          <cell r="B3229" t="str">
            <v>HIV/AIDS SPECIALTY MEDICAID ONLY</v>
          </cell>
          <cell r="D3229">
            <v>1219</v>
          </cell>
        </row>
        <row r="3230">
          <cell r="A3230">
            <v>42602</v>
          </cell>
          <cell r="B3230" t="str">
            <v>HIV/AIDS SPECIALTY MEDICAID ONLY</v>
          </cell>
          <cell r="D3230">
            <v>1220</v>
          </cell>
        </row>
        <row r="3231">
          <cell r="A3231">
            <v>42633</v>
          </cell>
          <cell r="B3231" t="str">
            <v>HIV/AIDS SPECIALTY MEDICAID ONLY</v>
          </cell>
          <cell r="D3231">
            <v>1221</v>
          </cell>
        </row>
        <row r="3232">
          <cell r="A3232">
            <v>42663</v>
          </cell>
          <cell r="B3232" t="str">
            <v>HIV/AIDS SPECIALTY MEDICAID ONLY</v>
          </cell>
          <cell r="D3232">
            <v>1221</v>
          </cell>
        </row>
        <row r="3233">
          <cell r="A3233">
            <v>42694</v>
          </cell>
          <cell r="B3233" t="str">
            <v>HIV/AIDS SPECIALTY MEDICAID ONLY</v>
          </cell>
          <cell r="D3233">
            <v>1222</v>
          </cell>
        </row>
        <row r="3234">
          <cell r="A3234">
            <v>42724</v>
          </cell>
          <cell r="B3234" t="str">
            <v>HIV/AIDS SPECIALTY MEDICAID ONLY</v>
          </cell>
          <cell r="D3234">
            <v>1223</v>
          </cell>
        </row>
        <row r="3235">
          <cell r="A3235">
            <v>42390</v>
          </cell>
          <cell r="B3235" t="str">
            <v>HIV/AIDS SPECIALTY MEDICAID ONLY</v>
          </cell>
          <cell r="D3235">
            <v>1224</v>
          </cell>
        </row>
        <row r="3236">
          <cell r="A3236">
            <v>42421</v>
          </cell>
          <cell r="B3236" t="str">
            <v>HIV/AIDS SPECIALTY MEDICAID ONLY</v>
          </cell>
          <cell r="D3236">
            <v>1225</v>
          </cell>
        </row>
        <row r="3237">
          <cell r="A3237">
            <v>42450</v>
          </cell>
          <cell r="B3237" t="str">
            <v>HIV/AIDS SPECIALTY MEDICAID ONLY</v>
          </cell>
          <cell r="D3237">
            <v>1226</v>
          </cell>
        </row>
        <row r="3238">
          <cell r="A3238">
            <v>42481</v>
          </cell>
          <cell r="B3238" t="str">
            <v>HIV/AIDS SPECIALTY MEDICAID ONLY</v>
          </cell>
          <cell r="D3238">
            <v>1227</v>
          </cell>
        </row>
        <row r="3239">
          <cell r="A3239">
            <v>42511</v>
          </cell>
          <cell r="B3239" t="str">
            <v>HIV/AIDS SPECIALTY MEDICAID ONLY</v>
          </cell>
          <cell r="D3239">
            <v>1228</v>
          </cell>
        </row>
        <row r="3240">
          <cell r="A3240">
            <v>42542</v>
          </cell>
          <cell r="B3240" t="str">
            <v>HIV/AIDS SPECIALTY MEDICAID ONLY</v>
          </cell>
          <cell r="D3240">
            <v>1228</v>
          </cell>
        </row>
        <row r="3241">
          <cell r="A3241">
            <v>42718</v>
          </cell>
          <cell r="B3241" t="str">
            <v>HIV/AIDS SPECIALTY MEDICAID ONLY</v>
          </cell>
          <cell r="D3241">
            <v>1083</v>
          </cell>
        </row>
        <row r="3242">
          <cell r="A3242">
            <v>42384</v>
          </cell>
          <cell r="B3242" t="str">
            <v>HIV/AIDS SPECIALTY MEDICAID ONLY</v>
          </cell>
          <cell r="D3242">
            <v>1075</v>
          </cell>
        </row>
        <row r="3243">
          <cell r="A3243">
            <v>42415</v>
          </cell>
          <cell r="B3243" t="str">
            <v>HIV/AIDS SPECIALTY MEDICAID ONLY</v>
          </cell>
          <cell r="D3243">
            <v>1118</v>
          </cell>
        </row>
        <row r="3244">
          <cell r="A3244">
            <v>42444</v>
          </cell>
          <cell r="B3244" t="str">
            <v>HIV/AIDS SPECIALTY MEDICAID ONLY</v>
          </cell>
          <cell r="D3244">
            <v>1135</v>
          </cell>
        </row>
        <row r="3245">
          <cell r="A3245">
            <v>42475</v>
          </cell>
          <cell r="B3245" t="str">
            <v>HIV/AIDS SPECIALTY MEDICAID ONLY</v>
          </cell>
          <cell r="D3245">
            <v>1157</v>
          </cell>
        </row>
        <row r="3246">
          <cell r="A3246">
            <v>42505</v>
          </cell>
          <cell r="B3246" t="str">
            <v>HIV/AIDS SPECIALTY MEDICAID ONLY</v>
          </cell>
          <cell r="D3246">
            <v>1139</v>
          </cell>
        </row>
        <row r="3247">
          <cell r="A3247">
            <v>42536</v>
          </cell>
          <cell r="B3247" t="str">
            <v>HIV/AIDS SPECIALTY MEDICAID ONLY</v>
          </cell>
          <cell r="D3247">
            <v>1128</v>
          </cell>
        </row>
        <row r="3248">
          <cell r="A3248">
            <v>42566</v>
          </cell>
          <cell r="B3248" t="str">
            <v>HIV/AIDS SPECIALTY MEDICAID ONLY</v>
          </cell>
          <cell r="D3248">
            <v>1116</v>
          </cell>
        </row>
        <row r="3249">
          <cell r="A3249">
            <v>42597</v>
          </cell>
          <cell r="B3249" t="str">
            <v>HIV/AIDS SPECIALTY MEDICAID ONLY</v>
          </cell>
          <cell r="D3249">
            <v>1140</v>
          </cell>
        </row>
        <row r="3250">
          <cell r="A3250">
            <v>42628</v>
          </cell>
          <cell r="B3250" t="str">
            <v>HIV/AIDS SPECIALTY MEDICAID ONLY</v>
          </cell>
          <cell r="D3250">
            <v>1141</v>
          </cell>
        </row>
        <row r="3251">
          <cell r="A3251">
            <v>42658</v>
          </cell>
          <cell r="B3251" t="str">
            <v>HIV/AIDS SPECIALTY MEDICAID ONLY</v>
          </cell>
          <cell r="D3251">
            <v>1152</v>
          </cell>
        </row>
        <row r="3252">
          <cell r="A3252">
            <v>42689</v>
          </cell>
          <cell r="B3252" t="str">
            <v>HIV/AIDS SPECIALTY MEDICAID ONLY</v>
          </cell>
          <cell r="D3252">
            <v>1131</v>
          </cell>
        </row>
        <row r="3253">
          <cell r="A3253">
            <v>42719</v>
          </cell>
          <cell r="B3253" t="str">
            <v>HIV/AIDS SPECIALTY MEDICAID ONLY</v>
          </cell>
          <cell r="D3253">
            <v>1141</v>
          </cell>
        </row>
        <row r="3254">
          <cell r="A3254">
            <v>42385</v>
          </cell>
          <cell r="B3254" t="str">
            <v>HIV/AIDS SPECIALTY MEDICAID ONLY</v>
          </cell>
          <cell r="D3254">
            <v>1153</v>
          </cell>
        </row>
        <row r="3255">
          <cell r="A3255">
            <v>42416</v>
          </cell>
          <cell r="B3255" t="str">
            <v>HIV/AIDS SPECIALTY MEDICAID ONLY</v>
          </cell>
          <cell r="D3255">
            <v>1157</v>
          </cell>
        </row>
        <row r="3256">
          <cell r="A3256">
            <v>42445</v>
          </cell>
          <cell r="B3256" t="str">
            <v>HIV/AIDS SPECIALTY MEDICAID ONLY</v>
          </cell>
          <cell r="D3256">
            <v>1163</v>
          </cell>
        </row>
        <row r="3257">
          <cell r="A3257">
            <v>42476</v>
          </cell>
          <cell r="B3257" t="str">
            <v>HIV/AIDS SPECIALTY MEDICAID ONLY</v>
          </cell>
          <cell r="D3257">
            <v>1173</v>
          </cell>
        </row>
        <row r="3258">
          <cell r="A3258">
            <v>42506</v>
          </cell>
          <cell r="B3258" t="str">
            <v>HIV/AIDS SPECIALTY MEDICAID ONLY</v>
          </cell>
          <cell r="D3258">
            <v>1167</v>
          </cell>
        </row>
        <row r="3259">
          <cell r="A3259">
            <v>42537</v>
          </cell>
          <cell r="B3259" t="str">
            <v>HIV/AIDS SPECIALTY MEDICAID ONLY</v>
          </cell>
          <cell r="D3259">
            <v>1164</v>
          </cell>
        </row>
        <row r="3260">
          <cell r="A3260">
            <v>42567</v>
          </cell>
          <cell r="B3260" t="str">
            <v>HIV/AIDS SPECIALTY MEDICAID ONLY</v>
          </cell>
          <cell r="D3260">
            <v>1162</v>
          </cell>
        </row>
        <row r="3261">
          <cell r="A3261">
            <v>42598</v>
          </cell>
          <cell r="B3261" t="str">
            <v>HIV/AIDS SPECIALTY MEDICAID ONLY</v>
          </cell>
          <cell r="D3261">
            <v>1166</v>
          </cell>
        </row>
        <row r="3262">
          <cell r="A3262">
            <v>42629</v>
          </cell>
          <cell r="B3262" t="str">
            <v>HIV/AIDS SPECIALTY MEDICAID ONLY</v>
          </cell>
          <cell r="D3262">
            <v>1156</v>
          </cell>
        </row>
        <row r="3263">
          <cell r="A3263">
            <v>42659</v>
          </cell>
          <cell r="B3263" t="str">
            <v>HIV/AIDS SPECIALTY MEDICAID ONLY</v>
          </cell>
          <cell r="D3263">
            <v>1156</v>
          </cell>
        </row>
        <row r="3264">
          <cell r="A3264">
            <v>42690</v>
          </cell>
          <cell r="B3264" t="str">
            <v>HIV/AIDS SPECIALTY MEDICAID ONLY</v>
          </cell>
          <cell r="D3264">
            <v>1155</v>
          </cell>
        </row>
        <row r="3265">
          <cell r="A3265">
            <v>42720</v>
          </cell>
          <cell r="B3265" t="str">
            <v>HIV/AIDS SPECIALTY MEDICAID ONLY</v>
          </cell>
          <cell r="D3265">
            <v>1203</v>
          </cell>
        </row>
        <row r="3266">
          <cell r="A3266">
            <v>42386</v>
          </cell>
          <cell r="B3266" t="str">
            <v>HIV/AIDS SPECIALTY MEDICAID ONLY</v>
          </cell>
          <cell r="D3266">
            <v>1205</v>
          </cell>
        </row>
        <row r="3267">
          <cell r="A3267">
            <v>42417</v>
          </cell>
          <cell r="B3267" t="str">
            <v>HIV/AIDS SPECIALTY MEDICAID ONLY</v>
          </cell>
          <cell r="D3267">
            <v>1206</v>
          </cell>
        </row>
        <row r="3268">
          <cell r="A3268">
            <v>42446</v>
          </cell>
          <cell r="B3268" t="str">
            <v>HIV/AIDS SPECIALTY MEDICAID ONLY</v>
          </cell>
          <cell r="D3268">
            <v>1207</v>
          </cell>
        </row>
        <row r="3269">
          <cell r="A3269">
            <v>42477</v>
          </cell>
          <cell r="B3269" t="str">
            <v>HIV/AIDS SPECIALTY MEDICAID ONLY</v>
          </cell>
          <cell r="D3269">
            <v>1209</v>
          </cell>
        </row>
        <row r="3270">
          <cell r="A3270">
            <v>42507</v>
          </cell>
          <cell r="B3270" t="str">
            <v>HIV/AIDS SPECIALTY MEDICAID ONLY</v>
          </cell>
          <cell r="D3270">
            <v>1210</v>
          </cell>
        </row>
        <row r="3271">
          <cell r="A3271">
            <v>42538</v>
          </cell>
          <cell r="B3271" t="str">
            <v>HIV/AIDS SPECIALTY MEDICAID ONLY</v>
          </cell>
          <cell r="D3271">
            <v>1211</v>
          </cell>
        </row>
        <row r="3272">
          <cell r="A3272">
            <v>42568</v>
          </cell>
          <cell r="B3272" t="str">
            <v>HIV/AIDS SPECIALTY MEDICAID ONLY</v>
          </cell>
          <cell r="D3272">
            <v>1213</v>
          </cell>
        </row>
        <row r="3273">
          <cell r="A3273">
            <v>42599</v>
          </cell>
          <cell r="B3273" t="str">
            <v>HIV/AIDS SPECIALTY MEDICAID ONLY</v>
          </cell>
          <cell r="D3273">
            <v>1214</v>
          </cell>
        </row>
        <row r="3274">
          <cell r="A3274">
            <v>42630</v>
          </cell>
          <cell r="B3274" t="str">
            <v>HIV/AIDS SPECIALTY MEDICAID ONLY</v>
          </cell>
          <cell r="D3274">
            <v>1216</v>
          </cell>
        </row>
        <row r="3275">
          <cell r="A3275">
            <v>42660</v>
          </cell>
          <cell r="B3275" t="str">
            <v>HIV/AIDS SPECIALTY MEDICAID ONLY</v>
          </cell>
          <cell r="D3275">
            <v>1217</v>
          </cell>
        </row>
        <row r="3276">
          <cell r="A3276">
            <v>42691</v>
          </cell>
          <cell r="B3276" t="str">
            <v>HIV/AIDS SPECIALTY MEDICAID ONLY</v>
          </cell>
          <cell r="D3276">
            <v>1218</v>
          </cell>
        </row>
        <row r="3277">
          <cell r="A3277">
            <v>42721</v>
          </cell>
          <cell r="B3277" t="str">
            <v>HIV/AIDS SPECIALTY MEDICAID ONLY</v>
          </cell>
          <cell r="D3277">
            <v>1220</v>
          </cell>
        </row>
        <row r="3278">
          <cell r="A3278">
            <v>42387</v>
          </cell>
          <cell r="B3278" t="str">
            <v>HIV/AIDS SPECIALTY MEDICAID ONLY</v>
          </cell>
          <cell r="D3278">
            <v>1221</v>
          </cell>
        </row>
        <row r="3279">
          <cell r="A3279">
            <v>42418</v>
          </cell>
          <cell r="B3279" t="str">
            <v>HIV/AIDS SPECIALTY MEDICAID ONLY</v>
          </cell>
          <cell r="D3279">
            <v>1222</v>
          </cell>
        </row>
        <row r="3280">
          <cell r="A3280">
            <v>42447</v>
          </cell>
          <cell r="B3280" t="str">
            <v>HIV/AIDS SPECIALTY MEDICAID ONLY</v>
          </cell>
          <cell r="D3280">
            <v>1224</v>
          </cell>
        </row>
        <row r="3281">
          <cell r="A3281">
            <v>42478</v>
          </cell>
          <cell r="B3281" t="str">
            <v>HIV/AIDS SPECIALTY MEDICAID ONLY</v>
          </cell>
          <cell r="D3281">
            <v>1225</v>
          </cell>
        </row>
        <row r="3282">
          <cell r="A3282">
            <v>42508</v>
          </cell>
          <cell r="B3282" t="str">
            <v>HIV/AIDS SPECIALTY MEDICAID ONLY</v>
          </cell>
          <cell r="D3282">
            <v>1227</v>
          </cell>
        </row>
        <row r="3283">
          <cell r="A3283">
            <v>42539</v>
          </cell>
          <cell r="B3283" t="str">
            <v>HIV/AIDS SPECIALTY MEDICAID ONLY</v>
          </cell>
          <cell r="D3283">
            <v>1228</v>
          </cell>
        </row>
        <row r="3284">
          <cell r="A3284">
            <v>42569</v>
          </cell>
          <cell r="B3284" t="str">
            <v>HIV/AIDS SPECIALTY MEDICAID ONLY</v>
          </cell>
          <cell r="D3284">
            <v>1229</v>
          </cell>
        </row>
        <row r="3285">
          <cell r="A3285">
            <v>42600</v>
          </cell>
          <cell r="B3285" t="str">
            <v>HIV/AIDS SPECIALTY MEDICAID ONLY</v>
          </cell>
          <cell r="D3285">
            <v>1231</v>
          </cell>
        </row>
        <row r="3286">
          <cell r="A3286">
            <v>42631</v>
          </cell>
          <cell r="B3286" t="str">
            <v>HIV/AIDS SPECIALTY MEDICAID ONLY</v>
          </cell>
          <cell r="D3286">
            <v>1232</v>
          </cell>
        </row>
        <row r="3287">
          <cell r="A3287">
            <v>42661</v>
          </cell>
          <cell r="B3287" t="str">
            <v>HIV/AIDS SPECIALTY MEDICAID ONLY</v>
          </cell>
          <cell r="D3287">
            <v>1233</v>
          </cell>
        </row>
        <row r="3288">
          <cell r="A3288">
            <v>42692</v>
          </cell>
          <cell r="B3288" t="str">
            <v>HIV/AIDS SPECIALTY MEDICAID ONLY</v>
          </cell>
          <cell r="D3288">
            <v>1235</v>
          </cell>
        </row>
        <row r="3289">
          <cell r="A3289">
            <v>42722</v>
          </cell>
          <cell r="B3289" t="str">
            <v>HIV/AIDS SPECIALTY MEDICAID ONLY</v>
          </cell>
          <cell r="D3289">
            <v>1236</v>
          </cell>
        </row>
        <row r="3290">
          <cell r="A3290">
            <v>42388</v>
          </cell>
          <cell r="B3290" t="str">
            <v>HIV/AIDS SPECIALTY MEDICAID ONLY</v>
          </cell>
          <cell r="D3290">
            <v>1237</v>
          </cell>
        </row>
        <row r="3291">
          <cell r="A3291">
            <v>42419</v>
          </cell>
          <cell r="B3291" t="str">
            <v>HIV/AIDS SPECIALTY MEDICAID ONLY</v>
          </cell>
          <cell r="D3291">
            <v>1239</v>
          </cell>
        </row>
        <row r="3292">
          <cell r="A3292">
            <v>42448</v>
          </cell>
          <cell r="B3292" t="str">
            <v>HIV/AIDS SPECIALTY MEDICAID ONLY</v>
          </cell>
          <cell r="D3292">
            <v>1240</v>
          </cell>
        </row>
        <row r="3293">
          <cell r="A3293">
            <v>42479</v>
          </cell>
          <cell r="B3293" t="str">
            <v>HIV/AIDS SPECIALTY MEDICAID ONLY</v>
          </cell>
          <cell r="D3293">
            <v>1242</v>
          </cell>
        </row>
        <row r="3294">
          <cell r="A3294">
            <v>42509</v>
          </cell>
          <cell r="B3294" t="str">
            <v>HIV/AIDS SPECIALTY MEDICAID ONLY</v>
          </cell>
          <cell r="D3294">
            <v>1243</v>
          </cell>
        </row>
        <row r="3295">
          <cell r="A3295">
            <v>42540</v>
          </cell>
          <cell r="B3295" t="str">
            <v>HIV/AIDS SPECIALTY MEDICAID ONLY</v>
          </cell>
          <cell r="D3295">
            <v>1244</v>
          </cell>
        </row>
        <row r="3296">
          <cell r="A3296">
            <v>42570</v>
          </cell>
          <cell r="B3296" t="str">
            <v>HIV/AIDS SPECIALTY MEDICAID ONLY</v>
          </cell>
          <cell r="D3296">
            <v>1246</v>
          </cell>
        </row>
        <row r="3297">
          <cell r="A3297">
            <v>42601</v>
          </cell>
          <cell r="B3297" t="str">
            <v>HIV/AIDS SPECIALTY MEDICAID ONLY</v>
          </cell>
          <cell r="D3297">
            <v>1247</v>
          </cell>
        </row>
        <row r="3298">
          <cell r="A3298">
            <v>42632</v>
          </cell>
          <cell r="B3298" t="str">
            <v>HIV/AIDS SPECIALTY MEDICAID ONLY</v>
          </cell>
          <cell r="D3298">
            <v>1248</v>
          </cell>
        </row>
        <row r="3299">
          <cell r="A3299">
            <v>42662</v>
          </cell>
          <cell r="B3299" t="str">
            <v>HIV/AIDS SPECIALTY MEDICAID ONLY</v>
          </cell>
          <cell r="D3299">
            <v>1250</v>
          </cell>
        </row>
        <row r="3300">
          <cell r="A3300">
            <v>42693</v>
          </cell>
          <cell r="B3300" t="str">
            <v>HIV/AIDS SPECIALTY MEDICAID ONLY</v>
          </cell>
          <cell r="D3300">
            <v>1251</v>
          </cell>
        </row>
        <row r="3301">
          <cell r="A3301">
            <v>42723</v>
          </cell>
          <cell r="B3301" t="str">
            <v>HIV/AIDS SPECIALTY MEDICAID ONLY</v>
          </cell>
          <cell r="D3301">
            <v>1253</v>
          </cell>
        </row>
        <row r="3302">
          <cell r="A3302">
            <v>42389</v>
          </cell>
          <cell r="B3302" t="str">
            <v>HIV/AIDS SPECIALTY MEDICAID ONLY</v>
          </cell>
          <cell r="D3302">
            <v>1254</v>
          </cell>
        </row>
        <row r="3303">
          <cell r="A3303">
            <v>42420</v>
          </cell>
          <cell r="B3303" t="str">
            <v>HIV/AIDS SPECIALTY MEDICAID ONLY</v>
          </cell>
          <cell r="D3303">
            <v>1255</v>
          </cell>
        </row>
        <row r="3304">
          <cell r="A3304">
            <v>42449</v>
          </cell>
          <cell r="B3304" t="str">
            <v>HIV/AIDS SPECIALTY MEDICAID ONLY</v>
          </cell>
          <cell r="D3304">
            <v>1257</v>
          </cell>
        </row>
        <row r="3305">
          <cell r="A3305">
            <v>42480</v>
          </cell>
          <cell r="B3305" t="str">
            <v>HIV/AIDS SPECIALTY MEDICAID ONLY</v>
          </cell>
          <cell r="D3305">
            <v>1258</v>
          </cell>
        </row>
        <row r="3306">
          <cell r="A3306">
            <v>42510</v>
          </cell>
          <cell r="B3306" t="str">
            <v>HIV/AIDS SPECIALTY MEDICAID ONLY</v>
          </cell>
          <cell r="D3306">
            <v>1259</v>
          </cell>
        </row>
        <row r="3307">
          <cell r="A3307">
            <v>42541</v>
          </cell>
          <cell r="B3307" t="str">
            <v>HIV/AIDS SPECIALTY MEDICAID ONLY</v>
          </cell>
          <cell r="D3307">
            <v>1261</v>
          </cell>
        </row>
        <row r="3308">
          <cell r="A3308">
            <v>42571</v>
          </cell>
          <cell r="B3308" t="str">
            <v>HIV/AIDS SPECIALTY MEDICAID ONLY</v>
          </cell>
          <cell r="D3308">
            <v>1262</v>
          </cell>
        </row>
        <row r="3309">
          <cell r="A3309">
            <v>42602</v>
          </cell>
          <cell r="B3309" t="str">
            <v>HIV/AIDS SPECIALTY MEDICAID ONLY</v>
          </cell>
          <cell r="D3309">
            <v>1264</v>
          </cell>
        </row>
        <row r="3310">
          <cell r="A3310">
            <v>42633</v>
          </cell>
          <cell r="B3310" t="str">
            <v>HIV/AIDS SPECIALTY MEDICAID ONLY</v>
          </cell>
          <cell r="D3310">
            <v>1265</v>
          </cell>
        </row>
        <row r="3311">
          <cell r="A3311">
            <v>42663</v>
          </cell>
          <cell r="B3311" t="str">
            <v>HIV/AIDS SPECIALTY MEDICAID ONLY</v>
          </cell>
          <cell r="D3311">
            <v>1266</v>
          </cell>
        </row>
        <row r="3312">
          <cell r="A3312">
            <v>42694</v>
          </cell>
          <cell r="B3312" t="str">
            <v>HIV/AIDS SPECIALTY MEDICAID ONLY</v>
          </cell>
          <cell r="D3312">
            <v>1268</v>
          </cell>
        </row>
        <row r="3313">
          <cell r="A3313">
            <v>42724</v>
          </cell>
          <cell r="B3313" t="str">
            <v>HIV/AIDS SPECIALTY MEDICAID ONLY</v>
          </cell>
          <cell r="D3313">
            <v>1269</v>
          </cell>
        </row>
        <row r="3314">
          <cell r="A3314">
            <v>42390</v>
          </cell>
          <cell r="B3314" t="str">
            <v>HIV/AIDS SPECIALTY MEDICAID ONLY</v>
          </cell>
          <cell r="D3314">
            <v>1270</v>
          </cell>
        </row>
        <row r="3315">
          <cell r="A3315">
            <v>42421</v>
          </cell>
          <cell r="B3315" t="str">
            <v>HIV/AIDS SPECIALTY MEDICAID ONLY</v>
          </cell>
          <cell r="D3315">
            <v>1272</v>
          </cell>
        </row>
        <row r="3316">
          <cell r="A3316">
            <v>42450</v>
          </cell>
          <cell r="B3316" t="str">
            <v>HIV/AIDS SPECIALTY MEDICAID ONLY</v>
          </cell>
          <cell r="D3316">
            <v>1273</v>
          </cell>
        </row>
        <row r="3317">
          <cell r="A3317">
            <v>42481</v>
          </cell>
          <cell r="B3317" t="str">
            <v>HIV/AIDS SPECIALTY MEDICAID ONLY</v>
          </cell>
          <cell r="D3317">
            <v>1275</v>
          </cell>
        </row>
        <row r="3318">
          <cell r="A3318">
            <v>42511</v>
          </cell>
          <cell r="B3318" t="str">
            <v>HIV/AIDS SPECIALTY MEDICAID ONLY</v>
          </cell>
          <cell r="D3318">
            <v>1276</v>
          </cell>
        </row>
        <row r="3319">
          <cell r="A3319">
            <v>42542</v>
          </cell>
          <cell r="B3319" t="str">
            <v>HIV/AIDS SPECIALTY MEDICAID ONLY</v>
          </cell>
          <cell r="D3319">
            <v>1277</v>
          </cell>
        </row>
        <row r="3320">
          <cell r="A3320">
            <v>42718</v>
          </cell>
          <cell r="B3320" t="str">
            <v>HIV/AIDS SPECIALTY MEDICAID ONLY</v>
          </cell>
          <cell r="D3320">
            <v>2282</v>
          </cell>
        </row>
        <row r="3321">
          <cell r="A3321">
            <v>42384</v>
          </cell>
          <cell r="B3321" t="str">
            <v>HIV/AIDS SPECIALTY MEDICAID ONLY</v>
          </cell>
          <cell r="D3321">
            <v>2279</v>
          </cell>
        </row>
        <row r="3322">
          <cell r="A3322">
            <v>42415</v>
          </cell>
          <cell r="B3322" t="str">
            <v>HIV/AIDS SPECIALTY MEDICAID ONLY</v>
          </cell>
          <cell r="D3322">
            <v>2289</v>
          </cell>
        </row>
        <row r="3323">
          <cell r="A3323">
            <v>42444</v>
          </cell>
          <cell r="B3323" t="str">
            <v>HIV/AIDS SPECIALTY MEDICAID ONLY</v>
          </cell>
          <cell r="D3323">
            <v>2310</v>
          </cell>
        </row>
        <row r="3324">
          <cell r="A3324">
            <v>42475</v>
          </cell>
          <cell r="B3324" t="str">
            <v>HIV/AIDS SPECIALTY MEDICAID ONLY</v>
          </cell>
          <cell r="D3324">
            <v>2338</v>
          </cell>
        </row>
        <row r="3325">
          <cell r="A3325">
            <v>42505</v>
          </cell>
          <cell r="B3325" t="str">
            <v>HIV/AIDS SPECIALTY MEDICAID ONLY</v>
          </cell>
          <cell r="D3325">
            <v>2329</v>
          </cell>
        </row>
        <row r="3326">
          <cell r="A3326">
            <v>42536</v>
          </cell>
          <cell r="B3326" t="str">
            <v>HIV/AIDS SPECIALTY MEDICAID ONLY</v>
          </cell>
          <cell r="D3326">
            <v>2290</v>
          </cell>
        </row>
        <row r="3327">
          <cell r="A3327">
            <v>42566</v>
          </cell>
          <cell r="B3327" t="str">
            <v>HIV/AIDS SPECIALTY MEDICAID ONLY</v>
          </cell>
          <cell r="D3327">
            <v>2265</v>
          </cell>
        </row>
        <row r="3328">
          <cell r="A3328">
            <v>42597</v>
          </cell>
          <cell r="B3328" t="str">
            <v>HIV/AIDS SPECIALTY MEDICAID ONLY</v>
          </cell>
          <cell r="D3328">
            <v>2310</v>
          </cell>
        </row>
        <row r="3329">
          <cell r="A3329">
            <v>42628</v>
          </cell>
          <cell r="B3329" t="str">
            <v>HIV/AIDS SPECIALTY MEDICAID ONLY</v>
          </cell>
          <cell r="D3329">
            <v>2366</v>
          </cell>
        </row>
        <row r="3330">
          <cell r="A3330">
            <v>42658</v>
          </cell>
          <cell r="B3330" t="str">
            <v>HIV/AIDS SPECIALTY MEDICAID ONLY</v>
          </cell>
          <cell r="D3330">
            <v>2335</v>
          </cell>
        </row>
        <row r="3331">
          <cell r="A3331">
            <v>42689</v>
          </cell>
          <cell r="B3331" t="str">
            <v>HIV/AIDS SPECIALTY MEDICAID ONLY</v>
          </cell>
          <cell r="D3331">
            <v>2313</v>
          </cell>
        </row>
        <row r="3332">
          <cell r="A3332">
            <v>42719</v>
          </cell>
          <cell r="B3332" t="str">
            <v>HIV/AIDS SPECIALTY MEDICAID ONLY</v>
          </cell>
          <cell r="D3332">
            <v>2324</v>
          </cell>
        </row>
        <row r="3333">
          <cell r="A3333">
            <v>42385</v>
          </cell>
          <cell r="B3333" t="str">
            <v>HIV/AIDS SPECIALTY MEDICAID ONLY</v>
          </cell>
          <cell r="D3333">
            <v>2323</v>
          </cell>
        </row>
        <row r="3334">
          <cell r="A3334">
            <v>42416</v>
          </cell>
          <cell r="B3334" t="str">
            <v>HIV/AIDS SPECIALTY MEDICAID ONLY</v>
          </cell>
          <cell r="D3334">
            <v>2355</v>
          </cell>
        </row>
        <row r="3335">
          <cell r="A3335">
            <v>42445</v>
          </cell>
          <cell r="B3335" t="str">
            <v>HIV/AIDS SPECIALTY MEDICAID ONLY</v>
          </cell>
          <cell r="D3335">
            <v>2351</v>
          </cell>
        </row>
        <row r="3336">
          <cell r="A3336">
            <v>42476</v>
          </cell>
          <cell r="B3336" t="str">
            <v>HIV/AIDS SPECIALTY MEDICAID ONLY</v>
          </cell>
          <cell r="D3336">
            <v>2354</v>
          </cell>
        </row>
        <row r="3337">
          <cell r="A3337">
            <v>42506</v>
          </cell>
          <cell r="B3337" t="str">
            <v>HIV/AIDS SPECIALTY MEDICAID ONLY</v>
          </cell>
          <cell r="D3337">
            <v>2370</v>
          </cell>
        </row>
        <row r="3338">
          <cell r="A3338">
            <v>42537</v>
          </cell>
          <cell r="B3338" t="str">
            <v>HIV/AIDS SPECIALTY MEDICAID ONLY</v>
          </cell>
          <cell r="D3338">
            <v>2376</v>
          </cell>
        </row>
        <row r="3339">
          <cell r="A3339">
            <v>42567</v>
          </cell>
          <cell r="B3339" t="str">
            <v>HIV/AIDS SPECIALTY MEDICAID ONLY</v>
          </cell>
          <cell r="D3339">
            <v>2383</v>
          </cell>
        </row>
        <row r="3340">
          <cell r="A3340">
            <v>42598</v>
          </cell>
          <cell r="B3340" t="str">
            <v>HIV/AIDS SPECIALTY MEDICAID ONLY</v>
          </cell>
          <cell r="D3340">
            <v>2378</v>
          </cell>
        </row>
        <row r="3341">
          <cell r="A3341">
            <v>42629</v>
          </cell>
          <cell r="B3341" t="str">
            <v>HIV/AIDS SPECIALTY MEDICAID ONLY</v>
          </cell>
          <cell r="D3341">
            <v>2365</v>
          </cell>
        </row>
        <row r="3342">
          <cell r="A3342">
            <v>42659</v>
          </cell>
          <cell r="B3342" t="str">
            <v>HIV/AIDS SPECIALTY MEDICAID ONLY</v>
          </cell>
          <cell r="D3342">
            <v>2363</v>
          </cell>
        </row>
        <row r="3343">
          <cell r="A3343">
            <v>42690</v>
          </cell>
          <cell r="B3343" t="str">
            <v>HIV/AIDS SPECIALTY MEDICAID ONLY</v>
          </cell>
          <cell r="D3343">
            <v>2402</v>
          </cell>
        </row>
        <row r="3344">
          <cell r="A3344">
            <v>42720</v>
          </cell>
          <cell r="B3344" t="str">
            <v>HIV/AIDS SPECIALTY MEDICAID ONLY</v>
          </cell>
          <cell r="D3344">
            <v>2495</v>
          </cell>
        </row>
        <row r="3345">
          <cell r="A3345">
            <v>42386</v>
          </cell>
          <cell r="B3345" t="str">
            <v>HIV/AIDS SPECIALTY MEDICAID ONLY</v>
          </cell>
          <cell r="D3345">
            <v>2500</v>
          </cell>
        </row>
        <row r="3346">
          <cell r="A3346">
            <v>42417</v>
          </cell>
          <cell r="B3346" t="str">
            <v>HIV/AIDS SPECIALTY MEDICAID ONLY</v>
          </cell>
          <cell r="D3346">
            <v>2506</v>
          </cell>
        </row>
        <row r="3347">
          <cell r="A3347">
            <v>42446</v>
          </cell>
          <cell r="B3347" t="str">
            <v>HIV/AIDS SPECIALTY MEDICAID ONLY</v>
          </cell>
          <cell r="D3347">
            <v>2511</v>
          </cell>
        </row>
        <row r="3348">
          <cell r="A3348">
            <v>42477</v>
          </cell>
          <cell r="B3348" t="str">
            <v>HIV/AIDS SPECIALTY MEDICAID ONLY</v>
          </cell>
          <cell r="D3348">
            <v>2517</v>
          </cell>
        </row>
        <row r="3349">
          <cell r="A3349">
            <v>42507</v>
          </cell>
          <cell r="B3349" t="str">
            <v>HIV/AIDS SPECIALTY MEDICAID ONLY</v>
          </cell>
          <cell r="D3349">
            <v>2522</v>
          </cell>
        </row>
        <row r="3350">
          <cell r="A3350">
            <v>42538</v>
          </cell>
          <cell r="B3350" t="str">
            <v>HIV/AIDS SPECIALTY MEDICAID ONLY</v>
          </cell>
          <cell r="D3350">
            <v>2528</v>
          </cell>
        </row>
        <row r="3351">
          <cell r="A3351">
            <v>42568</v>
          </cell>
          <cell r="B3351" t="str">
            <v>HIV/AIDS SPECIALTY MEDICAID ONLY</v>
          </cell>
          <cell r="D3351">
            <v>2533</v>
          </cell>
        </row>
        <row r="3352">
          <cell r="A3352">
            <v>42599</v>
          </cell>
          <cell r="B3352" t="str">
            <v>HIV/AIDS SPECIALTY MEDICAID ONLY</v>
          </cell>
          <cell r="D3352">
            <v>2538</v>
          </cell>
        </row>
        <row r="3353">
          <cell r="A3353">
            <v>42630</v>
          </cell>
          <cell r="B3353" t="str">
            <v>HIV/AIDS SPECIALTY MEDICAID ONLY</v>
          </cell>
          <cell r="D3353">
            <v>2544</v>
          </cell>
        </row>
        <row r="3354">
          <cell r="A3354">
            <v>42660</v>
          </cell>
          <cell r="B3354" t="str">
            <v>HIV/AIDS SPECIALTY MEDICAID ONLY</v>
          </cell>
          <cell r="D3354">
            <v>2549</v>
          </cell>
        </row>
        <row r="3355">
          <cell r="A3355">
            <v>42691</v>
          </cell>
          <cell r="B3355" t="str">
            <v>HIV/AIDS SPECIALTY MEDICAID ONLY</v>
          </cell>
          <cell r="D3355">
            <v>2555</v>
          </cell>
        </row>
        <row r="3356">
          <cell r="A3356">
            <v>42721</v>
          </cell>
          <cell r="B3356" t="str">
            <v>HIV/AIDS SPECIALTY MEDICAID ONLY</v>
          </cell>
          <cell r="D3356">
            <v>2560</v>
          </cell>
        </row>
        <row r="3357">
          <cell r="A3357">
            <v>42387</v>
          </cell>
          <cell r="B3357" t="str">
            <v>HIV/AIDS SPECIALTY MEDICAID ONLY</v>
          </cell>
          <cell r="D3357">
            <v>2566</v>
          </cell>
        </row>
        <row r="3358">
          <cell r="A3358">
            <v>42418</v>
          </cell>
          <cell r="B3358" t="str">
            <v>HIV/AIDS SPECIALTY MEDICAID ONLY</v>
          </cell>
          <cell r="D3358">
            <v>2571</v>
          </cell>
        </row>
        <row r="3359">
          <cell r="A3359">
            <v>42447</v>
          </cell>
          <cell r="B3359" t="str">
            <v>HIV/AIDS SPECIALTY MEDICAID ONLY</v>
          </cell>
          <cell r="D3359">
            <v>2577</v>
          </cell>
        </row>
        <row r="3360">
          <cell r="A3360">
            <v>42478</v>
          </cell>
          <cell r="B3360" t="str">
            <v>HIV/AIDS SPECIALTY MEDICAID ONLY</v>
          </cell>
          <cell r="D3360">
            <v>2582</v>
          </cell>
        </row>
        <row r="3361">
          <cell r="A3361">
            <v>42508</v>
          </cell>
          <cell r="B3361" t="str">
            <v>HIV/AIDS SPECIALTY MEDICAID ONLY</v>
          </cell>
          <cell r="D3361">
            <v>2587</v>
          </cell>
        </row>
        <row r="3362">
          <cell r="A3362">
            <v>42539</v>
          </cell>
          <cell r="B3362" t="str">
            <v>HIV/AIDS SPECIALTY MEDICAID ONLY</v>
          </cell>
          <cell r="D3362">
            <v>2593</v>
          </cell>
        </row>
        <row r="3363">
          <cell r="A3363">
            <v>42569</v>
          </cell>
          <cell r="B3363" t="str">
            <v>HIV/AIDS SPECIALTY MEDICAID ONLY</v>
          </cell>
          <cell r="D3363">
            <v>2598</v>
          </cell>
        </row>
        <row r="3364">
          <cell r="A3364">
            <v>42600</v>
          </cell>
          <cell r="B3364" t="str">
            <v>HIV/AIDS SPECIALTY MEDICAID ONLY</v>
          </cell>
          <cell r="D3364">
            <v>2604</v>
          </cell>
        </row>
        <row r="3365">
          <cell r="A3365">
            <v>42631</v>
          </cell>
          <cell r="B3365" t="str">
            <v>HIV/AIDS SPECIALTY MEDICAID ONLY</v>
          </cell>
          <cell r="D3365">
            <v>2609</v>
          </cell>
        </row>
        <row r="3366">
          <cell r="A3366">
            <v>42661</v>
          </cell>
          <cell r="B3366" t="str">
            <v>HIV/AIDS SPECIALTY MEDICAID ONLY</v>
          </cell>
          <cell r="D3366">
            <v>2615</v>
          </cell>
        </row>
        <row r="3367">
          <cell r="A3367">
            <v>42692</v>
          </cell>
          <cell r="B3367" t="str">
            <v>HIV/AIDS SPECIALTY MEDICAID ONLY</v>
          </cell>
          <cell r="D3367">
            <v>2620</v>
          </cell>
        </row>
        <row r="3368">
          <cell r="A3368">
            <v>42722</v>
          </cell>
          <cell r="B3368" t="str">
            <v>HIV/AIDS SPECIALTY MEDICAID ONLY</v>
          </cell>
          <cell r="D3368">
            <v>2625</v>
          </cell>
        </row>
        <row r="3369">
          <cell r="A3369">
            <v>42388</v>
          </cell>
          <cell r="B3369" t="str">
            <v>HIV/AIDS SPECIALTY MEDICAID ONLY</v>
          </cell>
          <cell r="D3369">
            <v>2631</v>
          </cell>
        </row>
        <row r="3370">
          <cell r="A3370">
            <v>42419</v>
          </cell>
          <cell r="B3370" t="str">
            <v>HIV/AIDS SPECIALTY MEDICAID ONLY</v>
          </cell>
          <cell r="D3370">
            <v>2636</v>
          </cell>
        </row>
        <row r="3371">
          <cell r="A3371">
            <v>42448</v>
          </cell>
          <cell r="B3371" t="str">
            <v>HIV/AIDS SPECIALTY MEDICAID ONLY</v>
          </cell>
          <cell r="D3371">
            <v>2642</v>
          </cell>
        </row>
        <row r="3372">
          <cell r="A3372">
            <v>42479</v>
          </cell>
          <cell r="B3372" t="str">
            <v>HIV/AIDS SPECIALTY MEDICAID ONLY</v>
          </cell>
          <cell r="D3372">
            <v>2647</v>
          </cell>
        </row>
        <row r="3373">
          <cell r="A3373">
            <v>42509</v>
          </cell>
          <cell r="B3373" t="str">
            <v>HIV/AIDS SPECIALTY MEDICAID ONLY</v>
          </cell>
          <cell r="D3373">
            <v>2653</v>
          </cell>
        </row>
        <row r="3374">
          <cell r="A3374">
            <v>42540</v>
          </cell>
          <cell r="B3374" t="str">
            <v>HIV/AIDS SPECIALTY MEDICAID ONLY</v>
          </cell>
          <cell r="D3374">
            <v>2658</v>
          </cell>
        </row>
        <row r="3375">
          <cell r="A3375">
            <v>42570</v>
          </cell>
          <cell r="B3375" t="str">
            <v>HIV/AIDS SPECIALTY MEDICAID ONLY</v>
          </cell>
          <cell r="D3375">
            <v>2663</v>
          </cell>
        </row>
        <row r="3376">
          <cell r="A3376">
            <v>42601</v>
          </cell>
          <cell r="B3376" t="str">
            <v>HIV/AIDS SPECIALTY MEDICAID ONLY</v>
          </cell>
          <cell r="D3376">
            <v>2669</v>
          </cell>
        </row>
        <row r="3377">
          <cell r="A3377">
            <v>42632</v>
          </cell>
          <cell r="B3377" t="str">
            <v>HIV/AIDS SPECIALTY MEDICAID ONLY</v>
          </cell>
          <cell r="D3377">
            <v>2674</v>
          </cell>
        </row>
        <row r="3378">
          <cell r="A3378">
            <v>42662</v>
          </cell>
          <cell r="B3378" t="str">
            <v>HIV/AIDS SPECIALTY MEDICAID ONLY</v>
          </cell>
          <cell r="D3378">
            <v>2680</v>
          </cell>
        </row>
        <row r="3379">
          <cell r="A3379">
            <v>42693</v>
          </cell>
          <cell r="B3379" t="str">
            <v>HIV/AIDS SPECIALTY MEDICAID ONLY</v>
          </cell>
          <cell r="D3379">
            <v>2685</v>
          </cell>
        </row>
        <row r="3380">
          <cell r="A3380">
            <v>42723</v>
          </cell>
          <cell r="B3380" t="str">
            <v>HIV/AIDS SPECIALTY MEDICAID ONLY</v>
          </cell>
          <cell r="D3380">
            <v>2691</v>
          </cell>
        </row>
        <row r="3381">
          <cell r="A3381">
            <v>42389</v>
          </cell>
          <cell r="B3381" t="str">
            <v>HIV/AIDS SPECIALTY MEDICAID ONLY</v>
          </cell>
          <cell r="D3381">
            <v>2696</v>
          </cell>
        </row>
        <row r="3382">
          <cell r="A3382">
            <v>42420</v>
          </cell>
          <cell r="B3382" t="str">
            <v>HIV/AIDS SPECIALTY MEDICAID ONLY</v>
          </cell>
          <cell r="D3382">
            <v>2701</v>
          </cell>
        </row>
        <row r="3383">
          <cell r="A3383">
            <v>42449</v>
          </cell>
          <cell r="B3383" t="str">
            <v>HIV/AIDS SPECIALTY MEDICAID ONLY</v>
          </cell>
          <cell r="D3383">
            <v>2707</v>
          </cell>
        </row>
        <row r="3384">
          <cell r="A3384">
            <v>42480</v>
          </cell>
          <cell r="B3384" t="str">
            <v>HIV/AIDS SPECIALTY MEDICAID ONLY</v>
          </cell>
          <cell r="D3384">
            <v>2712</v>
          </cell>
        </row>
        <row r="3385">
          <cell r="A3385">
            <v>42510</v>
          </cell>
          <cell r="B3385" t="str">
            <v>HIV/AIDS SPECIALTY MEDICAID ONLY</v>
          </cell>
          <cell r="D3385">
            <v>2718</v>
          </cell>
        </row>
        <row r="3386">
          <cell r="A3386">
            <v>42541</v>
          </cell>
          <cell r="B3386" t="str">
            <v>HIV/AIDS SPECIALTY MEDICAID ONLY</v>
          </cell>
          <cell r="D3386">
            <v>2723</v>
          </cell>
        </row>
        <row r="3387">
          <cell r="A3387">
            <v>42571</v>
          </cell>
          <cell r="B3387" t="str">
            <v>HIV/AIDS SPECIALTY MEDICAID ONLY</v>
          </cell>
          <cell r="D3387">
            <v>2729</v>
          </cell>
        </row>
        <row r="3388">
          <cell r="A3388">
            <v>42602</v>
          </cell>
          <cell r="B3388" t="str">
            <v>HIV/AIDS SPECIALTY MEDICAID ONLY</v>
          </cell>
          <cell r="D3388">
            <v>2734</v>
          </cell>
        </row>
        <row r="3389">
          <cell r="A3389">
            <v>42633</v>
          </cell>
          <cell r="B3389" t="str">
            <v>HIV/AIDS SPECIALTY MEDICAID ONLY</v>
          </cell>
          <cell r="D3389">
            <v>2740</v>
          </cell>
        </row>
        <row r="3390">
          <cell r="A3390">
            <v>42663</v>
          </cell>
          <cell r="B3390" t="str">
            <v>HIV/AIDS SPECIALTY MEDICAID ONLY</v>
          </cell>
          <cell r="D3390">
            <v>2745</v>
          </cell>
        </row>
        <row r="3391">
          <cell r="A3391">
            <v>42694</v>
          </cell>
          <cell r="B3391" t="str">
            <v>HIV/AIDS SPECIALTY MEDICAID ONLY</v>
          </cell>
          <cell r="D3391">
            <v>2750</v>
          </cell>
        </row>
        <row r="3392">
          <cell r="A3392">
            <v>42724</v>
          </cell>
          <cell r="B3392" t="str">
            <v>HIV/AIDS SPECIALTY MEDICAID ONLY</v>
          </cell>
          <cell r="D3392">
            <v>2756</v>
          </cell>
        </row>
        <row r="3393">
          <cell r="A3393">
            <v>42390</v>
          </cell>
          <cell r="B3393" t="str">
            <v>HIV/AIDS SPECIALTY MEDICAID ONLY</v>
          </cell>
          <cell r="D3393">
            <v>2761</v>
          </cell>
        </row>
        <row r="3394">
          <cell r="A3394">
            <v>42421</v>
          </cell>
          <cell r="B3394" t="str">
            <v>HIV/AIDS SPECIALTY MEDICAID ONLY</v>
          </cell>
          <cell r="D3394">
            <v>2767</v>
          </cell>
        </row>
        <row r="3395">
          <cell r="A3395">
            <v>42450</v>
          </cell>
          <cell r="B3395" t="str">
            <v>HIV/AIDS SPECIALTY MEDICAID ONLY</v>
          </cell>
          <cell r="D3395">
            <v>2772</v>
          </cell>
        </row>
        <row r="3396">
          <cell r="A3396">
            <v>42481</v>
          </cell>
          <cell r="B3396" t="str">
            <v>HIV/AIDS SPECIALTY MEDICAID ONLY</v>
          </cell>
          <cell r="D3396">
            <v>2778</v>
          </cell>
        </row>
        <row r="3397">
          <cell r="A3397">
            <v>42511</v>
          </cell>
          <cell r="B3397" t="str">
            <v>HIV/AIDS SPECIALTY MEDICAID ONLY</v>
          </cell>
          <cell r="D3397">
            <v>2783</v>
          </cell>
        </row>
        <row r="3398">
          <cell r="A3398">
            <v>42542</v>
          </cell>
          <cell r="B3398" t="str">
            <v>HIV/AIDS SPECIALTY MEDICAID ONLY</v>
          </cell>
          <cell r="D3398">
            <v>2788</v>
          </cell>
        </row>
        <row r="3399">
          <cell r="A3399">
            <v>42718</v>
          </cell>
          <cell r="B3399" t="str">
            <v>HIV/AIDS DUAL ELIGIBLE</v>
          </cell>
          <cell r="D3399">
            <v>1135</v>
          </cell>
        </row>
        <row r="3400">
          <cell r="A3400">
            <v>42384</v>
          </cell>
          <cell r="B3400" t="str">
            <v>HIV/AIDS DUAL ELIGIBLE</v>
          </cell>
          <cell r="D3400">
            <v>1132</v>
          </cell>
        </row>
        <row r="3401">
          <cell r="A3401">
            <v>42415</v>
          </cell>
          <cell r="B3401" t="str">
            <v>HIV/AIDS DUAL ELIGIBLE</v>
          </cell>
          <cell r="D3401">
            <v>1151</v>
          </cell>
        </row>
        <row r="3402">
          <cell r="A3402">
            <v>42444</v>
          </cell>
          <cell r="B3402" t="str">
            <v>HIV/AIDS DUAL ELIGIBLE</v>
          </cell>
          <cell r="D3402">
            <v>1143</v>
          </cell>
        </row>
        <row r="3403">
          <cell r="A3403">
            <v>42475</v>
          </cell>
          <cell r="B3403" t="str">
            <v>HIV/AIDS DUAL ELIGIBLE</v>
          </cell>
          <cell r="D3403">
            <v>1137</v>
          </cell>
        </row>
        <row r="3404">
          <cell r="A3404">
            <v>42505</v>
          </cell>
          <cell r="B3404" t="str">
            <v>HIV/AIDS DUAL ELIGIBLE</v>
          </cell>
          <cell r="D3404">
            <v>1137</v>
          </cell>
        </row>
        <row r="3405">
          <cell r="A3405">
            <v>42536</v>
          </cell>
          <cell r="B3405" t="str">
            <v>HIV/AIDS DUAL ELIGIBLE</v>
          </cell>
          <cell r="D3405">
            <v>1152</v>
          </cell>
        </row>
        <row r="3406">
          <cell r="A3406">
            <v>42566</v>
          </cell>
          <cell r="B3406" t="str">
            <v>HIV/AIDS DUAL ELIGIBLE</v>
          </cell>
          <cell r="D3406">
            <v>1154</v>
          </cell>
        </row>
        <row r="3407">
          <cell r="A3407">
            <v>42597</v>
          </cell>
          <cell r="B3407" t="str">
            <v>HIV/AIDS DUAL ELIGIBLE</v>
          </cell>
          <cell r="D3407">
            <v>1156</v>
          </cell>
        </row>
        <row r="3408">
          <cell r="A3408">
            <v>42628</v>
          </cell>
          <cell r="B3408" t="str">
            <v>HIV/AIDS DUAL ELIGIBLE</v>
          </cell>
          <cell r="D3408">
            <v>1156</v>
          </cell>
        </row>
        <row r="3409">
          <cell r="A3409">
            <v>42658</v>
          </cell>
          <cell r="B3409" t="str">
            <v>HIV/AIDS DUAL ELIGIBLE</v>
          </cell>
          <cell r="D3409">
            <v>1177</v>
          </cell>
        </row>
        <row r="3410">
          <cell r="A3410">
            <v>42689</v>
          </cell>
          <cell r="B3410" t="str">
            <v>HIV/AIDS DUAL ELIGIBLE</v>
          </cell>
          <cell r="D3410">
            <v>1191</v>
          </cell>
        </row>
        <row r="3411">
          <cell r="A3411">
            <v>42719</v>
          </cell>
          <cell r="B3411" t="str">
            <v>HIV/AIDS DUAL ELIGIBLE</v>
          </cell>
          <cell r="D3411">
            <v>1200</v>
          </cell>
        </row>
        <row r="3412">
          <cell r="A3412">
            <v>42385</v>
          </cell>
          <cell r="B3412" t="str">
            <v>HIV/AIDS DUAL ELIGIBLE</v>
          </cell>
          <cell r="D3412">
            <v>1210</v>
          </cell>
        </row>
        <row r="3413">
          <cell r="A3413">
            <v>42416</v>
          </cell>
          <cell r="B3413" t="str">
            <v>HIV/AIDS DUAL ELIGIBLE</v>
          </cell>
          <cell r="D3413">
            <v>1223</v>
          </cell>
        </row>
        <row r="3414">
          <cell r="A3414">
            <v>42445</v>
          </cell>
          <cell r="B3414" t="str">
            <v>HIV/AIDS DUAL ELIGIBLE</v>
          </cell>
          <cell r="D3414">
            <v>1235</v>
          </cell>
        </row>
        <row r="3415">
          <cell r="A3415">
            <v>42476</v>
          </cell>
          <cell r="B3415" t="str">
            <v>HIV/AIDS DUAL ELIGIBLE</v>
          </cell>
          <cell r="D3415">
            <v>1225</v>
          </cell>
        </row>
        <row r="3416">
          <cell r="A3416">
            <v>42506</v>
          </cell>
          <cell r="B3416" t="str">
            <v>HIV/AIDS DUAL ELIGIBLE</v>
          </cell>
          <cell r="D3416">
            <v>1163</v>
          </cell>
        </row>
        <row r="3417">
          <cell r="A3417">
            <v>42537</v>
          </cell>
          <cell r="B3417" t="str">
            <v>HIV/AIDS DUAL ELIGIBLE</v>
          </cell>
          <cell r="D3417">
            <v>1164</v>
          </cell>
        </row>
        <row r="3418">
          <cell r="A3418">
            <v>42567</v>
          </cell>
          <cell r="B3418" t="str">
            <v>HIV/AIDS DUAL ELIGIBLE</v>
          </cell>
          <cell r="D3418">
            <v>1156</v>
          </cell>
        </row>
        <row r="3419">
          <cell r="A3419">
            <v>42598</v>
          </cell>
          <cell r="B3419" t="str">
            <v>HIV/AIDS DUAL ELIGIBLE</v>
          </cell>
          <cell r="D3419">
            <v>1177</v>
          </cell>
        </row>
        <row r="3420">
          <cell r="A3420">
            <v>42629</v>
          </cell>
          <cell r="B3420" t="str">
            <v>HIV/AIDS DUAL ELIGIBLE</v>
          </cell>
          <cell r="D3420">
            <v>1169</v>
          </cell>
        </row>
        <row r="3421">
          <cell r="A3421">
            <v>42659</v>
          </cell>
          <cell r="B3421" t="str">
            <v>HIV/AIDS DUAL ELIGIBLE</v>
          </cell>
          <cell r="D3421">
            <v>1170</v>
          </cell>
        </row>
        <row r="3422">
          <cell r="A3422">
            <v>42690</v>
          </cell>
          <cell r="B3422" t="str">
            <v>HIV/AIDS DUAL ELIGIBLE</v>
          </cell>
          <cell r="D3422">
            <v>1225</v>
          </cell>
        </row>
        <row r="3423">
          <cell r="A3423">
            <v>42720</v>
          </cell>
          <cell r="B3423" t="str">
            <v>HIV/AIDS DUAL ELIGIBLE</v>
          </cell>
          <cell r="D3423">
            <v>1232</v>
          </cell>
        </row>
        <row r="3424">
          <cell r="A3424">
            <v>42386</v>
          </cell>
          <cell r="B3424" t="str">
            <v>HIV/AIDS DUAL ELIGIBLE</v>
          </cell>
          <cell r="D3424">
            <v>1232</v>
          </cell>
        </row>
        <row r="3425">
          <cell r="A3425">
            <v>42417</v>
          </cell>
          <cell r="B3425" t="str">
            <v>HIV/AIDS DUAL ELIGIBLE</v>
          </cell>
          <cell r="D3425">
            <v>1232</v>
          </cell>
        </row>
        <row r="3426">
          <cell r="A3426">
            <v>42446</v>
          </cell>
          <cell r="B3426" t="str">
            <v>HIV/AIDS DUAL ELIGIBLE</v>
          </cell>
          <cell r="D3426">
            <v>1232</v>
          </cell>
        </row>
        <row r="3427">
          <cell r="A3427">
            <v>42477</v>
          </cell>
          <cell r="B3427" t="str">
            <v>HIV/AIDS DUAL ELIGIBLE</v>
          </cell>
          <cell r="D3427">
            <v>1232</v>
          </cell>
        </row>
        <row r="3428">
          <cell r="A3428">
            <v>42507</v>
          </cell>
          <cell r="B3428" t="str">
            <v>HIV/AIDS DUAL ELIGIBLE</v>
          </cell>
          <cell r="D3428">
            <v>1232</v>
          </cell>
        </row>
        <row r="3429">
          <cell r="A3429">
            <v>42538</v>
          </cell>
          <cell r="B3429" t="str">
            <v>HIV/AIDS DUAL ELIGIBLE</v>
          </cell>
          <cell r="D3429">
            <v>1232</v>
          </cell>
        </row>
        <row r="3430">
          <cell r="A3430">
            <v>42568</v>
          </cell>
          <cell r="B3430" t="str">
            <v>HIV/AIDS DUAL ELIGIBLE</v>
          </cell>
          <cell r="D3430">
            <v>1232</v>
          </cell>
        </row>
        <row r="3431">
          <cell r="A3431">
            <v>42599</v>
          </cell>
          <cell r="B3431" t="str">
            <v>HIV/AIDS DUAL ELIGIBLE</v>
          </cell>
          <cell r="D3431">
            <v>1232</v>
          </cell>
        </row>
        <row r="3432">
          <cell r="A3432">
            <v>42630</v>
          </cell>
          <cell r="B3432" t="str">
            <v>HIV/AIDS DUAL ELIGIBLE</v>
          </cell>
          <cell r="D3432">
            <v>1232</v>
          </cell>
        </row>
        <row r="3433">
          <cell r="A3433">
            <v>42660</v>
          </cell>
          <cell r="B3433" t="str">
            <v>HIV/AIDS DUAL ELIGIBLE</v>
          </cell>
          <cell r="D3433">
            <v>1232</v>
          </cell>
        </row>
        <row r="3434">
          <cell r="A3434">
            <v>42691</v>
          </cell>
          <cell r="B3434" t="str">
            <v>HIV/AIDS DUAL ELIGIBLE</v>
          </cell>
          <cell r="D3434">
            <v>1232</v>
          </cell>
        </row>
        <row r="3435">
          <cell r="A3435">
            <v>42721</v>
          </cell>
          <cell r="B3435" t="str">
            <v>HIV/AIDS DUAL ELIGIBLE</v>
          </cell>
          <cell r="D3435">
            <v>1232</v>
          </cell>
        </row>
        <row r="3436">
          <cell r="A3436">
            <v>42387</v>
          </cell>
          <cell r="B3436" t="str">
            <v>HIV/AIDS DUAL ELIGIBLE</v>
          </cell>
          <cell r="D3436">
            <v>1232</v>
          </cell>
        </row>
        <row r="3437">
          <cell r="A3437">
            <v>42418</v>
          </cell>
          <cell r="B3437" t="str">
            <v>HIV/AIDS DUAL ELIGIBLE</v>
          </cell>
          <cell r="D3437">
            <v>1232</v>
          </cell>
        </row>
        <row r="3438">
          <cell r="A3438">
            <v>42447</v>
          </cell>
          <cell r="B3438" t="str">
            <v>HIV/AIDS DUAL ELIGIBLE</v>
          </cell>
          <cell r="D3438">
            <v>1232</v>
          </cell>
        </row>
        <row r="3439">
          <cell r="A3439">
            <v>42478</v>
          </cell>
          <cell r="B3439" t="str">
            <v>HIV/AIDS DUAL ELIGIBLE</v>
          </cell>
          <cell r="D3439">
            <v>1232</v>
          </cell>
        </row>
        <row r="3440">
          <cell r="A3440">
            <v>42508</v>
          </cell>
          <cell r="B3440" t="str">
            <v>HIV/AIDS DUAL ELIGIBLE</v>
          </cell>
          <cell r="D3440">
            <v>1232</v>
          </cell>
        </row>
        <row r="3441">
          <cell r="A3441">
            <v>42539</v>
          </cell>
          <cell r="B3441" t="str">
            <v>HIV/AIDS DUAL ELIGIBLE</v>
          </cell>
          <cell r="D3441">
            <v>1232</v>
          </cell>
        </row>
        <row r="3442">
          <cell r="A3442">
            <v>42569</v>
          </cell>
          <cell r="B3442" t="str">
            <v>HIV/AIDS DUAL ELIGIBLE</v>
          </cell>
          <cell r="D3442">
            <v>1232</v>
          </cell>
        </row>
        <row r="3443">
          <cell r="A3443">
            <v>42600</v>
          </cell>
          <cell r="B3443" t="str">
            <v>HIV/AIDS DUAL ELIGIBLE</v>
          </cell>
          <cell r="D3443">
            <v>1232</v>
          </cell>
        </row>
        <row r="3444">
          <cell r="A3444">
            <v>42631</v>
          </cell>
          <cell r="B3444" t="str">
            <v>HIV/AIDS DUAL ELIGIBLE</v>
          </cell>
          <cell r="D3444">
            <v>1232</v>
          </cell>
        </row>
        <row r="3445">
          <cell r="A3445">
            <v>42661</v>
          </cell>
          <cell r="B3445" t="str">
            <v>HIV/AIDS DUAL ELIGIBLE</v>
          </cell>
          <cell r="D3445">
            <v>1232</v>
          </cell>
        </row>
        <row r="3446">
          <cell r="A3446">
            <v>42692</v>
          </cell>
          <cell r="B3446" t="str">
            <v>HIV/AIDS DUAL ELIGIBLE</v>
          </cell>
          <cell r="D3446">
            <v>1232</v>
          </cell>
        </row>
        <row r="3447">
          <cell r="A3447">
            <v>42722</v>
          </cell>
          <cell r="B3447" t="str">
            <v>HIV/AIDS DUAL ELIGIBLE</v>
          </cell>
          <cell r="D3447">
            <v>1232</v>
          </cell>
        </row>
        <row r="3448">
          <cell r="A3448">
            <v>42388</v>
          </cell>
          <cell r="B3448" t="str">
            <v>HIV/AIDS DUAL ELIGIBLE</v>
          </cell>
          <cell r="D3448">
            <v>1232</v>
          </cell>
        </row>
        <row r="3449">
          <cell r="A3449">
            <v>42419</v>
          </cell>
          <cell r="B3449" t="str">
            <v>HIV/AIDS DUAL ELIGIBLE</v>
          </cell>
          <cell r="D3449">
            <v>1232</v>
          </cell>
        </row>
        <row r="3450">
          <cell r="A3450">
            <v>42448</v>
          </cell>
          <cell r="B3450" t="str">
            <v>HIV/AIDS DUAL ELIGIBLE</v>
          </cell>
          <cell r="D3450">
            <v>1232</v>
          </cell>
        </row>
        <row r="3451">
          <cell r="A3451">
            <v>42479</v>
          </cell>
          <cell r="B3451" t="str">
            <v>HIV/AIDS DUAL ELIGIBLE</v>
          </cell>
          <cell r="D3451">
            <v>1232</v>
          </cell>
        </row>
        <row r="3452">
          <cell r="A3452">
            <v>42509</v>
          </cell>
          <cell r="B3452" t="str">
            <v>HIV/AIDS DUAL ELIGIBLE</v>
          </cell>
          <cell r="D3452">
            <v>1232</v>
          </cell>
        </row>
        <row r="3453">
          <cell r="A3453">
            <v>42540</v>
          </cell>
          <cell r="B3453" t="str">
            <v>HIV/AIDS DUAL ELIGIBLE</v>
          </cell>
          <cell r="D3453">
            <v>1232</v>
          </cell>
        </row>
        <row r="3454">
          <cell r="A3454">
            <v>42570</v>
          </cell>
          <cell r="B3454" t="str">
            <v>HIV/AIDS DUAL ELIGIBLE</v>
          </cell>
          <cell r="D3454">
            <v>1232</v>
          </cell>
        </row>
        <row r="3455">
          <cell r="A3455">
            <v>42601</v>
          </cell>
          <cell r="B3455" t="str">
            <v>HIV/AIDS DUAL ELIGIBLE</v>
          </cell>
          <cell r="D3455">
            <v>1232</v>
          </cell>
        </row>
        <row r="3456">
          <cell r="A3456">
            <v>42632</v>
          </cell>
          <cell r="B3456" t="str">
            <v>HIV/AIDS DUAL ELIGIBLE</v>
          </cell>
          <cell r="D3456">
            <v>1232</v>
          </cell>
        </row>
        <row r="3457">
          <cell r="A3457">
            <v>42662</v>
          </cell>
          <cell r="B3457" t="str">
            <v>HIV/AIDS DUAL ELIGIBLE</v>
          </cell>
          <cell r="D3457">
            <v>1232</v>
          </cell>
        </row>
        <row r="3458">
          <cell r="A3458">
            <v>42693</v>
          </cell>
          <cell r="B3458" t="str">
            <v>HIV/AIDS DUAL ELIGIBLE</v>
          </cell>
          <cell r="D3458">
            <v>1232</v>
          </cell>
        </row>
        <row r="3459">
          <cell r="A3459">
            <v>42723</v>
          </cell>
          <cell r="B3459" t="str">
            <v>HIV/AIDS DUAL ELIGIBLE</v>
          </cell>
          <cell r="D3459">
            <v>1232</v>
          </cell>
        </row>
        <row r="3460">
          <cell r="A3460">
            <v>42389</v>
          </cell>
          <cell r="B3460" t="str">
            <v>HIV/AIDS DUAL ELIGIBLE</v>
          </cell>
          <cell r="D3460">
            <v>1232</v>
          </cell>
        </row>
        <row r="3461">
          <cell r="A3461">
            <v>42420</v>
          </cell>
          <cell r="B3461" t="str">
            <v>HIV/AIDS DUAL ELIGIBLE</v>
          </cell>
          <cell r="D3461">
            <v>1232</v>
          </cell>
        </row>
        <row r="3462">
          <cell r="A3462">
            <v>42449</v>
          </cell>
          <cell r="B3462" t="str">
            <v>HIV/AIDS DUAL ELIGIBLE</v>
          </cell>
          <cell r="D3462">
            <v>1232</v>
          </cell>
        </row>
        <row r="3463">
          <cell r="A3463">
            <v>42480</v>
          </cell>
          <cell r="B3463" t="str">
            <v>HIV/AIDS DUAL ELIGIBLE</v>
          </cell>
          <cell r="D3463">
            <v>1232</v>
          </cell>
        </row>
        <row r="3464">
          <cell r="A3464">
            <v>42510</v>
          </cell>
          <cell r="B3464" t="str">
            <v>HIV/AIDS DUAL ELIGIBLE</v>
          </cell>
          <cell r="D3464">
            <v>1232</v>
          </cell>
        </row>
        <row r="3465">
          <cell r="A3465">
            <v>42541</v>
          </cell>
          <cell r="B3465" t="str">
            <v>HIV/AIDS DUAL ELIGIBLE</v>
          </cell>
          <cell r="D3465">
            <v>1232</v>
          </cell>
        </row>
        <row r="3466">
          <cell r="A3466">
            <v>42571</v>
          </cell>
          <cell r="B3466" t="str">
            <v>HIV/AIDS DUAL ELIGIBLE</v>
          </cell>
          <cell r="D3466">
            <v>1232</v>
          </cell>
        </row>
        <row r="3467">
          <cell r="A3467">
            <v>42602</v>
          </cell>
          <cell r="B3467" t="str">
            <v>HIV/AIDS DUAL ELIGIBLE</v>
          </cell>
          <cell r="D3467">
            <v>1232</v>
          </cell>
        </row>
        <row r="3468">
          <cell r="A3468">
            <v>42633</v>
          </cell>
          <cell r="B3468" t="str">
            <v>HIV/AIDS DUAL ELIGIBLE</v>
          </cell>
          <cell r="D3468">
            <v>1232</v>
          </cell>
        </row>
        <row r="3469">
          <cell r="A3469">
            <v>42663</v>
          </cell>
          <cell r="B3469" t="str">
            <v>HIV/AIDS DUAL ELIGIBLE</v>
          </cell>
          <cell r="D3469">
            <v>1232</v>
          </cell>
        </row>
        <row r="3470">
          <cell r="A3470">
            <v>42694</v>
          </cell>
          <cell r="B3470" t="str">
            <v>HIV/AIDS DUAL ELIGIBLE</v>
          </cell>
          <cell r="D3470">
            <v>1232</v>
          </cell>
        </row>
        <row r="3471">
          <cell r="A3471">
            <v>42724</v>
          </cell>
          <cell r="B3471" t="str">
            <v>HIV/AIDS DUAL ELIGIBLE</v>
          </cell>
          <cell r="D3471">
            <v>1232</v>
          </cell>
        </row>
        <row r="3472">
          <cell r="A3472">
            <v>42390</v>
          </cell>
          <cell r="B3472" t="str">
            <v>HIV/AIDS DUAL ELIGIBLE</v>
          </cell>
          <cell r="D3472">
            <v>1232</v>
          </cell>
        </row>
        <row r="3473">
          <cell r="A3473">
            <v>42421</v>
          </cell>
          <cell r="B3473" t="str">
            <v>HIV/AIDS DUAL ELIGIBLE</v>
          </cell>
          <cell r="D3473">
            <v>1232</v>
          </cell>
        </row>
        <row r="3474">
          <cell r="A3474">
            <v>42450</v>
          </cell>
          <cell r="B3474" t="str">
            <v>HIV/AIDS DUAL ELIGIBLE</v>
          </cell>
          <cell r="D3474">
            <v>1232</v>
          </cell>
        </row>
        <row r="3475">
          <cell r="A3475">
            <v>42481</v>
          </cell>
          <cell r="B3475" t="str">
            <v>HIV/AIDS DUAL ELIGIBLE</v>
          </cell>
          <cell r="D3475">
            <v>1232</v>
          </cell>
        </row>
        <row r="3476">
          <cell r="A3476">
            <v>42511</v>
          </cell>
          <cell r="B3476" t="str">
            <v>HIV/AIDS DUAL ELIGIBLE</v>
          </cell>
          <cell r="D3476">
            <v>1232</v>
          </cell>
        </row>
        <row r="3477">
          <cell r="A3477">
            <v>42542</v>
          </cell>
          <cell r="B3477" t="str">
            <v>HIV/AIDS DUAL ELIGIBLE</v>
          </cell>
          <cell r="D3477">
            <v>1232</v>
          </cell>
        </row>
        <row r="3478">
          <cell r="A3478">
            <v>42718</v>
          </cell>
          <cell r="B3478" t="str">
            <v>HIV/AIDS DUAL ELIGIBLE</v>
          </cell>
          <cell r="D3478">
            <v>378</v>
          </cell>
        </row>
        <row r="3479">
          <cell r="A3479">
            <v>42384</v>
          </cell>
          <cell r="B3479" t="str">
            <v>HIV/AIDS DUAL ELIGIBLE</v>
          </cell>
          <cell r="D3479">
            <v>386</v>
          </cell>
        </row>
        <row r="3480">
          <cell r="A3480">
            <v>42415</v>
          </cell>
          <cell r="B3480" t="str">
            <v>HIV/AIDS DUAL ELIGIBLE</v>
          </cell>
          <cell r="D3480">
            <v>387</v>
          </cell>
        </row>
        <row r="3481">
          <cell r="A3481">
            <v>42444</v>
          </cell>
          <cell r="B3481" t="str">
            <v>HIV/AIDS DUAL ELIGIBLE</v>
          </cell>
          <cell r="D3481">
            <v>389</v>
          </cell>
        </row>
        <row r="3482">
          <cell r="A3482">
            <v>42475</v>
          </cell>
          <cell r="B3482" t="str">
            <v>HIV/AIDS DUAL ELIGIBLE</v>
          </cell>
          <cell r="D3482">
            <v>397</v>
          </cell>
        </row>
        <row r="3483">
          <cell r="A3483">
            <v>42505</v>
          </cell>
          <cell r="B3483" t="str">
            <v>HIV/AIDS DUAL ELIGIBLE</v>
          </cell>
          <cell r="D3483">
            <v>390</v>
          </cell>
        </row>
        <row r="3484">
          <cell r="A3484">
            <v>42536</v>
          </cell>
          <cell r="B3484" t="str">
            <v>HIV/AIDS DUAL ELIGIBLE</v>
          </cell>
          <cell r="D3484">
            <v>398</v>
          </cell>
        </row>
        <row r="3485">
          <cell r="A3485">
            <v>42566</v>
          </cell>
          <cell r="B3485" t="str">
            <v>HIV/AIDS DUAL ELIGIBLE</v>
          </cell>
          <cell r="D3485">
            <v>405</v>
          </cell>
        </row>
        <row r="3486">
          <cell r="A3486">
            <v>42597</v>
          </cell>
          <cell r="B3486" t="str">
            <v>HIV/AIDS DUAL ELIGIBLE</v>
          </cell>
          <cell r="D3486">
            <v>412</v>
          </cell>
        </row>
        <row r="3487">
          <cell r="A3487">
            <v>42628</v>
          </cell>
          <cell r="B3487" t="str">
            <v>HIV/AIDS DUAL ELIGIBLE</v>
          </cell>
          <cell r="D3487">
            <v>424</v>
          </cell>
        </row>
        <row r="3488">
          <cell r="A3488">
            <v>42658</v>
          </cell>
          <cell r="B3488" t="str">
            <v>HIV/AIDS DUAL ELIGIBLE</v>
          </cell>
          <cell r="D3488">
            <v>421</v>
          </cell>
        </row>
        <row r="3489">
          <cell r="A3489">
            <v>42689</v>
          </cell>
          <cell r="B3489" t="str">
            <v>HIV/AIDS DUAL ELIGIBLE</v>
          </cell>
          <cell r="D3489">
            <v>418</v>
          </cell>
        </row>
        <row r="3490">
          <cell r="A3490">
            <v>42719</v>
          </cell>
          <cell r="B3490" t="str">
            <v>HIV/AIDS DUAL ELIGIBLE</v>
          </cell>
          <cell r="D3490">
            <v>418</v>
          </cell>
        </row>
        <row r="3491">
          <cell r="A3491">
            <v>42385</v>
          </cell>
          <cell r="B3491" t="str">
            <v>HIV/AIDS DUAL ELIGIBLE</v>
          </cell>
          <cell r="D3491">
            <v>419</v>
          </cell>
        </row>
        <row r="3492">
          <cell r="A3492">
            <v>42416</v>
          </cell>
          <cell r="B3492" t="str">
            <v>HIV/AIDS DUAL ELIGIBLE</v>
          </cell>
          <cell r="D3492">
            <v>432</v>
          </cell>
        </row>
        <row r="3493">
          <cell r="A3493">
            <v>42445</v>
          </cell>
          <cell r="B3493" t="str">
            <v>HIV/AIDS DUAL ELIGIBLE</v>
          </cell>
          <cell r="D3493">
            <v>433</v>
          </cell>
        </row>
        <row r="3494">
          <cell r="A3494">
            <v>42476</v>
          </cell>
          <cell r="B3494" t="str">
            <v>HIV/AIDS DUAL ELIGIBLE</v>
          </cell>
          <cell r="D3494">
            <v>436</v>
          </cell>
        </row>
        <row r="3495">
          <cell r="A3495">
            <v>42506</v>
          </cell>
          <cell r="B3495" t="str">
            <v>HIV/AIDS DUAL ELIGIBLE</v>
          </cell>
          <cell r="D3495">
            <v>433</v>
          </cell>
        </row>
        <row r="3496">
          <cell r="A3496">
            <v>42537</v>
          </cell>
          <cell r="B3496" t="str">
            <v>HIV/AIDS DUAL ELIGIBLE</v>
          </cell>
          <cell r="D3496">
            <v>431</v>
          </cell>
        </row>
        <row r="3497">
          <cell r="A3497">
            <v>42567</v>
          </cell>
          <cell r="B3497" t="str">
            <v>HIV/AIDS DUAL ELIGIBLE</v>
          </cell>
          <cell r="D3497">
            <v>439</v>
          </cell>
        </row>
        <row r="3498">
          <cell r="A3498">
            <v>42598</v>
          </cell>
          <cell r="B3498" t="str">
            <v>HIV/AIDS DUAL ELIGIBLE</v>
          </cell>
          <cell r="D3498">
            <v>441</v>
          </cell>
        </row>
        <row r="3499">
          <cell r="A3499">
            <v>42629</v>
          </cell>
          <cell r="B3499" t="str">
            <v>HIV/AIDS DUAL ELIGIBLE</v>
          </cell>
          <cell r="D3499">
            <v>435</v>
          </cell>
        </row>
        <row r="3500">
          <cell r="A3500">
            <v>42659</v>
          </cell>
          <cell r="B3500" t="str">
            <v>HIV/AIDS DUAL ELIGIBLE</v>
          </cell>
          <cell r="D3500">
            <v>438</v>
          </cell>
        </row>
        <row r="3501">
          <cell r="A3501">
            <v>42690</v>
          </cell>
          <cell r="B3501" t="str">
            <v>HIV/AIDS DUAL ELIGIBLE</v>
          </cell>
          <cell r="D3501">
            <v>454</v>
          </cell>
        </row>
        <row r="3502">
          <cell r="A3502">
            <v>42720</v>
          </cell>
          <cell r="B3502" t="str">
            <v>HIV/AIDS DUAL ELIGIBLE</v>
          </cell>
          <cell r="D3502">
            <v>451</v>
          </cell>
        </row>
        <row r="3503">
          <cell r="A3503">
            <v>42386</v>
          </cell>
          <cell r="B3503" t="str">
            <v>HIV/AIDS DUAL ELIGIBLE</v>
          </cell>
          <cell r="D3503">
            <v>453</v>
          </cell>
        </row>
        <row r="3504">
          <cell r="A3504">
            <v>42417</v>
          </cell>
          <cell r="B3504" t="str">
            <v>HIV/AIDS DUAL ELIGIBLE</v>
          </cell>
          <cell r="D3504">
            <v>455</v>
          </cell>
        </row>
        <row r="3505">
          <cell r="A3505">
            <v>42446</v>
          </cell>
          <cell r="B3505" t="str">
            <v>HIV/AIDS DUAL ELIGIBLE</v>
          </cell>
          <cell r="D3505">
            <v>457</v>
          </cell>
        </row>
        <row r="3506">
          <cell r="A3506">
            <v>42477</v>
          </cell>
          <cell r="B3506" t="str">
            <v>HIV/AIDS DUAL ELIGIBLE</v>
          </cell>
          <cell r="D3506">
            <v>459</v>
          </cell>
        </row>
        <row r="3507">
          <cell r="A3507">
            <v>42507</v>
          </cell>
          <cell r="B3507" t="str">
            <v>HIV/AIDS DUAL ELIGIBLE</v>
          </cell>
          <cell r="D3507">
            <v>461</v>
          </cell>
        </row>
        <row r="3508">
          <cell r="A3508">
            <v>42538</v>
          </cell>
          <cell r="B3508" t="str">
            <v>HIV/AIDS DUAL ELIGIBLE</v>
          </cell>
          <cell r="D3508">
            <v>463</v>
          </cell>
        </row>
        <row r="3509">
          <cell r="A3509">
            <v>42568</v>
          </cell>
          <cell r="B3509" t="str">
            <v>HIV/AIDS DUAL ELIGIBLE</v>
          </cell>
          <cell r="D3509">
            <v>465</v>
          </cell>
        </row>
        <row r="3510">
          <cell r="A3510">
            <v>42599</v>
          </cell>
          <cell r="B3510" t="str">
            <v>HIV/AIDS DUAL ELIGIBLE</v>
          </cell>
          <cell r="D3510">
            <v>467</v>
          </cell>
        </row>
        <row r="3511">
          <cell r="A3511">
            <v>42630</v>
          </cell>
          <cell r="B3511" t="str">
            <v>HIV/AIDS DUAL ELIGIBLE</v>
          </cell>
          <cell r="D3511">
            <v>469</v>
          </cell>
        </row>
        <row r="3512">
          <cell r="A3512">
            <v>42660</v>
          </cell>
          <cell r="B3512" t="str">
            <v>HIV/AIDS DUAL ELIGIBLE</v>
          </cell>
          <cell r="D3512">
            <v>471</v>
          </cell>
        </row>
        <row r="3513">
          <cell r="A3513">
            <v>42691</v>
          </cell>
          <cell r="B3513" t="str">
            <v>HIV/AIDS DUAL ELIGIBLE</v>
          </cell>
          <cell r="D3513">
            <v>473</v>
          </cell>
        </row>
        <row r="3514">
          <cell r="A3514">
            <v>42721</v>
          </cell>
          <cell r="B3514" t="str">
            <v>HIV/AIDS DUAL ELIGIBLE</v>
          </cell>
          <cell r="D3514">
            <v>475</v>
          </cell>
        </row>
        <row r="3515">
          <cell r="A3515">
            <v>42387</v>
          </cell>
          <cell r="B3515" t="str">
            <v>HIV/AIDS DUAL ELIGIBLE</v>
          </cell>
          <cell r="D3515">
            <v>477</v>
          </cell>
        </row>
        <row r="3516">
          <cell r="A3516">
            <v>42418</v>
          </cell>
          <cell r="B3516" t="str">
            <v>HIV/AIDS DUAL ELIGIBLE</v>
          </cell>
          <cell r="D3516">
            <v>479</v>
          </cell>
        </row>
        <row r="3517">
          <cell r="A3517">
            <v>42447</v>
          </cell>
          <cell r="B3517" t="str">
            <v>HIV/AIDS DUAL ELIGIBLE</v>
          </cell>
          <cell r="D3517">
            <v>481</v>
          </cell>
        </row>
        <row r="3518">
          <cell r="A3518">
            <v>42478</v>
          </cell>
          <cell r="B3518" t="str">
            <v>HIV/AIDS DUAL ELIGIBLE</v>
          </cell>
          <cell r="D3518">
            <v>483</v>
          </cell>
        </row>
        <row r="3519">
          <cell r="A3519">
            <v>42508</v>
          </cell>
          <cell r="B3519" t="str">
            <v>HIV/AIDS DUAL ELIGIBLE</v>
          </cell>
          <cell r="D3519">
            <v>485</v>
          </cell>
        </row>
        <row r="3520">
          <cell r="A3520">
            <v>42539</v>
          </cell>
          <cell r="B3520" t="str">
            <v>HIV/AIDS DUAL ELIGIBLE</v>
          </cell>
          <cell r="D3520">
            <v>487</v>
          </cell>
        </row>
        <row r="3521">
          <cell r="A3521">
            <v>42569</v>
          </cell>
          <cell r="B3521" t="str">
            <v>HIV/AIDS DUAL ELIGIBLE</v>
          </cell>
          <cell r="D3521">
            <v>489</v>
          </cell>
        </row>
        <row r="3522">
          <cell r="A3522">
            <v>42600</v>
          </cell>
          <cell r="B3522" t="str">
            <v>HIV/AIDS DUAL ELIGIBLE</v>
          </cell>
          <cell r="D3522">
            <v>491</v>
          </cell>
        </row>
        <row r="3523">
          <cell r="A3523">
            <v>42631</v>
          </cell>
          <cell r="B3523" t="str">
            <v>HIV/AIDS DUAL ELIGIBLE</v>
          </cell>
          <cell r="D3523">
            <v>493</v>
          </cell>
        </row>
        <row r="3524">
          <cell r="A3524">
            <v>42661</v>
          </cell>
          <cell r="B3524" t="str">
            <v>HIV/AIDS DUAL ELIGIBLE</v>
          </cell>
          <cell r="D3524">
            <v>495</v>
          </cell>
        </row>
        <row r="3525">
          <cell r="A3525">
            <v>42692</v>
          </cell>
          <cell r="B3525" t="str">
            <v>HIV/AIDS DUAL ELIGIBLE</v>
          </cell>
          <cell r="D3525">
            <v>497</v>
          </cell>
        </row>
        <row r="3526">
          <cell r="A3526">
            <v>42722</v>
          </cell>
          <cell r="B3526" t="str">
            <v>HIV/AIDS DUAL ELIGIBLE</v>
          </cell>
          <cell r="D3526">
            <v>499</v>
          </cell>
        </row>
        <row r="3527">
          <cell r="A3527">
            <v>42388</v>
          </cell>
          <cell r="B3527" t="str">
            <v>HIV/AIDS DUAL ELIGIBLE</v>
          </cell>
          <cell r="D3527">
            <v>501</v>
          </cell>
        </row>
        <row r="3528">
          <cell r="A3528">
            <v>42419</v>
          </cell>
          <cell r="B3528" t="str">
            <v>HIV/AIDS DUAL ELIGIBLE</v>
          </cell>
          <cell r="D3528">
            <v>503</v>
          </cell>
        </row>
        <row r="3529">
          <cell r="A3529">
            <v>42448</v>
          </cell>
          <cell r="B3529" t="str">
            <v>HIV/AIDS DUAL ELIGIBLE</v>
          </cell>
          <cell r="D3529">
            <v>505</v>
          </cell>
        </row>
        <row r="3530">
          <cell r="A3530">
            <v>42479</v>
          </cell>
          <cell r="B3530" t="str">
            <v>HIV/AIDS DUAL ELIGIBLE</v>
          </cell>
          <cell r="D3530">
            <v>507</v>
          </cell>
        </row>
        <row r="3531">
          <cell r="A3531">
            <v>42509</v>
          </cell>
          <cell r="B3531" t="str">
            <v>HIV/AIDS DUAL ELIGIBLE</v>
          </cell>
          <cell r="D3531">
            <v>509</v>
          </cell>
        </row>
        <row r="3532">
          <cell r="A3532">
            <v>42540</v>
          </cell>
          <cell r="B3532" t="str">
            <v>HIV/AIDS DUAL ELIGIBLE</v>
          </cell>
          <cell r="D3532">
            <v>511</v>
          </cell>
        </row>
        <row r="3533">
          <cell r="A3533">
            <v>42570</v>
          </cell>
          <cell r="B3533" t="str">
            <v>HIV/AIDS DUAL ELIGIBLE</v>
          </cell>
          <cell r="D3533">
            <v>513</v>
          </cell>
        </row>
        <row r="3534">
          <cell r="A3534">
            <v>42601</v>
          </cell>
          <cell r="B3534" t="str">
            <v>HIV/AIDS DUAL ELIGIBLE</v>
          </cell>
          <cell r="D3534">
            <v>515</v>
          </cell>
        </row>
        <row r="3535">
          <cell r="A3535">
            <v>42632</v>
          </cell>
          <cell r="B3535" t="str">
            <v>HIV/AIDS DUAL ELIGIBLE</v>
          </cell>
          <cell r="D3535">
            <v>517</v>
          </cell>
        </row>
        <row r="3536">
          <cell r="A3536">
            <v>42662</v>
          </cell>
          <cell r="B3536" t="str">
            <v>HIV/AIDS DUAL ELIGIBLE</v>
          </cell>
          <cell r="D3536">
            <v>519</v>
          </cell>
        </row>
        <row r="3537">
          <cell r="A3537">
            <v>42693</v>
          </cell>
          <cell r="B3537" t="str">
            <v>HIV/AIDS DUAL ELIGIBLE</v>
          </cell>
          <cell r="D3537">
            <v>521</v>
          </cell>
        </row>
        <row r="3538">
          <cell r="A3538">
            <v>42723</v>
          </cell>
          <cell r="B3538" t="str">
            <v>HIV/AIDS DUAL ELIGIBLE</v>
          </cell>
          <cell r="D3538">
            <v>523</v>
          </cell>
        </row>
        <row r="3539">
          <cell r="A3539">
            <v>42389</v>
          </cell>
          <cell r="B3539" t="str">
            <v>HIV/AIDS DUAL ELIGIBLE</v>
          </cell>
          <cell r="D3539">
            <v>525</v>
          </cell>
        </row>
        <row r="3540">
          <cell r="A3540">
            <v>42420</v>
          </cell>
          <cell r="B3540" t="str">
            <v>HIV/AIDS DUAL ELIGIBLE</v>
          </cell>
          <cell r="D3540">
            <v>527</v>
          </cell>
        </row>
        <row r="3541">
          <cell r="A3541">
            <v>42449</v>
          </cell>
          <cell r="B3541" t="str">
            <v>HIV/AIDS DUAL ELIGIBLE</v>
          </cell>
          <cell r="D3541">
            <v>529</v>
          </cell>
        </row>
        <row r="3542">
          <cell r="A3542">
            <v>42480</v>
          </cell>
          <cell r="B3542" t="str">
            <v>HIV/AIDS DUAL ELIGIBLE</v>
          </cell>
          <cell r="D3542">
            <v>531</v>
          </cell>
        </row>
        <row r="3543">
          <cell r="A3543">
            <v>42510</v>
          </cell>
          <cell r="B3543" t="str">
            <v>HIV/AIDS DUAL ELIGIBLE</v>
          </cell>
          <cell r="D3543">
            <v>533</v>
          </cell>
        </row>
        <row r="3544">
          <cell r="A3544">
            <v>42541</v>
          </cell>
          <cell r="B3544" t="str">
            <v>HIV/AIDS DUAL ELIGIBLE</v>
          </cell>
          <cell r="D3544">
            <v>535</v>
          </cell>
        </row>
        <row r="3545">
          <cell r="A3545">
            <v>42571</v>
          </cell>
          <cell r="B3545" t="str">
            <v>HIV/AIDS DUAL ELIGIBLE</v>
          </cell>
          <cell r="D3545">
            <v>537</v>
          </cell>
        </row>
        <row r="3546">
          <cell r="A3546">
            <v>42602</v>
          </cell>
          <cell r="B3546" t="str">
            <v>HIV/AIDS DUAL ELIGIBLE</v>
          </cell>
          <cell r="D3546">
            <v>539</v>
          </cell>
        </row>
        <row r="3547">
          <cell r="A3547">
            <v>42633</v>
          </cell>
          <cell r="B3547" t="str">
            <v>HIV/AIDS DUAL ELIGIBLE</v>
          </cell>
          <cell r="D3547">
            <v>541</v>
          </cell>
        </row>
        <row r="3548">
          <cell r="A3548">
            <v>42663</v>
          </cell>
          <cell r="B3548" t="str">
            <v>HIV/AIDS DUAL ELIGIBLE</v>
          </cell>
          <cell r="D3548">
            <v>543</v>
          </cell>
        </row>
        <row r="3549">
          <cell r="A3549">
            <v>42694</v>
          </cell>
          <cell r="B3549" t="str">
            <v>HIV/AIDS DUAL ELIGIBLE</v>
          </cell>
          <cell r="D3549">
            <v>545</v>
          </cell>
        </row>
        <row r="3550">
          <cell r="A3550">
            <v>42724</v>
          </cell>
          <cell r="B3550" t="str">
            <v>HIV/AIDS DUAL ELIGIBLE</v>
          </cell>
          <cell r="D3550">
            <v>547</v>
          </cell>
        </row>
        <row r="3551">
          <cell r="A3551">
            <v>42390</v>
          </cell>
          <cell r="B3551" t="str">
            <v>HIV/AIDS DUAL ELIGIBLE</v>
          </cell>
          <cell r="D3551">
            <v>549</v>
          </cell>
        </row>
        <row r="3552">
          <cell r="A3552">
            <v>42421</v>
          </cell>
          <cell r="B3552" t="str">
            <v>HIV/AIDS DUAL ELIGIBLE</v>
          </cell>
          <cell r="D3552">
            <v>551</v>
          </cell>
        </row>
        <row r="3553">
          <cell r="A3553">
            <v>42450</v>
          </cell>
          <cell r="B3553" t="str">
            <v>HIV/AIDS DUAL ELIGIBLE</v>
          </cell>
          <cell r="D3553">
            <v>553</v>
          </cell>
        </row>
        <row r="3554">
          <cell r="A3554">
            <v>42481</v>
          </cell>
          <cell r="B3554" t="str">
            <v>HIV/AIDS DUAL ELIGIBLE</v>
          </cell>
          <cell r="D3554">
            <v>555</v>
          </cell>
        </row>
        <row r="3555">
          <cell r="A3555">
            <v>42511</v>
          </cell>
          <cell r="B3555" t="str">
            <v>HIV/AIDS DUAL ELIGIBLE</v>
          </cell>
          <cell r="D3555">
            <v>557</v>
          </cell>
        </row>
        <row r="3556">
          <cell r="A3556">
            <v>42542</v>
          </cell>
          <cell r="B3556" t="str">
            <v>HIV/AIDS DUAL ELIGIBLE</v>
          </cell>
          <cell r="D3556">
            <v>559</v>
          </cell>
        </row>
        <row r="3557">
          <cell r="A3557">
            <v>42718</v>
          </cell>
          <cell r="B3557" t="str">
            <v>HIV/AIDS DUAL ELIGIBLE</v>
          </cell>
          <cell r="D3557">
            <v>547</v>
          </cell>
        </row>
        <row r="3558">
          <cell r="A3558">
            <v>42384</v>
          </cell>
          <cell r="B3558" t="str">
            <v>HIV/AIDS DUAL ELIGIBLE</v>
          </cell>
          <cell r="D3558">
            <v>557</v>
          </cell>
        </row>
        <row r="3559">
          <cell r="A3559">
            <v>42415</v>
          </cell>
          <cell r="B3559" t="str">
            <v>HIV/AIDS DUAL ELIGIBLE</v>
          </cell>
          <cell r="D3559">
            <v>561</v>
          </cell>
        </row>
        <row r="3560">
          <cell r="A3560">
            <v>42444</v>
          </cell>
          <cell r="B3560" t="str">
            <v>HIV/AIDS DUAL ELIGIBLE</v>
          </cell>
          <cell r="D3560">
            <v>564</v>
          </cell>
        </row>
        <row r="3561">
          <cell r="A3561">
            <v>42475</v>
          </cell>
          <cell r="B3561" t="str">
            <v>HIV/AIDS DUAL ELIGIBLE</v>
          </cell>
          <cell r="D3561">
            <v>557</v>
          </cell>
        </row>
        <row r="3562">
          <cell r="A3562">
            <v>42505</v>
          </cell>
          <cell r="B3562" t="str">
            <v>HIV/AIDS DUAL ELIGIBLE</v>
          </cell>
          <cell r="D3562">
            <v>556</v>
          </cell>
        </row>
        <row r="3563">
          <cell r="A3563">
            <v>42536</v>
          </cell>
          <cell r="B3563" t="str">
            <v>HIV/AIDS DUAL ELIGIBLE</v>
          </cell>
          <cell r="D3563">
            <v>556</v>
          </cell>
        </row>
        <row r="3564">
          <cell r="A3564">
            <v>42566</v>
          </cell>
          <cell r="B3564" t="str">
            <v>HIV/AIDS DUAL ELIGIBLE</v>
          </cell>
          <cell r="D3564">
            <v>547</v>
          </cell>
        </row>
        <row r="3565">
          <cell r="A3565">
            <v>42597</v>
          </cell>
          <cell r="B3565" t="str">
            <v>HIV/AIDS DUAL ELIGIBLE</v>
          </cell>
          <cell r="D3565">
            <v>543</v>
          </cell>
        </row>
        <row r="3566">
          <cell r="A3566">
            <v>42628</v>
          </cell>
          <cell r="B3566" t="str">
            <v>HIV/AIDS DUAL ELIGIBLE</v>
          </cell>
          <cell r="D3566">
            <v>548</v>
          </cell>
        </row>
        <row r="3567">
          <cell r="A3567">
            <v>42658</v>
          </cell>
          <cell r="B3567" t="str">
            <v>HIV/AIDS DUAL ELIGIBLE</v>
          </cell>
          <cell r="D3567">
            <v>542</v>
          </cell>
        </row>
        <row r="3568">
          <cell r="A3568">
            <v>42689</v>
          </cell>
          <cell r="B3568" t="str">
            <v>HIV/AIDS DUAL ELIGIBLE</v>
          </cell>
          <cell r="D3568">
            <v>545</v>
          </cell>
        </row>
        <row r="3569">
          <cell r="A3569">
            <v>42719</v>
          </cell>
          <cell r="B3569" t="str">
            <v>HIV/AIDS DUAL ELIGIBLE</v>
          </cell>
          <cell r="D3569">
            <v>549</v>
          </cell>
        </row>
        <row r="3570">
          <cell r="A3570">
            <v>42385</v>
          </cell>
          <cell r="B3570" t="str">
            <v>HIV/AIDS DUAL ELIGIBLE</v>
          </cell>
          <cell r="D3570">
            <v>555</v>
          </cell>
        </row>
        <row r="3571">
          <cell r="A3571">
            <v>42416</v>
          </cell>
          <cell r="B3571" t="str">
            <v>HIV/AIDS DUAL ELIGIBLE</v>
          </cell>
          <cell r="D3571">
            <v>552</v>
          </cell>
        </row>
        <row r="3572">
          <cell r="A3572">
            <v>42445</v>
          </cell>
          <cell r="B3572" t="str">
            <v>HIV/AIDS DUAL ELIGIBLE</v>
          </cell>
          <cell r="D3572">
            <v>555</v>
          </cell>
        </row>
        <row r="3573">
          <cell r="A3573">
            <v>42476</v>
          </cell>
          <cell r="B3573" t="str">
            <v>HIV/AIDS DUAL ELIGIBLE</v>
          </cell>
          <cell r="D3573">
            <v>558</v>
          </cell>
        </row>
        <row r="3574">
          <cell r="A3574">
            <v>42506</v>
          </cell>
          <cell r="B3574" t="str">
            <v>HIV/AIDS DUAL ELIGIBLE</v>
          </cell>
          <cell r="D3574">
            <v>546</v>
          </cell>
        </row>
        <row r="3575">
          <cell r="A3575">
            <v>42537</v>
          </cell>
          <cell r="B3575" t="str">
            <v>HIV/AIDS DUAL ELIGIBLE</v>
          </cell>
          <cell r="D3575">
            <v>541</v>
          </cell>
        </row>
        <row r="3576">
          <cell r="A3576">
            <v>42567</v>
          </cell>
          <cell r="B3576" t="str">
            <v>HIV/AIDS DUAL ELIGIBLE</v>
          </cell>
          <cell r="D3576">
            <v>547</v>
          </cell>
        </row>
        <row r="3577">
          <cell r="A3577">
            <v>42598</v>
          </cell>
          <cell r="B3577" t="str">
            <v>HIV/AIDS DUAL ELIGIBLE</v>
          </cell>
          <cell r="D3577">
            <v>562</v>
          </cell>
        </row>
        <row r="3578">
          <cell r="A3578">
            <v>42629</v>
          </cell>
          <cell r="B3578" t="str">
            <v>HIV/AIDS DUAL ELIGIBLE</v>
          </cell>
          <cell r="D3578">
            <v>568</v>
          </cell>
        </row>
        <row r="3579">
          <cell r="A3579">
            <v>42659</v>
          </cell>
          <cell r="B3579" t="str">
            <v>HIV/AIDS DUAL ELIGIBLE</v>
          </cell>
          <cell r="D3579">
            <v>574</v>
          </cell>
        </row>
        <row r="3580">
          <cell r="A3580">
            <v>42690</v>
          </cell>
          <cell r="B3580" t="str">
            <v>HIV/AIDS DUAL ELIGIBLE</v>
          </cell>
          <cell r="D3580">
            <v>590</v>
          </cell>
        </row>
        <row r="3581">
          <cell r="A3581">
            <v>42720</v>
          </cell>
          <cell r="B3581" t="str">
            <v>HIV/AIDS DUAL ELIGIBLE</v>
          </cell>
          <cell r="D3581">
            <v>590</v>
          </cell>
        </row>
        <row r="3582">
          <cell r="A3582">
            <v>42386</v>
          </cell>
          <cell r="B3582" t="str">
            <v>HIV/AIDS DUAL ELIGIBLE</v>
          </cell>
          <cell r="D3582">
            <v>588</v>
          </cell>
        </row>
        <row r="3583">
          <cell r="A3583">
            <v>42417</v>
          </cell>
          <cell r="B3583" t="str">
            <v>HIV/AIDS DUAL ELIGIBLE</v>
          </cell>
          <cell r="D3583">
            <v>588</v>
          </cell>
        </row>
        <row r="3584">
          <cell r="A3584">
            <v>42446</v>
          </cell>
          <cell r="B3584" t="str">
            <v>HIV/AIDS DUAL ELIGIBLE</v>
          </cell>
          <cell r="D3584">
            <v>588</v>
          </cell>
        </row>
        <row r="3585">
          <cell r="A3585">
            <v>42477</v>
          </cell>
          <cell r="B3585" t="str">
            <v>HIV/AIDS DUAL ELIGIBLE</v>
          </cell>
          <cell r="D3585">
            <v>588</v>
          </cell>
        </row>
        <row r="3586">
          <cell r="A3586">
            <v>42507</v>
          </cell>
          <cell r="B3586" t="str">
            <v>HIV/AIDS DUAL ELIGIBLE</v>
          </cell>
          <cell r="D3586">
            <v>588</v>
          </cell>
        </row>
        <row r="3587">
          <cell r="A3587">
            <v>42538</v>
          </cell>
          <cell r="B3587" t="str">
            <v>HIV/AIDS DUAL ELIGIBLE</v>
          </cell>
          <cell r="D3587">
            <v>588</v>
          </cell>
        </row>
        <row r="3588">
          <cell r="A3588">
            <v>42568</v>
          </cell>
          <cell r="B3588" t="str">
            <v>HIV/AIDS DUAL ELIGIBLE</v>
          </cell>
          <cell r="D3588">
            <v>588</v>
          </cell>
        </row>
        <row r="3589">
          <cell r="A3589">
            <v>42599</v>
          </cell>
          <cell r="B3589" t="str">
            <v>HIV/AIDS DUAL ELIGIBLE</v>
          </cell>
          <cell r="D3589">
            <v>588</v>
          </cell>
        </row>
        <row r="3590">
          <cell r="A3590">
            <v>42630</v>
          </cell>
          <cell r="B3590" t="str">
            <v>HIV/AIDS DUAL ELIGIBLE</v>
          </cell>
          <cell r="D3590">
            <v>588</v>
          </cell>
        </row>
        <row r="3591">
          <cell r="A3591">
            <v>42660</v>
          </cell>
          <cell r="B3591" t="str">
            <v>HIV/AIDS DUAL ELIGIBLE</v>
          </cell>
          <cell r="D3591">
            <v>588</v>
          </cell>
        </row>
        <row r="3592">
          <cell r="A3592">
            <v>42691</v>
          </cell>
          <cell r="B3592" t="str">
            <v>HIV/AIDS DUAL ELIGIBLE</v>
          </cell>
          <cell r="D3592">
            <v>588</v>
          </cell>
        </row>
        <row r="3593">
          <cell r="A3593">
            <v>42721</v>
          </cell>
          <cell r="B3593" t="str">
            <v>HIV/AIDS DUAL ELIGIBLE</v>
          </cell>
          <cell r="D3593">
            <v>588</v>
          </cell>
        </row>
        <row r="3594">
          <cell r="A3594">
            <v>42387</v>
          </cell>
          <cell r="B3594" t="str">
            <v>HIV/AIDS DUAL ELIGIBLE</v>
          </cell>
          <cell r="D3594">
            <v>588</v>
          </cell>
        </row>
        <row r="3595">
          <cell r="A3595">
            <v>42418</v>
          </cell>
          <cell r="B3595" t="str">
            <v>HIV/AIDS DUAL ELIGIBLE</v>
          </cell>
          <cell r="D3595">
            <v>588</v>
          </cell>
        </row>
        <row r="3596">
          <cell r="A3596">
            <v>42447</v>
          </cell>
          <cell r="B3596" t="str">
            <v>HIV/AIDS DUAL ELIGIBLE</v>
          </cell>
          <cell r="D3596">
            <v>588</v>
          </cell>
        </row>
        <row r="3597">
          <cell r="A3597">
            <v>42478</v>
          </cell>
          <cell r="B3597" t="str">
            <v>HIV/AIDS DUAL ELIGIBLE</v>
          </cell>
          <cell r="D3597">
            <v>588</v>
          </cell>
        </row>
        <row r="3598">
          <cell r="A3598">
            <v>42508</v>
          </cell>
          <cell r="B3598" t="str">
            <v>HIV/AIDS DUAL ELIGIBLE</v>
          </cell>
          <cell r="D3598">
            <v>588</v>
          </cell>
        </row>
        <row r="3599">
          <cell r="A3599">
            <v>42539</v>
          </cell>
          <cell r="B3599" t="str">
            <v>HIV/AIDS DUAL ELIGIBLE</v>
          </cell>
          <cell r="D3599">
            <v>588</v>
          </cell>
        </row>
        <row r="3600">
          <cell r="A3600">
            <v>42569</v>
          </cell>
          <cell r="B3600" t="str">
            <v>HIV/AIDS DUAL ELIGIBLE</v>
          </cell>
          <cell r="D3600">
            <v>588</v>
          </cell>
        </row>
        <row r="3601">
          <cell r="A3601">
            <v>42600</v>
          </cell>
          <cell r="B3601" t="str">
            <v>HIV/AIDS DUAL ELIGIBLE</v>
          </cell>
          <cell r="D3601">
            <v>588</v>
          </cell>
        </row>
        <row r="3602">
          <cell r="A3602">
            <v>42631</v>
          </cell>
          <cell r="B3602" t="str">
            <v>HIV/AIDS DUAL ELIGIBLE</v>
          </cell>
          <cell r="D3602">
            <v>588</v>
          </cell>
        </row>
        <row r="3603">
          <cell r="A3603">
            <v>42661</v>
          </cell>
          <cell r="B3603" t="str">
            <v>HIV/AIDS DUAL ELIGIBLE</v>
          </cell>
          <cell r="D3603">
            <v>588</v>
          </cell>
        </row>
        <row r="3604">
          <cell r="A3604">
            <v>42692</v>
          </cell>
          <cell r="B3604" t="str">
            <v>HIV/AIDS DUAL ELIGIBLE</v>
          </cell>
          <cell r="D3604">
            <v>588</v>
          </cell>
        </row>
        <row r="3605">
          <cell r="A3605">
            <v>42722</v>
          </cell>
          <cell r="B3605" t="str">
            <v>HIV/AIDS DUAL ELIGIBLE</v>
          </cell>
          <cell r="D3605">
            <v>588</v>
          </cell>
        </row>
        <row r="3606">
          <cell r="A3606">
            <v>42388</v>
          </cell>
          <cell r="B3606" t="str">
            <v>HIV/AIDS DUAL ELIGIBLE</v>
          </cell>
          <cell r="D3606">
            <v>588</v>
          </cell>
        </row>
        <row r="3607">
          <cell r="A3607">
            <v>42419</v>
          </cell>
          <cell r="B3607" t="str">
            <v>HIV/AIDS DUAL ELIGIBLE</v>
          </cell>
          <cell r="D3607">
            <v>588</v>
          </cell>
        </row>
        <row r="3608">
          <cell r="A3608">
            <v>42448</v>
          </cell>
          <cell r="B3608" t="str">
            <v>HIV/AIDS DUAL ELIGIBLE</v>
          </cell>
          <cell r="D3608">
            <v>588</v>
          </cell>
        </row>
        <row r="3609">
          <cell r="A3609">
            <v>42479</v>
          </cell>
          <cell r="B3609" t="str">
            <v>HIV/AIDS DUAL ELIGIBLE</v>
          </cell>
          <cell r="D3609">
            <v>588</v>
          </cell>
        </row>
        <row r="3610">
          <cell r="A3610">
            <v>42509</v>
          </cell>
          <cell r="B3610" t="str">
            <v>HIV/AIDS DUAL ELIGIBLE</v>
          </cell>
          <cell r="D3610">
            <v>588</v>
          </cell>
        </row>
        <row r="3611">
          <cell r="A3611">
            <v>42540</v>
          </cell>
          <cell r="B3611" t="str">
            <v>HIV/AIDS DUAL ELIGIBLE</v>
          </cell>
          <cell r="D3611">
            <v>588</v>
          </cell>
        </row>
        <row r="3612">
          <cell r="A3612">
            <v>42570</v>
          </cell>
          <cell r="B3612" t="str">
            <v>HIV/AIDS DUAL ELIGIBLE</v>
          </cell>
          <cell r="D3612">
            <v>588</v>
          </cell>
        </row>
        <row r="3613">
          <cell r="A3613">
            <v>42601</v>
          </cell>
          <cell r="B3613" t="str">
            <v>HIV/AIDS DUAL ELIGIBLE</v>
          </cell>
          <cell r="D3613">
            <v>588</v>
          </cell>
        </row>
        <row r="3614">
          <cell r="A3614">
            <v>42632</v>
          </cell>
          <cell r="B3614" t="str">
            <v>HIV/AIDS DUAL ELIGIBLE</v>
          </cell>
          <cell r="D3614">
            <v>588</v>
          </cell>
        </row>
        <row r="3615">
          <cell r="A3615">
            <v>42662</v>
          </cell>
          <cell r="B3615" t="str">
            <v>HIV/AIDS DUAL ELIGIBLE</v>
          </cell>
          <cell r="D3615">
            <v>588</v>
          </cell>
        </row>
        <row r="3616">
          <cell r="A3616">
            <v>42693</v>
          </cell>
          <cell r="B3616" t="str">
            <v>HIV/AIDS DUAL ELIGIBLE</v>
          </cell>
          <cell r="D3616">
            <v>588</v>
          </cell>
        </row>
        <row r="3617">
          <cell r="A3617">
            <v>42723</v>
          </cell>
          <cell r="B3617" t="str">
            <v>HIV/AIDS DUAL ELIGIBLE</v>
          </cell>
          <cell r="D3617">
            <v>588</v>
          </cell>
        </row>
        <row r="3618">
          <cell r="A3618">
            <v>42389</v>
          </cell>
          <cell r="B3618" t="str">
            <v>HIV/AIDS DUAL ELIGIBLE</v>
          </cell>
          <cell r="D3618">
            <v>588</v>
          </cell>
        </row>
        <row r="3619">
          <cell r="A3619">
            <v>42420</v>
          </cell>
          <cell r="B3619" t="str">
            <v>HIV/AIDS DUAL ELIGIBLE</v>
          </cell>
          <cell r="D3619">
            <v>588</v>
          </cell>
        </row>
        <row r="3620">
          <cell r="A3620">
            <v>42449</v>
          </cell>
          <cell r="B3620" t="str">
            <v>HIV/AIDS DUAL ELIGIBLE</v>
          </cell>
          <cell r="D3620">
            <v>588</v>
          </cell>
        </row>
        <row r="3621">
          <cell r="A3621">
            <v>42480</v>
          </cell>
          <cell r="B3621" t="str">
            <v>HIV/AIDS DUAL ELIGIBLE</v>
          </cell>
          <cell r="D3621">
            <v>588</v>
          </cell>
        </row>
        <row r="3622">
          <cell r="A3622">
            <v>42510</v>
          </cell>
          <cell r="B3622" t="str">
            <v>HIV/AIDS DUAL ELIGIBLE</v>
          </cell>
          <cell r="D3622">
            <v>588</v>
          </cell>
        </row>
        <row r="3623">
          <cell r="A3623">
            <v>42541</v>
          </cell>
          <cell r="B3623" t="str">
            <v>HIV/AIDS DUAL ELIGIBLE</v>
          </cell>
          <cell r="D3623">
            <v>588</v>
          </cell>
        </row>
        <row r="3624">
          <cell r="A3624">
            <v>42571</v>
          </cell>
          <cell r="B3624" t="str">
            <v>HIV/AIDS DUAL ELIGIBLE</v>
          </cell>
          <cell r="D3624">
            <v>588</v>
          </cell>
        </row>
        <row r="3625">
          <cell r="A3625">
            <v>42602</v>
          </cell>
          <cell r="B3625" t="str">
            <v>HIV/AIDS DUAL ELIGIBLE</v>
          </cell>
          <cell r="D3625">
            <v>588</v>
          </cell>
        </row>
        <row r="3626">
          <cell r="A3626">
            <v>42633</v>
          </cell>
          <cell r="B3626" t="str">
            <v>HIV/AIDS DUAL ELIGIBLE</v>
          </cell>
          <cell r="D3626">
            <v>588</v>
          </cell>
        </row>
        <row r="3627">
          <cell r="A3627">
            <v>42663</v>
          </cell>
          <cell r="B3627" t="str">
            <v>HIV/AIDS DUAL ELIGIBLE</v>
          </cell>
          <cell r="D3627">
            <v>588</v>
          </cell>
        </row>
        <row r="3628">
          <cell r="A3628">
            <v>42694</v>
          </cell>
          <cell r="B3628" t="str">
            <v>HIV/AIDS DUAL ELIGIBLE</v>
          </cell>
          <cell r="D3628">
            <v>588</v>
          </cell>
        </row>
        <row r="3629">
          <cell r="A3629">
            <v>42724</v>
          </cell>
          <cell r="B3629" t="str">
            <v>HIV/AIDS DUAL ELIGIBLE</v>
          </cell>
          <cell r="D3629">
            <v>588</v>
          </cell>
        </row>
        <row r="3630">
          <cell r="A3630">
            <v>42390</v>
          </cell>
          <cell r="B3630" t="str">
            <v>HIV/AIDS DUAL ELIGIBLE</v>
          </cell>
          <cell r="D3630">
            <v>588</v>
          </cell>
        </row>
        <row r="3631">
          <cell r="A3631">
            <v>42421</v>
          </cell>
          <cell r="B3631" t="str">
            <v>HIV/AIDS DUAL ELIGIBLE</v>
          </cell>
          <cell r="D3631">
            <v>588</v>
          </cell>
        </row>
        <row r="3632">
          <cell r="A3632">
            <v>42450</v>
          </cell>
          <cell r="B3632" t="str">
            <v>HIV/AIDS DUAL ELIGIBLE</v>
          </cell>
          <cell r="D3632">
            <v>588</v>
          </cell>
        </row>
        <row r="3633">
          <cell r="A3633">
            <v>42481</v>
          </cell>
          <cell r="B3633" t="str">
            <v>HIV/AIDS DUAL ELIGIBLE</v>
          </cell>
          <cell r="D3633">
            <v>588</v>
          </cell>
        </row>
        <row r="3634">
          <cell r="A3634">
            <v>42511</v>
          </cell>
          <cell r="B3634" t="str">
            <v>HIV/AIDS DUAL ELIGIBLE</v>
          </cell>
          <cell r="D3634">
            <v>588</v>
          </cell>
        </row>
        <row r="3635">
          <cell r="A3635">
            <v>42542</v>
          </cell>
          <cell r="B3635" t="str">
            <v>HIV/AIDS DUAL ELIGIBLE</v>
          </cell>
          <cell r="D3635">
            <v>588</v>
          </cell>
        </row>
        <row r="3636">
          <cell r="A3636">
            <v>42718</v>
          </cell>
          <cell r="B3636" t="str">
            <v>HIV/AIDS DUAL ELIGIBLE</v>
          </cell>
          <cell r="D3636">
            <v>355</v>
          </cell>
        </row>
        <row r="3637">
          <cell r="A3637">
            <v>42384</v>
          </cell>
          <cell r="B3637" t="str">
            <v>HIV/AIDS DUAL ELIGIBLE</v>
          </cell>
          <cell r="D3637">
            <v>351</v>
          </cell>
        </row>
        <row r="3638">
          <cell r="A3638">
            <v>42415</v>
          </cell>
          <cell r="B3638" t="str">
            <v>HIV/AIDS DUAL ELIGIBLE</v>
          </cell>
          <cell r="D3638">
            <v>363</v>
          </cell>
        </row>
        <row r="3639">
          <cell r="A3639">
            <v>42444</v>
          </cell>
          <cell r="B3639" t="str">
            <v>HIV/AIDS DUAL ELIGIBLE</v>
          </cell>
          <cell r="D3639">
            <v>360</v>
          </cell>
        </row>
        <row r="3640">
          <cell r="A3640">
            <v>42475</v>
          </cell>
          <cell r="B3640" t="str">
            <v>HIV/AIDS DUAL ELIGIBLE</v>
          </cell>
          <cell r="D3640">
            <v>362</v>
          </cell>
        </row>
        <row r="3641">
          <cell r="A3641">
            <v>42505</v>
          </cell>
          <cell r="B3641" t="str">
            <v>HIV/AIDS DUAL ELIGIBLE</v>
          </cell>
          <cell r="D3641">
            <v>367</v>
          </cell>
        </row>
        <row r="3642">
          <cell r="A3642">
            <v>42536</v>
          </cell>
          <cell r="B3642" t="str">
            <v>HIV/AIDS DUAL ELIGIBLE</v>
          </cell>
          <cell r="D3642">
            <v>366</v>
          </cell>
        </row>
        <row r="3643">
          <cell r="A3643">
            <v>42566</v>
          </cell>
          <cell r="B3643" t="str">
            <v>HIV/AIDS DUAL ELIGIBLE</v>
          </cell>
          <cell r="D3643">
            <v>371</v>
          </cell>
        </row>
        <row r="3644">
          <cell r="A3644">
            <v>42597</v>
          </cell>
          <cell r="B3644" t="str">
            <v>HIV/AIDS DUAL ELIGIBLE</v>
          </cell>
          <cell r="D3644">
            <v>375</v>
          </cell>
        </row>
        <row r="3645">
          <cell r="A3645">
            <v>42628</v>
          </cell>
          <cell r="B3645" t="str">
            <v>HIV/AIDS DUAL ELIGIBLE</v>
          </cell>
          <cell r="D3645">
            <v>375</v>
          </cell>
        </row>
        <row r="3646">
          <cell r="A3646">
            <v>42658</v>
          </cell>
          <cell r="B3646" t="str">
            <v>HIV/AIDS DUAL ELIGIBLE</v>
          </cell>
          <cell r="D3646">
            <v>378</v>
          </cell>
        </row>
        <row r="3647">
          <cell r="A3647">
            <v>42689</v>
          </cell>
          <cell r="B3647" t="str">
            <v>HIV/AIDS DUAL ELIGIBLE</v>
          </cell>
          <cell r="D3647">
            <v>387</v>
          </cell>
        </row>
        <row r="3648">
          <cell r="A3648">
            <v>42719</v>
          </cell>
          <cell r="B3648" t="str">
            <v>HIV/AIDS DUAL ELIGIBLE</v>
          </cell>
          <cell r="D3648">
            <v>390</v>
          </cell>
        </row>
        <row r="3649">
          <cell r="A3649">
            <v>42385</v>
          </cell>
          <cell r="B3649" t="str">
            <v>HIV/AIDS DUAL ELIGIBLE</v>
          </cell>
          <cell r="D3649">
            <v>387</v>
          </cell>
        </row>
        <row r="3650">
          <cell r="A3650">
            <v>42416</v>
          </cell>
          <cell r="B3650" t="str">
            <v>HIV/AIDS DUAL ELIGIBLE</v>
          </cell>
          <cell r="D3650">
            <v>385</v>
          </cell>
        </row>
        <row r="3651">
          <cell r="A3651">
            <v>42445</v>
          </cell>
          <cell r="B3651" t="str">
            <v>HIV/AIDS DUAL ELIGIBLE</v>
          </cell>
          <cell r="D3651">
            <v>390</v>
          </cell>
        </row>
        <row r="3652">
          <cell r="A3652">
            <v>42476</v>
          </cell>
          <cell r="B3652" t="str">
            <v>HIV/AIDS DUAL ELIGIBLE</v>
          </cell>
          <cell r="D3652">
            <v>385</v>
          </cell>
        </row>
        <row r="3653">
          <cell r="A3653">
            <v>42506</v>
          </cell>
          <cell r="B3653" t="str">
            <v>HIV/AIDS DUAL ELIGIBLE</v>
          </cell>
          <cell r="D3653">
            <v>369</v>
          </cell>
        </row>
        <row r="3654">
          <cell r="A3654">
            <v>42537</v>
          </cell>
          <cell r="B3654" t="str">
            <v>HIV/AIDS DUAL ELIGIBLE</v>
          </cell>
          <cell r="D3654">
            <v>371</v>
          </cell>
        </row>
        <row r="3655">
          <cell r="A3655">
            <v>42567</v>
          </cell>
          <cell r="B3655" t="str">
            <v>HIV/AIDS DUAL ELIGIBLE</v>
          </cell>
          <cell r="D3655">
            <v>374</v>
          </cell>
        </row>
        <row r="3656">
          <cell r="A3656">
            <v>42598</v>
          </cell>
          <cell r="B3656" t="str">
            <v>HIV/AIDS DUAL ELIGIBLE</v>
          </cell>
          <cell r="D3656">
            <v>396</v>
          </cell>
        </row>
        <row r="3657">
          <cell r="A3657">
            <v>42629</v>
          </cell>
          <cell r="B3657" t="str">
            <v>HIV/AIDS DUAL ELIGIBLE</v>
          </cell>
          <cell r="D3657">
            <v>387</v>
          </cell>
        </row>
        <row r="3658">
          <cell r="A3658">
            <v>42659</v>
          </cell>
          <cell r="B3658" t="str">
            <v>HIV/AIDS DUAL ELIGIBLE</v>
          </cell>
          <cell r="D3658">
            <v>389</v>
          </cell>
        </row>
        <row r="3659">
          <cell r="A3659">
            <v>42690</v>
          </cell>
          <cell r="B3659" t="str">
            <v>HIV/AIDS DUAL ELIGIBLE</v>
          </cell>
          <cell r="D3659">
            <v>425</v>
          </cell>
        </row>
        <row r="3660">
          <cell r="A3660">
            <v>42720</v>
          </cell>
          <cell r="B3660" t="str">
            <v>HIV/AIDS DUAL ELIGIBLE</v>
          </cell>
          <cell r="D3660">
            <v>421</v>
          </cell>
        </row>
        <row r="3661">
          <cell r="A3661">
            <v>42386</v>
          </cell>
          <cell r="B3661" t="str">
            <v>HIV/AIDS DUAL ELIGIBLE</v>
          </cell>
          <cell r="D3661">
            <v>423</v>
          </cell>
        </row>
        <row r="3662">
          <cell r="A3662">
            <v>42417</v>
          </cell>
          <cell r="B3662" t="str">
            <v>HIV/AIDS DUAL ELIGIBLE</v>
          </cell>
          <cell r="D3662">
            <v>425</v>
          </cell>
        </row>
        <row r="3663">
          <cell r="A3663">
            <v>42446</v>
          </cell>
          <cell r="B3663" t="str">
            <v>HIV/AIDS DUAL ELIGIBLE</v>
          </cell>
          <cell r="D3663">
            <v>427</v>
          </cell>
        </row>
        <row r="3664">
          <cell r="A3664">
            <v>42477</v>
          </cell>
          <cell r="B3664" t="str">
            <v>HIV/AIDS DUAL ELIGIBLE</v>
          </cell>
          <cell r="D3664">
            <v>429</v>
          </cell>
        </row>
        <row r="3665">
          <cell r="A3665">
            <v>42507</v>
          </cell>
          <cell r="B3665" t="str">
            <v>HIV/AIDS DUAL ELIGIBLE</v>
          </cell>
          <cell r="D3665">
            <v>431</v>
          </cell>
        </row>
        <row r="3666">
          <cell r="A3666">
            <v>42538</v>
          </cell>
          <cell r="B3666" t="str">
            <v>HIV/AIDS DUAL ELIGIBLE</v>
          </cell>
          <cell r="D3666">
            <v>433</v>
          </cell>
        </row>
        <row r="3667">
          <cell r="A3667">
            <v>42568</v>
          </cell>
          <cell r="B3667" t="str">
            <v>HIV/AIDS DUAL ELIGIBLE</v>
          </cell>
          <cell r="D3667">
            <v>435</v>
          </cell>
        </row>
        <row r="3668">
          <cell r="A3668">
            <v>42599</v>
          </cell>
          <cell r="B3668" t="str">
            <v>HIV/AIDS DUAL ELIGIBLE</v>
          </cell>
          <cell r="D3668">
            <v>437</v>
          </cell>
        </row>
        <row r="3669">
          <cell r="A3669">
            <v>42630</v>
          </cell>
          <cell r="B3669" t="str">
            <v>HIV/AIDS DUAL ELIGIBLE</v>
          </cell>
          <cell r="D3669">
            <v>439</v>
          </cell>
        </row>
        <row r="3670">
          <cell r="A3670">
            <v>42660</v>
          </cell>
          <cell r="B3670" t="str">
            <v>HIV/AIDS DUAL ELIGIBLE</v>
          </cell>
          <cell r="D3670">
            <v>441</v>
          </cell>
        </row>
        <row r="3671">
          <cell r="A3671">
            <v>42691</v>
          </cell>
          <cell r="B3671" t="str">
            <v>HIV/AIDS DUAL ELIGIBLE</v>
          </cell>
          <cell r="D3671">
            <v>443</v>
          </cell>
        </row>
        <row r="3672">
          <cell r="A3672">
            <v>42721</v>
          </cell>
          <cell r="B3672" t="str">
            <v>HIV/AIDS DUAL ELIGIBLE</v>
          </cell>
          <cell r="D3672">
            <v>445</v>
          </cell>
        </row>
        <row r="3673">
          <cell r="A3673">
            <v>42387</v>
          </cell>
          <cell r="B3673" t="str">
            <v>HIV/AIDS DUAL ELIGIBLE</v>
          </cell>
          <cell r="D3673">
            <v>447</v>
          </cell>
        </row>
        <row r="3674">
          <cell r="A3674">
            <v>42418</v>
          </cell>
          <cell r="B3674" t="str">
            <v>HIV/AIDS DUAL ELIGIBLE</v>
          </cell>
          <cell r="D3674">
            <v>449</v>
          </cell>
        </row>
        <row r="3675">
          <cell r="A3675">
            <v>42447</v>
          </cell>
          <cell r="B3675" t="str">
            <v>HIV/AIDS DUAL ELIGIBLE</v>
          </cell>
          <cell r="D3675">
            <v>451</v>
          </cell>
        </row>
        <row r="3676">
          <cell r="A3676">
            <v>42478</v>
          </cell>
          <cell r="B3676" t="str">
            <v>HIV/AIDS DUAL ELIGIBLE</v>
          </cell>
          <cell r="D3676">
            <v>453</v>
          </cell>
        </row>
        <row r="3677">
          <cell r="A3677">
            <v>42508</v>
          </cell>
          <cell r="B3677" t="str">
            <v>HIV/AIDS DUAL ELIGIBLE</v>
          </cell>
          <cell r="D3677">
            <v>455</v>
          </cell>
        </row>
        <row r="3678">
          <cell r="A3678">
            <v>42539</v>
          </cell>
          <cell r="B3678" t="str">
            <v>HIV/AIDS DUAL ELIGIBLE</v>
          </cell>
          <cell r="D3678">
            <v>457</v>
          </cell>
        </row>
        <row r="3679">
          <cell r="A3679">
            <v>42569</v>
          </cell>
          <cell r="B3679" t="str">
            <v>HIV/AIDS DUAL ELIGIBLE</v>
          </cell>
          <cell r="D3679">
            <v>459</v>
          </cell>
        </row>
        <row r="3680">
          <cell r="A3680">
            <v>42600</v>
          </cell>
          <cell r="B3680" t="str">
            <v>HIV/AIDS DUAL ELIGIBLE</v>
          </cell>
          <cell r="D3680">
            <v>461</v>
          </cell>
        </row>
        <row r="3681">
          <cell r="A3681">
            <v>42631</v>
          </cell>
          <cell r="B3681" t="str">
            <v>HIV/AIDS DUAL ELIGIBLE</v>
          </cell>
          <cell r="D3681">
            <v>463</v>
          </cell>
        </row>
        <row r="3682">
          <cell r="A3682">
            <v>42661</v>
          </cell>
          <cell r="B3682" t="str">
            <v>HIV/AIDS DUAL ELIGIBLE</v>
          </cell>
          <cell r="D3682">
            <v>465</v>
          </cell>
        </row>
        <row r="3683">
          <cell r="A3683">
            <v>42692</v>
          </cell>
          <cell r="B3683" t="str">
            <v>HIV/AIDS DUAL ELIGIBLE</v>
          </cell>
          <cell r="D3683">
            <v>467</v>
          </cell>
        </row>
        <row r="3684">
          <cell r="A3684">
            <v>42722</v>
          </cell>
          <cell r="B3684" t="str">
            <v>HIV/AIDS DUAL ELIGIBLE</v>
          </cell>
          <cell r="D3684">
            <v>469</v>
          </cell>
        </row>
        <row r="3685">
          <cell r="A3685">
            <v>42388</v>
          </cell>
          <cell r="B3685" t="str">
            <v>HIV/AIDS DUAL ELIGIBLE</v>
          </cell>
          <cell r="D3685">
            <v>471</v>
          </cell>
        </row>
        <row r="3686">
          <cell r="A3686">
            <v>42419</v>
          </cell>
          <cell r="B3686" t="str">
            <v>HIV/AIDS DUAL ELIGIBLE</v>
          </cell>
          <cell r="D3686">
            <v>473</v>
          </cell>
        </row>
        <row r="3687">
          <cell r="A3687">
            <v>42448</v>
          </cell>
          <cell r="B3687" t="str">
            <v>HIV/AIDS DUAL ELIGIBLE</v>
          </cell>
          <cell r="D3687">
            <v>475</v>
          </cell>
        </row>
        <row r="3688">
          <cell r="A3688">
            <v>42479</v>
          </cell>
          <cell r="B3688" t="str">
            <v>HIV/AIDS DUAL ELIGIBLE</v>
          </cell>
          <cell r="D3688">
            <v>477</v>
          </cell>
        </row>
        <row r="3689">
          <cell r="A3689">
            <v>42509</v>
          </cell>
          <cell r="B3689" t="str">
            <v>HIV/AIDS DUAL ELIGIBLE</v>
          </cell>
          <cell r="D3689">
            <v>479</v>
          </cell>
        </row>
        <row r="3690">
          <cell r="A3690">
            <v>42540</v>
          </cell>
          <cell r="B3690" t="str">
            <v>HIV/AIDS DUAL ELIGIBLE</v>
          </cell>
          <cell r="D3690">
            <v>481</v>
          </cell>
        </row>
        <row r="3691">
          <cell r="A3691">
            <v>42570</v>
          </cell>
          <cell r="B3691" t="str">
            <v>HIV/AIDS DUAL ELIGIBLE</v>
          </cell>
          <cell r="D3691">
            <v>483</v>
          </cell>
        </row>
        <row r="3692">
          <cell r="A3692">
            <v>42601</v>
          </cell>
          <cell r="B3692" t="str">
            <v>HIV/AIDS DUAL ELIGIBLE</v>
          </cell>
          <cell r="D3692">
            <v>485</v>
          </cell>
        </row>
        <row r="3693">
          <cell r="A3693">
            <v>42632</v>
          </cell>
          <cell r="B3693" t="str">
            <v>HIV/AIDS DUAL ELIGIBLE</v>
          </cell>
          <cell r="D3693">
            <v>487</v>
          </cell>
        </row>
        <row r="3694">
          <cell r="A3694">
            <v>42662</v>
          </cell>
          <cell r="B3694" t="str">
            <v>HIV/AIDS DUAL ELIGIBLE</v>
          </cell>
          <cell r="D3694">
            <v>489</v>
          </cell>
        </row>
        <row r="3695">
          <cell r="A3695">
            <v>42693</v>
          </cell>
          <cell r="B3695" t="str">
            <v>HIV/AIDS DUAL ELIGIBLE</v>
          </cell>
          <cell r="D3695">
            <v>491</v>
          </cell>
        </row>
        <row r="3696">
          <cell r="A3696">
            <v>42723</v>
          </cell>
          <cell r="B3696" t="str">
            <v>HIV/AIDS DUAL ELIGIBLE</v>
          </cell>
          <cell r="D3696">
            <v>493</v>
          </cell>
        </row>
        <row r="3697">
          <cell r="A3697">
            <v>42389</v>
          </cell>
          <cell r="B3697" t="str">
            <v>HIV/AIDS DUAL ELIGIBLE</v>
          </cell>
          <cell r="D3697">
            <v>495</v>
          </cell>
        </row>
        <row r="3698">
          <cell r="A3698">
            <v>42420</v>
          </cell>
          <cell r="B3698" t="str">
            <v>HIV/AIDS DUAL ELIGIBLE</v>
          </cell>
          <cell r="D3698">
            <v>497</v>
          </cell>
        </row>
        <row r="3699">
          <cell r="A3699">
            <v>42449</v>
          </cell>
          <cell r="B3699" t="str">
            <v>HIV/AIDS DUAL ELIGIBLE</v>
          </cell>
          <cell r="D3699">
            <v>499</v>
          </cell>
        </row>
        <row r="3700">
          <cell r="A3700">
            <v>42480</v>
          </cell>
          <cell r="B3700" t="str">
            <v>HIV/AIDS DUAL ELIGIBLE</v>
          </cell>
          <cell r="D3700">
            <v>501</v>
          </cell>
        </row>
        <row r="3701">
          <cell r="A3701">
            <v>42510</v>
          </cell>
          <cell r="B3701" t="str">
            <v>HIV/AIDS DUAL ELIGIBLE</v>
          </cell>
          <cell r="D3701">
            <v>503</v>
          </cell>
        </row>
        <row r="3702">
          <cell r="A3702">
            <v>42541</v>
          </cell>
          <cell r="B3702" t="str">
            <v>HIV/AIDS DUAL ELIGIBLE</v>
          </cell>
          <cell r="D3702">
            <v>505</v>
          </cell>
        </row>
        <row r="3703">
          <cell r="A3703">
            <v>42571</v>
          </cell>
          <cell r="B3703" t="str">
            <v>HIV/AIDS DUAL ELIGIBLE</v>
          </cell>
          <cell r="D3703">
            <v>507</v>
          </cell>
        </row>
        <row r="3704">
          <cell r="A3704">
            <v>42602</v>
          </cell>
          <cell r="B3704" t="str">
            <v>HIV/AIDS DUAL ELIGIBLE</v>
          </cell>
          <cell r="D3704">
            <v>509</v>
          </cell>
        </row>
        <row r="3705">
          <cell r="A3705">
            <v>42633</v>
          </cell>
          <cell r="B3705" t="str">
            <v>HIV/AIDS DUAL ELIGIBLE</v>
          </cell>
          <cell r="D3705">
            <v>511</v>
          </cell>
        </row>
        <row r="3706">
          <cell r="A3706">
            <v>42663</v>
          </cell>
          <cell r="B3706" t="str">
            <v>HIV/AIDS DUAL ELIGIBLE</v>
          </cell>
          <cell r="D3706">
            <v>513</v>
          </cell>
        </row>
        <row r="3707">
          <cell r="A3707">
            <v>42694</v>
          </cell>
          <cell r="B3707" t="str">
            <v>HIV/AIDS DUAL ELIGIBLE</v>
          </cell>
          <cell r="D3707">
            <v>515</v>
          </cell>
        </row>
        <row r="3708">
          <cell r="A3708">
            <v>42724</v>
          </cell>
          <cell r="B3708" t="str">
            <v>HIV/AIDS DUAL ELIGIBLE</v>
          </cell>
          <cell r="D3708">
            <v>517</v>
          </cell>
        </row>
        <row r="3709">
          <cell r="A3709">
            <v>42390</v>
          </cell>
          <cell r="B3709" t="str">
            <v>HIV/AIDS DUAL ELIGIBLE</v>
          </cell>
          <cell r="D3709">
            <v>519</v>
          </cell>
        </row>
        <row r="3710">
          <cell r="A3710">
            <v>42421</v>
          </cell>
          <cell r="B3710" t="str">
            <v>HIV/AIDS DUAL ELIGIBLE</v>
          </cell>
          <cell r="D3710">
            <v>521</v>
          </cell>
        </row>
        <row r="3711">
          <cell r="A3711">
            <v>42450</v>
          </cell>
          <cell r="B3711" t="str">
            <v>HIV/AIDS DUAL ELIGIBLE</v>
          </cell>
          <cell r="D3711">
            <v>523</v>
          </cell>
        </row>
        <row r="3712">
          <cell r="A3712">
            <v>42481</v>
          </cell>
          <cell r="B3712" t="str">
            <v>HIV/AIDS DUAL ELIGIBLE</v>
          </cell>
          <cell r="D3712">
            <v>525</v>
          </cell>
        </row>
        <row r="3713">
          <cell r="A3713">
            <v>42511</v>
          </cell>
          <cell r="B3713" t="str">
            <v>HIV/AIDS DUAL ELIGIBLE</v>
          </cell>
          <cell r="D3713">
            <v>527</v>
          </cell>
        </row>
        <row r="3714">
          <cell r="A3714">
            <v>42542</v>
          </cell>
          <cell r="B3714" t="str">
            <v>HIV/AIDS DUAL ELIGIBLE</v>
          </cell>
          <cell r="D3714">
            <v>529</v>
          </cell>
        </row>
        <row r="3715">
          <cell r="A3715">
            <v>42718</v>
          </cell>
          <cell r="B3715" t="str">
            <v>HIV/AIDS DUAL ELIGIBLE</v>
          </cell>
          <cell r="D3715">
            <v>810</v>
          </cell>
        </row>
        <row r="3716">
          <cell r="A3716">
            <v>42384</v>
          </cell>
          <cell r="B3716" t="str">
            <v>HIV/AIDS DUAL ELIGIBLE</v>
          </cell>
          <cell r="D3716">
            <v>825</v>
          </cell>
        </row>
        <row r="3717">
          <cell r="A3717">
            <v>42415</v>
          </cell>
          <cell r="B3717" t="str">
            <v>HIV/AIDS DUAL ELIGIBLE</v>
          </cell>
          <cell r="D3717">
            <v>824</v>
          </cell>
        </row>
        <row r="3718">
          <cell r="A3718">
            <v>42444</v>
          </cell>
          <cell r="B3718" t="str">
            <v>HIV/AIDS DUAL ELIGIBLE</v>
          </cell>
          <cell r="D3718">
            <v>818</v>
          </cell>
        </row>
        <row r="3719">
          <cell r="A3719">
            <v>42475</v>
          </cell>
          <cell r="B3719" t="str">
            <v>HIV/AIDS DUAL ELIGIBLE</v>
          </cell>
          <cell r="D3719">
            <v>823</v>
          </cell>
        </row>
        <row r="3720">
          <cell r="A3720">
            <v>42505</v>
          </cell>
          <cell r="B3720" t="str">
            <v>HIV/AIDS DUAL ELIGIBLE</v>
          </cell>
          <cell r="D3720">
            <v>827</v>
          </cell>
        </row>
        <row r="3721">
          <cell r="A3721">
            <v>42536</v>
          </cell>
          <cell r="B3721" t="str">
            <v>HIV/AIDS DUAL ELIGIBLE</v>
          </cell>
          <cell r="D3721">
            <v>837</v>
          </cell>
        </row>
        <row r="3722">
          <cell r="A3722">
            <v>42566</v>
          </cell>
          <cell r="B3722" t="str">
            <v>HIV/AIDS DUAL ELIGIBLE</v>
          </cell>
          <cell r="D3722">
            <v>835</v>
          </cell>
        </row>
        <row r="3723">
          <cell r="A3723">
            <v>42597</v>
          </cell>
          <cell r="B3723" t="str">
            <v>HIV/AIDS DUAL ELIGIBLE</v>
          </cell>
          <cell r="D3723">
            <v>829</v>
          </cell>
        </row>
        <row r="3724">
          <cell r="A3724">
            <v>42628</v>
          </cell>
          <cell r="B3724" t="str">
            <v>HIV/AIDS DUAL ELIGIBLE</v>
          </cell>
          <cell r="D3724">
            <v>826</v>
          </cell>
        </row>
        <row r="3725">
          <cell r="A3725">
            <v>42658</v>
          </cell>
          <cell r="B3725" t="str">
            <v>HIV/AIDS DUAL ELIGIBLE</v>
          </cell>
          <cell r="D3725">
            <v>834</v>
          </cell>
        </row>
        <row r="3726">
          <cell r="A3726">
            <v>42689</v>
          </cell>
          <cell r="B3726" t="str">
            <v>HIV/AIDS DUAL ELIGIBLE</v>
          </cell>
          <cell r="D3726">
            <v>852</v>
          </cell>
        </row>
        <row r="3727">
          <cell r="A3727">
            <v>42719</v>
          </cell>
          <cell r="B3727" t="str">
            <v>HIV/AIDS DUAL ELIGIBLE</v>
          </cell>
          <cell r="D3727">
            <v>847</v>
          </cell>
        </row>
        <row r="3728">
          <cell r="A3728">
            <v>42385</v>
          </cell>
          <cell r="B3728" t="str">
            <v>HIV/AIDS DUAL ELIGIBLE</v>
          </cell>
          <cell r="D3728">
            <v>847</v>
          </cell>
        </row>
        <row r="3729">
          <cell r="A3729">
            <v>42416</v>
          </cell>
          <cell r="B3729" t="str">
            <v>HIV/AIDS DUAL ELIGIBLE</v>
          </cell>
          <cell r="D3729">
            <v>850</v>
          </cell>
        </row>
        <row r="3730">
          <cell r="A3730">
            <v>42445</v>
          </cell>
          <cell r="B3730" t="str">
            <v>HIV/AIDS DUAL ELIGIBLE</v>
          </cell>
          <cell r="D3730">
            <v>864</v>
          </cell>
        </row>
        <row r="3731">
          <cell r="A3731">
            <v>42476</v>
          </cell>
          <cell r="B3731" t="str">
            <v>HIV/AIDS DUAL ELIGIBLE</v>
          </cell>
          <cell r="D3731">
            <v>876</v>
          </cell>
        </row>
        <row r="3732">
          <cell r="A3732">
            <v>42506</v>
          </cell>
          <cell r="B3732" t="str">
            <v>HIV/AIDS DUAL ELIGIBLE</v>
          </cell>
          <cell r="D3732">
            <v>853</v>
          </cell>
        </row>
        <row r="3733">
          <cell r="A3733">
            <v>42537</v>
          </cell>
          <cell r="B3733" t="str">
            <v>HIV/AIDS DUAL ELIGIBLE</v>
          </cell>
          <cell r="D3733">
            <v>860</v>
          </cell>
        </row>
        <row r="3734">
          <cell r="A3734">
            <v>42567</v>
          </cell>
          <cell r="B3734" t="str">
            <v>HIV/AIDS DUAL ELIGIBLE</v>
          </cell>
          <cell r="D3734">
            <v>867</v>
          </cell>
        </row>
        <row r="3735">
          <cell r="A3735">
            <v>42598</v>
          </cell>
          <cell r="B3735" t="str">
            <v>HIV/AIDS DUAL ELIGIBLE</v>
          </cell>
          <cell r="D3735">
            <v>872</v>
          </cell>
        </row>
        <row r="3736">
          <cell r="A3736">
            <v>42629</v>
          </cell>
          <cell r="B3736" t="str">
            <v>HIV/AIDS DUAL ELIGIBLE</v>
          </cell>
          <cell r="D3736">
            <v>871</v>
          </cell>
        </row>
        <row r="3737">
          <cell r="A3737">
            <v>42659</v>
          </cell>
          <cell r="B3737" t="str">
            <v>HIV/AIDS DUAL ELIGIBLE</v>
          </cell>
          <cell r="D3737">
            <v>872</v>
          </cell>
        </row>
        <row r="3738">
          <cell r="A3738">
            <v>42690</v>
          </cell>
          <cell r="B3738" t="str">
            <v>HIV/AIDS DUAL ELIGIBLE</v>
          </cell>
          <cell r="D3738">
            <v>917</v>
          </cell>
        </row>
        <row r="3739">
          <cell r="A3739">
            <v>42720</v>
          </cell>
          <cell r="B3739" t="str">
            <v>HIV/AIDS DUAL ELIGIBLE</v>
          </cell>
          <cell r="D3739">
            <v>919</v>
          </cell>
        </row>
        <row r="3740">
          <cell r="A3740">
            <v>42386</v>
          </cell>
          <cell r="B3740" t="str">
            <v>HIV/AIDS DUAL ELIGIBLE</v>
          </cell>
          <cell r="D3740">
            <v>919</v>
          </cell>
        </row>
        <row r="3741">
          <cell r="A3741">
            <v>42417</v>
          </cell>
          <cell r="B3741" t="str">
            <v>HIV/AIDS DUAL ELIGIBLE</v>
          </cell>
          <cell r="D3741">
            <v>919</v>
          </cell>
        </row>
        <row r="3742">
          <cell r="A3742">
            <v>42446</v>
          </cell>
          <cell r="B3742" t="str">
            <v>HIV/AIDS DUAL ELIGIBLE</v>
          </cell>
          <cell r="D3742">
            <v>919</v>
          </cell>
        </row>
        <row r="3743">
          <cell r="A3743">
            <v>42477</v>
          </cell>
          <cell r="B3743" t="str">
            <v>HIV/AIDS DUAL ELIGIBLE</v>
          </cell>
          <cell r="D3743">
            <v>919</v>
          </cell>
        </row>
        <row r="3744">
          <cell r="A3744">
            <v>42507</v>
          </cell>
          <cell r="B3744" t="str">
            <v>HIV/AIDS DUAL ELIGIBLE</v>
          </cell>
          <cell r="D3744">
            <v>919</v>
          </cell>
        </row>
        <row r="3745">
          <cell r="A3745">
            <v>42538</v>
          </cell>
          <cell r="B3745" t="str">
            <v>HIV/AIDS DUAL ELIGIBLE</v>
          </cell>
          <cell r="D3745">
            <v>919</v>
          </cell>
        </row>
        <row r="3746">
          <cell r="A3746">
            <v>42568</v>
          </cell>
          <cell r="B3746" t="str">
            <v>HIV/AIDS DUAL ELIGIBLE</v>
          </cell>
          <cell r="D3746">
            <v>919</v>
          </cell>
        </row>
        <row r="3747">
          <cell r="A3747">
            <v>42599</v>
          </cell>
          <cell r="B3747" t="str">
            <v>HIV/AIDS DUAL ELIGIBLE</v>
          </cell>
          <cell r="D3747">
            <v>919</v>
          </cell>
        </row>
        <row r="3748">
          <cell r="A3748">
            <v>42630</v>
          </cell>
          <cell r="B3748" t="str">
            <v>HIV/AIDS DUAL ELIGIBLE</v>
          </cell>
          <cell r="D3748">
            <v>919</v>
          </cell>
        </row>
        <row r="3749">
          <cell r="A3749">
            <v>42660</v>
          </cell>
          <cell r="B3749" t="str">
            <v>HIV/AIDS DUAL ELIGIBLE</v>
          </cell>
          <cell r="D3749">
            <v>919</v>
          </cell>
        </row>
        <row r="3750">
          <cell r="A3750">
            <v>42691</v>
          </cell>
          <cell r="B3750" t="str">
            <v>HIV/AIDS DUAL ELIGIBLE</v>
          </cell>
          <cell r="D3750">
            <v>919</v>
          </cell>
        </row>
        <row r="3751">
          <cell r="A3751">
            <v>42721</v>
          </cell>
          <cell r="B3751" t="str">
            <v>HIV/AIDS DUAL ELIGIBLE</v>
          </cell>
          <cell r="D3751">
            <v>919</v>
          </cell>
        </row>
        <row r="3752">
          <cell r="A3752">
            <v>42387</v>
          </cell>
          <cell r="B3752" t="str">
            <v>HIV/AIDS DUAL ELIGIBLE</v>
          </cell>
          <cell r="D3752">
            <v>919</v>
          </cell>
        </row>
        <row r="3753">
          <cell r="A3753">
            <v>42418</v>
          </cell>
          <cell r="B3753" t="str">
            <v>HIV/AIDS DUAL ELIGIBLE</v>
          </cell>
          <cell r="D3753">
            <v>919</v>
          </cell>
        </row>
        <row r="3754">
          <cell r="A3754">
            <v>42447</v>
          </cell>
          <cell r="B3754" t="str">
            <v>HIV/AIDS DUAL ELIGIBLE</v>
          </cell>
          <cell r="D3754">
            <v>919</v>
          </cell>
        </row>
        <row r="3755">
          <cell r="A3755">
            <v>42478</v>
          </cell>
          <cell r="B3755" t="str">
            <v>HIV/AIDS DUAL ELIGIBLE</v>
          </cell>
          <cell r="D3755">
            <v>919</v>
          </cell>
        </row>
        <row r="3756">
          <cell r="A3756">
            <v>42508</v>
          </cell>
          <cell r="B3756" t="str">
            <v>HIV/AIDS DUAL ELIGIBLE</v>
          </cell>
          <cell r="D3756">
            <v>919</v>
          </cell>
        </row>
        <row r="3757">
          <cell r="A3757">
            <v>42539</v>
          </cell>
          <cell r="B3757" t="str">
            <v>HIV/AIDS DUAL ELIGIBLE</v>
          </cell>
          <cell r="D3757">
            <v>919</v>
          </cell>
        </row>
        <row r="3758">
          <cell r="A3758">
            <v>42569</v>
          </cell>
          <cell r="B3758" t="str">
            <v>HIV/AIDS DUAL ELIGIBLE</v>
          </cell>
          <cell r="D3758">
            <v>919</v>
          </cell>
        </row>
        <row r="3759">
          <cell r="A3759">
            <v>42600</v>
          </cell>
          <cell r="B3759" t="str">
            <v>HIV/AIDS DUAL ELIGIBLE</v>
          </cell>
          <cell r="D3759">
            <v>919</v>
          </cell>
        </row>
        <row r="3760">
          <cell r="A3760">
            <v>42631</v>
          </cell>
          <cell r="B3760" t="str">
            <v>HIV/AIDS DUAL ELIGIBLE</v>
          </cell>
          <cell r="D3760">
            <v>919</v>
          </cell>
        </row>
        <row r="3761">
          <cell r="A3761">
            <v>42661</v>
          </cell>
          <cell r="B3761" t="str">
            <v>HIV/AIDS DUAL ELIGIBLE</v>
          </cell>
          <cell r="D3761">
            <v>919</v>
          </cell>
        </row>
        <row r="3762">
          <cell r="A3762">
            <v>42692</v>
          </cell>
          <cell r="B3762" t="str">
            <v>HIV/AIDS DUAL ELIGIBLE</v>
          </cell>
          <cell r="D3762">
            <v>919</v>
          </cell>
        </row>
        <row r="3763">
          <cell r="A3763">
            <v>42722</v>
          </cell>
          <cell r="B3763" t="str">
            <v>HIV/AIDS DUAL ELIGIBLE</v>
          </cell>
          <cell r="D3763">
            <v>919</v>
          </cell>
        </row>
        <row r="3764">
          <cell r="A3764">
            <v>42388</v>
          </cell>
          <cell r="B3764" t="str">
            <v>HIV/AIDS DUAL ELIGIBLE</v>
          </cell>
          <cell r="D3764">
            <v>919</v>
          </cell>
        </row>
        <row r="3765">
          <cell r="A3765">
            <v>42419</v>
          </cell>
          <cell r="B3765" t="str">
            <v>HIV/AIDS DUAL ELIGIBLE</v>
          </cell>
          <cell r="D3765">
            <v>919</v>
          </cell>
        </row>
        <row r="3766">
          <cell r="A3766">
            <v>42448</v>
          </cell>
          <cell r="B3766" t="str">
            <v>HIV/AIDS DUAL ELIGIBLE</v>
          </cell>
          <cell r="D3766">
            <v>919</v>
          </cell>
        </row>
        <row r="3767">
          <cell r="A3767">
            <v>42479</v>
          </cell>
          <cell r="B3767" t="str">
            <v>HIV/AIDS DUAL ELIGIBLE</v>
          </cell>
          <cell r="D3767">
            <v>919</v>
          </cell>
        </row>
        <row r="3768">
          <cell r="A3768">
            <v>42509</v>
          </cell>
          <cell r="B3768" t="str">
            <v>HIV/AIDS DUAL ELIGIBLE</v>
          </cell>
          <cell r="D3768">
            <v>919</v>
          </cell>
        </row>
        <row r="3769">
          <cell r="A3769">
            <v>42540</v>
          </cell>
          <cell r="B3769" t="str">
            <v>HIV/AIDS DUAL ELIGIBLE</v>
          </cell>
          <cell r="D3769">
            <v>919</v>
          </cell>
        </row>
        <row r="3770">
          <cell r="A3770">
            <v>42570</v>
          </cell>
          <cell r="B3770" t="str">
            <v>HIV/AIDS DUAL ELIGIBLE</v>
          </cell>
          <cell r="D3770">
            <v>919</v>
          </cell>
        </row>
        <row r="3771">
          <cell r="A3771">
            <v>42601</v>
          </cell>
          <cell r="B3771" t="str">
            <v>HIV/AIDS DUAL ELIGIBLE</v>
          </cell>
          <cell r="D3771">
            <v>919</v>
          </cell>
        </row>
        <row r="3772">
          <cell r="A3772">
            <v>42632</v>
          </cell>
          <cell r="B3772" t="str">
            <v>HIV/AIDS DUAL ELIGIBLE</v>
          </cell>
          <cell r="D3772">
            <v>919</v>
          </cell>
        </row>
        <row r="3773">
          <cell r="A3773">
            <v>42662</v>
          </cell>
          <cell r="B3773" t="str">
            <v>HIV/AIDS DUAL ELIGIBLE</v>
          </cell>
          <cell r="D3773">
            <v>919</v>
          </cell>
        </row>
        <row r="3774">
          <cell r="A3774">
            <v>42693</v>
          </cell>
          <cell r="B3774" t="str">
            <v>HIV/AIDS DUAL ELIGIBLE</v>
          </cell>
          <cell r="D3774">
            <v>919</v>
          </cell>
        </row>
        <row r="3775">
          <cell r="A3775">
            <v>42723</v>
          </cell>
          <cell r="B3775" t="str">
            <v>HIV/AIDS DUAL ELIGIBLE</v>
          </cell>
          <cell r="D3775">
            <v>919</v>
          </cell>
        </row>
        <row r="3776">
          <cell r="A3776">
            <v>42389</v>
          </cell>
          <cell r="B3776" t="str">
            <v>HIV/AIDS DUAL ELIGIBLE</v>
          </cell>
          <cell r="D3776">
            <v>919</v>
          </cell>
        </row>
        <row r="3777">
          <cell r="A3777">
            <v>42420</v>
          </cell>
          <cell r="B3777" t="str">
            <v>HIV/AIDS DUAL ELIGIBLE</v>
          </cell>
          <cell r="D3777">
            <v>919</v>
          </cell>
        </row>
        <row r="3778">
          <cell r="A3778">
            <v>42449</v>
          </cell>
          <cell r="B3778" t="str">
            <v>HIV/AIDS DUAL ELIGIBLE</v>
          </cell>
          <cell r="D3778">
            <v>919</v>
          </cell>
        </row>
        <row r="3779">
          <cell r="A3779">
            <v>42480</v>
          </cell>
          <cell r="B3779" t="str">
            <v>HIV/AIDS DUAL ELIGIBLE</v>
          </cell>
          <cell r="D3779">
            <v>919</v>
          </cell>
        </row>
        <row r="3780">
          <cell r="A3780">
            <v>42510</v>
          </cell>
          <cell r="B3780" t="str">
            <v>HIV/AIDS DUAL ELIGIBLE</v>
          </cell>
          <cell r="D3780">
            <v>919</v>
          </cell>
        </row>
        <row r="3781">
          <cell r="A3781">
            <v>42541</v>
          </cell>
          <cell r="B3781" t="str">
            <v>HIV/AIDS DUAL ELIGIBLE</v>
          </cell>
          <cell r="D3781">
            <v>919</v>
          </cell>
        </row>
        <row r="3782">
          <cell r="A3782">
            <v>42571</v>
          </cell>
          <cell r="B3782" t="str">
            <v>HIV/AIDS DUAL ELIGIBLE</v>
          </cell>
          <cell r="D3782">
            <v>919</v>
          </cell>
        </row>
        <row r="3783">
          <cell r="A3783">
            <v>42602</v>
          </cell>
          <cell r="B3783" t="str">
            <v>HIV/AIDS DUAL ELIGIBLE</v>
          </cell>
          <cell r="D3783">
            <v>919</v>
          </cell>
        </row>
        <row r="3784">
          <cell r="A3784">
            <v>42633</v>
          </cell>
          <cell r="B3784" t="str">
            <v>HIV/AIDS DUAL ELIGIBLE</v>
          </cell>
          <cell r="D3784">
            <v>919</v>
          </cell>
        </row>
        <row r="3785">
          <cell r="A3785">
            <v>42663</v>
          </cell>
          <cell r="B3785" t="str">
            <v>HIV/AIDS DUAL ELIGIBLE</v>
          </cell>
          <cell r="D3785">
            <v>919</v>
          </cell>
        </row>
        <row r="3786">
          <cell r="A3786">
            <v>42694</v>
          </cell>
          <cell r="B3786" t="str">
            <v>HIV/AIDS DUAL ELIGIBLE</v>
          </cell>
          <cell r="D3786">
            <v>919</v>
          </cell>
        </row>
        <row r="3787">
          <cell r="A3787">
            <v>42724</v>
          </cell>
          <cell r="B3787" t="str">
            <v>HIV/AIDS DUAL ELIGIBLE</v>
          </cell>
          <cell r="D3787">
            <v>919</v>
          </cell>
        </row>
        <row r="3788">
          <cell r="A3788">
            <v>42390</v>
          </cell>
          <cell r="B3788" t="str">
            <v>HIV/AIDS DUAL ELIGIBLE</v>
          </cell>
          <cell r="D3788">
            <v>919</v>
          </cell>
        </row>
        <row r="3789">
          <cell r="A3789">
            <v>42421</v>
          </cell>
          <cell r="B3789" t="str">
            <v>HIV/AIDS DUAL ELIGIBLE</v>
          </cell>
          <cell r="D3789">
            <v>919</v>
          </cell>
        </row>
        <row r="3790">
          <cell r="A3790">
            <v>42450</v>
          </cell>
          <cell r="B3790" t="str">
            <v>HIV/AIDS DUAL ELIGIBLE</v>
          </cell>
          <cell r="D3790">
            <v>919</v>
          </cell>
        </row>
        <row r="3791">
          <cell r="A3791">
            <v>42481</v>
          </cell>
          <cell r="B3791" t="str">
            <v>HIV/AIDS DUAL ELIGIBLE</v>
          </cell>
          <cell r="D3791">
            <v>919</v>
          </cell>
        </row>
        <row r="3792">
          <cell r="A3792">
            <v>42511</v>
          </cell>
          <cell r="B3792" t="str">
            <v>HIV/AIDS DUAL ELIGIBLE</v>
          </cell>
          <cell r="D3792">
            <v>919</v>
          </cell>
        </row>
        <row r="3793">
          <cell r="A3793">
            <v>42542</v>
          </cell>
          <cell r="B3793" t="str">
            <v>HIV/AIDS DUAL ELIGIBLE</v>
          </cell>
          <cell r="D3793">
            <v>919</v>
          </cell>
        </row>
        <row r="3794">
          <cell r="A3794">
            <v>42718</v>
          </cell>
          <cell r="B3794" t="str">
            <v>HIV/AIDS DUAL ELIGIBLE</v>
          </cell>
          <cell r="D3794">
            <v>608</v>
          </cell>
        </row>
        <row r="3795">
          <cell r="A3795">
            <v>42384</v>
          </cell>
          <cell r="B3795" t="str">
            <v>HIV/AIDS DUAL ELIGIBLE</v>
          </cell>
          <cell r="D3795">
            <v>613</v>
          </cell>
        </row>
        <row r="3796">
          <cell r="A3796">
            <v>42415</v>
          </cell>
          <cell r="B3796" t="str">
            <v>HIV/AIDS DUAL ELIGIBLE</v>
          </cell>
          <cell r="D3796">
            <v>721</v>
          </cell>
        </row>
        <row r="3797">
          <cell r="A3797">
            <v>42444</v>
          </cell>
          <cell r="B3797" t="str">
            <v>HIV/AIDS DUAL ELIGIBLE</v>
          </cell>
          <cell r="D3797">
            <v>728</v>
          </cell>
        </row>
        <row r="3798">
          <cell r="A3798">
            <v>42475</v>
          </cell>
          <cell r="B3798" t="str">
            <v>HIV/AIDS DUAL ELIGIBLE</v>
          </cell>
          <cell r="D3798">
            <v>634</v>
          </cell>
        </row>
        <row r="3799">
          <cell r="A3799">
            <v>42505</v>
          </cell>
          <cell r="B3799" t="str">
            <v>HIV/AIDS DUAL ELIGIBLE</v>
          </cell>
          <cell r="D3799">
            <v>633</v>
          </cell>
        </row>
        <row r="3800">
          <cell r="A3800">
            <v>42536</v>
          </cell>
          <cell r="B3800" t="str">
            <v>HIV/AIDS DUAL ELIGIBLE</v>
          </cell>
          <cell r="D3800">
            <v>643</v>
          </cell>
        </row>
        <row r="3801">
          <cell r="A3801">
            <v>42566</v>
          </cell>
          <cell r="B3801" t="str">
            <v>HIV/AIDS DUAL ELIGIBLE</v>
          </cell>
          <cell r="D3801">
            <v>642</v>
          </cell>
        </row>
        <row r="3802">
          <cell r="A3802">
            <v>42597</v>
          </cell>
          <cell r="B3802" t="str">
            <v>HIV/AIDS DUAL ELIGIBLE</v>
          </cell>
          <cell r="D3802">
            <v>629</v>
          </cell>
        </row>
        <row r="3803">
          <cell r="A3803">
            <v>42628</v>
          </cell>
          <cell r="B3803" t="str">
            <v>HIV/AIDS DUAL ELIGIBLE</v>
          </cell>
          <cell r="D3803">
            <v>636</v>
          </cell>
        </row>
        <row r="3804">
          <cell r="A3804">
            <v>42658</v>
          </cell>
          <cell r="B3804" t="str">
            <v>HIV/AIDS DUAL ELIGIBLE</v>
          </cell>
          <cell r="D3804">
            <v>643</v>
          </cell>
        </row>
        <row r="3805">
          <cell r="A3805">
            <v>42689</v>
          </cell>
          <cell r="B3805" t="str">
            <v>HIV/AIDS DUAL ELIGIBLE</v>
          </cell>
          <cell r="D3805">
            <v>645</v>
          </cell>
        </row>
        <row r="3806">
          <cell r="A3806">
            <v>42719</v>
          </cell>
          <cell r="B3806" t="str">
            <v>HIV/AIDS DUAL ELIGIBLE</v>
          </cell>
          <cell r="D3806">
            <v>652</v>
          </cell>
        </row>
        <row r="3807">
          <cell r="A3807">
            <v>42385</v>
          </cell>
          <cell r="B3807" t="str">
            <v>HIV/AIDS DUAL ELIGIBLE</v>
          </cell>
          <cell r="D3807">
            <v>654</v>
          </cell>
        </row>
        <row r="3808">
          <cell r="A3808">
            <v>42416</v>
          </cell>
          <cell r="B3808" t="str">
            <v>HIV/AIDS DUAL ELIGIBLE</v>
          </cell>
          <cell r="D3808">
            <v>662</v>
          </cell>
        </row>
        <row r="3809">
          <cell r="A3809">
            <v>42445</v>
          </cell>
          <cell r="B3809" t="str">
            <v>HIV/AIDS DUAL ELIGIBLE</v>
          </cell>
          <cell r="D3809">
            <v>672</v>
          </cell>
        </row>
        <row r="3810">
          <cell r="A3810">
            <v>42476</v>
          </cell>
          <cell r="B3810" t="str">
            <v>HIV/AIDS DUAL ELIGIBLE</v>
          </cell>
          <cell r="D3810">
            <v>669</v>
          </cell>
        </row>
        <row r="3811">
          <cell r="A3811">
            <v>42506</v>
          </cell>
          <cell r="B3811" t="str">
            <v>HIV/AIDS DUAL ELIGIBLE</v>
          </cell>
          <cell r="D3811">
            <v>718</v>
          </cell>
        </row>
        <row r="3812">
          <cell r="A3812">
            <v>42537</v>
          </cell>
          <cell r="B3812" t="str">
            <v>HIV/AIDS DUAL ELIGIBLE</v>
          </cell>
          <cell r="D3812">
            <v>732</v>
          </cell>
        </row>
        <row r="3813">
          <cell r="A3813">
            <v>42567</v>
          </cell>
          <cell r="B3813" t="str">
            <v>HIV/AIDS DUAL ELIGIBLE</v>
          </cell>
          <cell r="D3813">
            <v>729</v>
          </cell>
        </row>
        <row r="3814">
          <cell r="A3814">
            <v>42598</v>
          </cell>
          <cell r="B3814" t="str">
            <v>HIV/AIDS DUAL ELIGIBLE</v>
          </cell>
          <cell r="D3814">
            <v>709</v>
          </cell>
        </row>
        <row r="3815">
          <cell r="A3815">
            <v>42629</v>
          </cell>
          <cell r="B3815" t="str">
            <v>HIV/AIDS DUAL ELIGIBLE</v>
          </cell>
          <cell r="D3815">
            <v>703</v>
          </cell>
        </row>
        <row r="3816">
          <cell r="A3816">
            <v>42659</v>
          </cell>
          <cell r="B3816" t="str">
            <v>HIV/AIDS DUAL ELIGIBLE</v>
          </cell>
          <cell r="D3816">
            <v>707</v>
          </cell>
        </row>
        <row r="3817">
          <cell r="A3817">
            <v>42690</v>
          </cell>
          <cell r="B3817" t="str">
            <v>HIV/AIDS DUAL ELIGIBLE</v>
          </cell>
          <cell r="D3817">
            <v>789</v>
          </cell>
        </row>
        <row r="3818">
          <cell r="A3818">
            <v>42720</v>
          </cell>
          <cell r="B3818" t="str">
            <v>HIV/AIDS DUAL ELIGIBLE</v>
          </cell>
          <cell r="D3818">
            <v>744</v>
          </cell>
        </row>
        <row r="3819">
          <cell r="A3819">
            <v>42386</v>
          </cell>
          <cell r="B3819" t="str">
            <v>HIV/AIDS DUAL ELIGIBLE</v>
          </cell>
          <cell r="D3819">
            <v>686</v>
          </cell>
        </row>
        <row r="3820">
          <cell r="A3820">
            <v>42417</v>
          </cell>
          <cell r="B3820" t="str">
            <v>HIV/AIDS DUAL ELIGIBLE</v>
          </cell>
          <cell r="D3820">
            <v>721</v>
          </cell>
        </row>
        <row r="3821">
          <cell r="A3821">
            <v>42446</v>
          </cell>
          <cell r="B3821" t="str">
            <v>HIV/AIDS DUAL ELIGIBLE</v>
          </cell>
          <cell r="D3821">
            <v>761</v>
          </cell>
        </row>
        <row r="3822">
          <cell r="A3822">
            <v>42477</v>
          </cell>
          <cell r="B3822" t="str">
            <v>HIV/AIDS DUAL ELIGIBLE</v>
          </cell>
          <cell r="D3822">
            <v>735</v>
          </cell>
        </row>
        <row r="3823">
          <cell r="A3823">
            <v>42507</v>
          </cell>
          <cell r="B3823" t="str">
            <v>HIV/AIDS DUAL ELIGIBLE</v>
          </cell>
          <cell r="D3823">
            <v>707</v>
          </cell>
        </row>
        <row r="3824">
          <cell r="A3824">
            <v>42538</v>
          </cell>
          <cell r="B3824" t="str">
            <v>HIV/AIDS DUAL ELIGIBLE</v>
          </cell>
          <cell r="D3824">
            <v>726</v>
          </cell>
        </row>
        <row r="3825">
          <cell r="A3825">
            <v>42568</v>
          </cell>
          <cell r="B3825" t="str">
            <v>HIV/AIDS DUAL ELIGIBLE</v>
          </cell>
          <cell r="D3825">
            <v>746</v>
          </cell>
        </row>
        <row r="3826">
          <cell r="A3826">
            <v>42599</v>
          </cell>
          <cell r="B3826" t="str">
            <v>HIV/AIDS DUAL ELIGIBLE</v>
          </cell>
          <cell r="D3826">
            <v>731</v>
          </cell>
        </row>
        <row r="3827">
          <cell r="A3827">
            <v>42630</v>
          </cell>
          <cell r="B3827" t="str">
            <v>HIV/AIDS DUAL ELIGIBLE</v>
          </cell>
          <cell r="D3827">
            <v>718</v>
          </cell>
        </row>
        <row r="3828">
          <cell r="A3828">
            <v>42660</v>
          </cell>
          <cell r="B3828" t="str">
            <v>HIV/AIDS DUAL ELIGIBLE</v>
          </cell>
          <cell r="D3828">
            <v>729</v>
          </cell>
        </row>
        <row r="3829">
          <cell r="A3829">
            <v>42691</v>
          </cell>
          <cell r="B3829" t="str">
            <v>HIV/AIDS DUAL ELIGIBLE</v>
          </cell>
          <cell r="D3829">
            <v>738</v>
          </cell>
        </row>
        <row r="3830">
          <cell r="A3830">
            <v>42721</v>
          </cell>
          <cell r="B3830" t="str">
            <v>HIV/AIDS DUAL ELIGIBLE</v>
          </cell>
          <cell r="D3830">
            <v>730</v>
          </cell>
        </row>
        <row r="3831">
          <cell r="A3831">
            <v>42387</v>
          </cell>
          <cell r="B3831" t="str">
            <v>HIV/AIDS DUAL ELIGIBLE</v>
          </cell>
          <cell r="D3831">
            <v>723</v>
          </cell>
        </row>
        <row r="3832">
          <cell r="A3832">
            <v>42418</v>
          </cell>
          <cell r="B3832" t="str">
            <v>HIV/AIDS DUAL ELIGIBLE</v>
          </cell>
          <cell r="D3832">
            <v>730</v>
          </cell>
        </row>
        <row r="3833">
          <cell r="A3833">
            <v>42447</v>
          </cell>
          <cell r="B3833" t="str">
            <v>HIV/AIDS DUAL ELIGIBLE</v>
          </cell>
          <cell r="D3833">
            <v>734</v>
          </cell>
        </row>
        <row r="3834">
          <cell r="A3834">
            <v>42478</v>
          </cell>
          <cell r="B3834" t="str">
            <v>HIV/AIDS DUAL ELIGIBLE</v>
          </cell>
          <cell r="D3834">
            <v>729</v>
          </cell>
        </row>
        <row r="3835">
          <cell r="A3835">
            <v>42508</v>
          </cell>
          <cell r="B3835" t="str">
            <v>HIV/AIDS DUAL ELIGIBLE</v>
          </cell>
          <cell r="D3835">
            <v>726</v>
          </cell>
        </row>
        <row r="3836">
          <cell r="A3836">
            <v>42539</v>
          </cell>
          <cell r="B3836" t="str">
            <v>HIV/AIDS DUAL ELIGIBLE</v>
          </cell>
          <cell r="D3836">
            <v>730</v>
          </cell>
        </row>
        <row r="3837">
          <cell r="A3837">
            <v>42569</v>
          </cell>
          <cell r="B3837" t="str">
            <v>HIV/AIDS DUAL ELIGIBLE</v>
          </cell>
          <cell r="D3837">
            <v>732</v>
          </cell>
        </row>
        <row r="3838">
          <cell r="A3838">
            <v>42600</v>
          </cell>
          <cell r="B3838" t="str">
            <v>HIV/AIDS DUAL ELIGIBLE</v>
          </cell>
          <cell r="D3838">
            <v>729</v>
          </cell>
        </row>
        <row r="3839">
          <cell r="A3839">
            <v>42631</v>
          </cell>
          <cell r="B3839" t="str">
            <v>HIV/AIDS DUAL ELIGIBLE</v>
          </cell>
          <cell r="D3839">
            <v>728</v>
          </cell>
        </row>
        <row r="3840">
          <cell r="A3840">
            <v>42661</v>
          </cell>
          <cell r="B3840" t="str">
            <v>HIV/AIDS DUAL ELIGIBLE</v>
          </cell>
          <cell r="D3840">
            <v>730</v>
          </cell>
        </row>
        <row r="3841">
          <cell r="A3841">
            <v>42692</v>
          </cell>
          <cell r="B3841" t="str">
            <v>HIV/AIDS DUAL ELIGIBLE</v>
          </cell>
          <cell r="D3841">
            <v>731</v>
          </cell>
        </row>
        <row r="3842">
          <cell r="A3842">
            <v>42722</v>
          </cell>
          <cell r="B3842" t="str">
            <v>HIV/AIDS DUAL ELIGIBLE</v>
          </cell>
          <cell r="D3842">
            <v>729</v>
          </cell>
        </row>
        <row r="3843">
          <cell r="A3843">
            <v>42388</v>
          </cell>
          <cell r="B3843" t="str">
            <v>HIV/AIDS DUAL ELIGIBLE</v>
          </cell>
          <cell r="D3843">
            <v>729</v>
          </cell>
        </row>
        <row r="3844">
          <cell r="A3844">
            <v>42419</v>
          </cell>
          <cell r="B3844" t="str">
            <v>HIV/AIDS DUAL ELIGIBLE</v>
          </cell>
          <cell r="D3844">
            <v>730</v>
          </cell>
        </row>
        <row r="3845">
          <cell r="A3845">
            <v>42448</v>
          </cell>
          <cell r="B3845" t="str">
            <v>HIV/AIDS DUAL ELIGIBLE</v>
          </cell>
          <cell r="D3845">
            <v>730</v>
          </cell>
        </row>
        <row r="3846">
          <cell r="A3846">
            <v>42479</v>
          </cell>
          <cell r="B3846" t="str">
            <v>HIV/AIDS DUAL ELIGIBLE</v>
          </cell>
          <cell r="D3846">
            <v>729</v>
          </cell>
        </row>
        <row r="3847">
          <cell r="A3847">
            <v>42509</v>
          </cell>
          <cell r="B3847" t="str">
            <v>HIV/AIDS DUAL ELIGIBLE</v>
          </cell>
          <cell r="D3847">
            <v>729</v>
          </cell>
        </row>
        <row r="3848">
          <cell r="A3848">
            <v>42540</v>
          </cell>
          <cell r="B3848" t="str">
            <v>HIV/AIDS DUAL ELIGIBLE</v>
          </cell>
          <cell r="D3848">
            <v>730</v>
          </cell>
        </row>
        <row r="3849">
          <cell r="A3849">
            <v>42570</v>
          </cell>
          <cell r="B3849" t="str">
            <v>HIV/AIDS DUAL ELIGIBLE</v>
          </cell>
          <cell r="D3849">
            <v>730</v>
          </cell>
        </row>
        <row r="3850">
          <cell r="A3850">
            <v>42601</v>
          </cell>
          <cell r="B3850" t="str">
            <v>HIV/AIDS DUAL ELIGIBLE</v>
          </cell>
          <cell r="D3850">
            <v>730</v>
          </cell>
        </row>
        <row r="3851">
          <cell r="A3851">
            <v>42632</v>
          </cell>
          <cell r="B3851" t="str">
            <v>HIV/AIDS DUAL ELIGIBLE</v>
          </cell>
          <cell r="D3851">
            <v>729</v>
          </cell>
        </row>
        <row r="3852">
          <cell r="A3852">
            <v>42662</v>
          </cell>
          <cell r="B3852" t="str">
            <v>HIV/AIDS DUAL ELIGIBLE</v>
          </cell>
          <cell r="D3852">
            <v>730</v>
          </cell>
        </row>
        <row r="3853">
          <cell r="A3853">
            <v>42693</v>
          </cell>
          <cell r="B3853" t="str">
            <v>HIV/AIDS DUAL ELIGIBLE</v>
          </cell>
          <cell r="D3853">
            <v>730</v>
          </cell>
        </row>
        <row r="3854">
          <cell r="A3854">
            <v>42723</v>
          </cell>
          <cell r="B3854" t="str">
            <v>HIV/AIDS DUAL ELIGIBLE</v>
          </cell>
          <cell r="D3854">
            <v>730</v>
          </cell>
        </row>
        <row r="3855">
          <cell r="A3855">
            <v>42389</v>
          </cell>
          <cell r="B3855" t="str">
            <v>HIV/AIDS DUAL ELIGIBLE</v>
          </cell>
          <cell r="D3855">
            <v>730</v>
          </cell>
        </row>
        <row r="3856">
          <cell r="A3856">
            <v>42420</v>
          </cell>
          <cell r="B3856" t="str">
            <v>HIV/AIDS DUAL ELIGIBLE</v>
          </cell>
          <cell r="D3856">
            <v>730</v>
          </cell>
        </row>
        <row r="3857">
          <cell r="A3857">
            <v>42449</v>
          </cell>
          <cell r="B3857" t="str">
            <v>HIV/AIDS DUAL ELIGIBLE</v>
          </cell>
          <cell r="D3857">
            <v>730</v>
          </cell>
        </row>
        <row r="3858">
          <cell r="A3858">
            <v>42480</v>
          </cell>
          <cell r="B3858" t="str">
            <v>HIV/AIDS DUAL ELIGIBLE</v>
          </cell>
          <cell r="D3858">
            <v>730</v>
          </cell>
        </row>
        <row r="3859">
          <cell r="A3859">
            <v>42510</v>
          </cell>
          <cell r="B3859" t="str">
            <v>HIV/AIDS DUAL ELIGIBLE</v>
          </cell>
          <cell r="D3859">
            <v>730</v>
          </cell>
        </row>
        <row r="3860">
          <cell r="A3860">
            <v>42541</v>
          </cell>
          <cell r="B3860" t="str">
            <v>HIV/AIDS DUAL ELIGIBLE</v>
          </cell>
          <cell r="D3860">
            <v>730</v>
          </cell>
        </row>
        <row r="3861">
          <cell r="A3861">
            <v>42571</v>
          </cell>
          <cell r="B3861" t="str">
            <v>HIV/AIDS DUAL ELIGIBLE</v>
          </cell>
          <cell r="D3861">
            <v>730</v>
          </cell>
        </row>
        <row r="3862">
          <cell r="A3862">
            <v>42602</v>
          </cell>
          <cell r="B3862" t="str">
            <v>HIV/AIDS DUAL ELIGIBLE</v>
          </cell>
          <cell r="D3862">
            <v>730</v>
          </cell>
        </row>
        <row r="3863">
          <cell r="A3863">
            <v>42633</v>
          </cell>
          <cell r="B3863" t="str">
            <v>HIV/AIDS DUAL ELIGIBLE</v>
          </cell>
          <cell r="D3863">
            <v>730</v>
          </cell>
        </row>
        <row r="3864">
          <cell r="A3864">
            <v>42663</v>
          </cell>
          <cell r="B3864" t="str">
            <v>HIV/AIDS DUAL ELIGIBLE</v>
          </cell>
          <cell r="D3864">
            <v>730</v>
          </cell>
        </row>
        <row r="3865">
          <cell r="A3865">
            <v>42694</v>
          </cell>
          <cell r="B3865" t="str">
            <v>HIV/AIDS DUAL ELIGIBLE</v>
          </cell>
          <cell r="D3865">
            <v>730</v>
          </cell>
        </row>
        <row r="3866">
          <cell r="A3866">
            <v>42724</v>
          </cell>
          <cell r="B3866" t="str">
            <v>HIV/AIDS DUAL ELIGIBLE</v>
          </cell>
          <cell r="D3866">
            <v>730</v>
          </cell>
        </row>
        <row r="3867">
          <cell r="A3867">
            <v>42390</v>
          </cell>
          <cell r="B3867" t="str">
            <v>HIV/AIDS DUAL ELIGIBLE</v>
          </cell>
          <cell r="D3867">
            <v>730</v>
          </cell>
        </row>
        <row r="3868">
          <cell r="A3868">
            <v>42421</v>
          </cell>
          <cell r="B3868" t="str">
            <v>HIV/AIDS DUAL ELIGIBLE</v>
          </cell>
          <cell r="D3868">
            <v>730</v>
          </cell>
        </row>
        <row r="3869">
          <cell r="A3869">
            <v>42450</v>
          </cell>
          <cell r="B3869" t="str">
            <v>HIV/AIDS DUAL ELIGIBLE</v>
          </cell>
          <cell r="D3869">
            <v>730</v>
          </cell>
        </row>
        <row r="3870">
          <cell r="A3870">
            <v>42481</v>
          </cell>
          <cell r="B3870" t="str">
            <v>HIV/AIDS DUAL ELIGIBLE</v>
          </cell>
          <cell r="D3870">
            <v>730</v>
          </cell>
        </row>
        <row r="3871">
          <cell r="A3871">
            <v>42511</v>
          </cell>
          <cell r="B3871" t="str">
            <v>HIV/AIDS DUAL ELIGIBLE</v>
          </cell>
          <cell r="D3871">
            <v>730</v>
          </cell>
        </row>
        <row r="3872">
          <cell r="A3872">
            <v>42542</v>
          </cell>
          <cell r="B3872" t="str">
            <v>HIV/AIDS DUAL ELIGIBLE</v>
          </cell>
          <cell r="D3872">
            <v>730</v>
          </cell>
        </row>
        <row r="3873">
          <cell r="A3873">
            <v>42718</v>
          </cell>
          <cell r="B3873" t="str">
            <v>HIV/AIDS DUAL ELIGIBLE</v>
          </cell>
          <cell r="D3873">
            <v>1291</v>
          </cell>
        </row>
        <row r="3874">
          <cell r="A3874">
            <v>42384</v>
          </cell>
          <cell r="B3874" t="str">
            <v>HIV/AIDS DUAL ELIGIBLE</v>
          </cell>
          <cell r="D3874">
            <v>1326</v>
          </cell>
        </row>
        <row r="3875">
          <cell r="A3875">
            <v>42415</v>
          </cell>
          <cell r="B3875" t="str">
            <v>HIV/AIDS DUAL ELIGIBLE</v>
          </cell>
          <cell r="D3875">
            <v>1470</v>
          </cell>
        </row>
        <row r="3876">
          <cell r="A3876">
            <v>42444</v>
          </cell>
          <cell r="B3876" t="str">
            <v>HIV/AIDS DUAL ELIGIBLE</v>
          </cell>
          <cell r="D3876">
            <v>1478</v>
          </cell>
        </row>
        <row r="3877">
          <cell r="A3877">
            <v>42475</v>
          </cell>
          <cell r="B3877" t="str">
            <v>HIV/AIDS DUAL ELIGIBLE</v>
          </cell>
          <cell r="D3877">
            <v>1364</v>
          </cell>
        </row>
        <row r="3878">
          <cell r="A3878">
            <v>42505</v>
          </cell>
          <cell r="B3878" t="str">
            <v>HIV/AIDS DUAL ELIGIBLE</v>
          </cell>
          <cell r="D3878">
            <v>1380</v>
          </cell>
        </row>
        <row r="3879">
          <cell r="A3879">
            <v>42536</v>
          </cell>
          <cell r="B3879" t="str">
            <v>HIV/AIDS DUAL ELIGIBLE</v>
          </cell>
          <cell r="D3879">
            <v>1382</v>
          </cell>
        </row>
        <row r="3880">
          <cell r="A3880">
            <v>42566</v>
          </cell>
          <cell r="B3880" t="str">
            <v>HIV/AIDS DUAL ELIGIBLE</v>
          </cell>
          <cell r="D3880">
            <v>1376</v>
          </cell>
        </row>
        <row r="3881">
          <cell r="A3881">
            <v>42597</v>
          </cell>
          <cell r="B3881" t="str">
            <v>HIV/AIDS DUAL ELIGIBLE</v>
          </cell>
          <cell r="D3881">
            <v>1386</v>
          </cell>
        </row>
        <row r="3882">
          <cell r="A3882">
            <v>42628</v>
          </cell>
          <cell r="B3882" t="str">
            <v>HIV/AIDS DUAL ELIGIBLE</v>
          </cell>
          <cell r="D3882">
            <v>1373</v>
          </cell>
        </row>
        <row r="3883">
          <cell r="A3883">
            <v>42658</v>
          </cell>
          <cell r="B3883" t="str">
            <v>HIV/AIDS DUAL ELIGIBLE</v>
          </cell>
          <cell r="D3883">
            <v>1356</v>
          </cell>
        </row>
        <row r="3884">
          <cell r="A3884">
            <v>42689</v>
          </cell>
          <cell r="B3884" t="str">
            <v>HIV/AIDS DUAL ELIGIBLE</v>
          </cell>
          <cell r="D3884">
            <v>1363</v>
          </cell>
        </row>
        <row r="3885">
          <cell r="A3885">
            <v>42719</v>
          </cell>
          <cell r="B3885" t="str">
            <v>HIV/AIDS DUAL ELIGIBLE</v>
          </cell>
          <cell r="D3885">
            <v>1369</v>
          </cell>
        </row>
        <row r="3886">
          <cell r="A3886">
            <v>42385</v>
          </cell>
          <cell r="B3886" t="str">
            <v>HIV/AIDS DUAL ELIGIBLE</v>
          </cell>
          <cell r="D3886">
            <v>1391</v>
          </cell>
        </row>
        <row r="3887">
          <cell r="A3887">
            <v>42416</v>
          </cell>
          <cell r="B3887" t="str">
            <v>HIV/AIDS DUAL ELIGIBLE</v>
          </cell>
          <cell r="D3887">
            <v>1396</v>
          </cell>
        </row>
        <row r="3888">
          <cell r="A3888">
            <v>42445</v>
          </cell>
          <cell r="B3888" t="str">
            <v>HIV/AIDS DUAL ELIGIBLE</v>
          </cell>
          <cell r="D3888">
            <v>1402</v>
          </cell>
        </row>
        <row r="3889">
          <cell r="A3889">
            <v>42476</v>
          </cell>
          <cell r="B3889" t="str">
            <v>HIV/AIDS DUAL ELIGIBLE</v>
          </cell>
          <cell r="D3889">
            <v>1422</v>
          </cell>
        </row>
        <row r="3890">
          <cell r="A3890">
            <v>42506</v>
          </cell>
          <cell r="B3890" t="str">
            <v>HIV/AIDS DUAL ELIGIBLE</v>
          </cell>
          <cell r="D3890">
            <v>1418</v>
          </cell>
        </row>
        <row r="3891">
          <cell r="A3891">
            <v>42537</v>
          </cell>
          <cell r="B3891" t="str">
            <v>HIV/AIDS DUAL ELIGIBLE</v>
          </cell>
          <cell r="D3891">
            <v>1438</v>
          </cell>
        </row>
        <row r="3892">
          <cell r="A3892">
            <v>42567</v>
          </cell>
          <cell r="B3892" t="str">
            <v>HIV/AIDS DUAL ELIGIBLE</v>
          </cell>
          <cell r="D3892">
            <v>1448</v>
          </cell>
        </row>
        <row r="3893">
          <cell r="A3893">
            <v>42598</v>
          </cell>
          <cell r="B3893" t="str">
            <v>HIV/AIDS DUAL ELIGIBLE</v>
          </cell>
          <cell r="D3893">
            <v>1435</v>
          </cell>
        </row>
        <row r="3894">
          <cell r="A3894">
            <v>42629</v>
          </cell>
          <cell r="B3894" t="str">
            <v>HIV/AIDS DUAL ELIGIBLE</v>
          </cell>
          <cell r="D3894">
            <v>1429</v>
          </cell>
        </row>
        <row r="3895">
          <cell r="A3895">
            <v>42659</v>
          </cell>
          <cell r="B3895" t="str">
            <v>HIV/AIDS DUAL ELIGIBLE</v>
          </cell>
          <cell r="D3895">
            <v>1435</v>
          </cell>
        </row>
        <row r="3896">
          <cell r="A3896">
            <v>42690</v>
          </cell>
          <cell r="B3896" t="str">
            <v>HIV/AIDS DUAL ELIGIBLE</v>
          </cell>
          <cell r="D3896">
            <v>1531</v>
          </cell>
        </row>
        <row r="3897">
          <cell r="A3897">
            <v>42720</v>
          </cell>
          <cell r="B3897" t="str">
            <v>HIV/AIDS DUAL ELIGIBLE</v>
          </cell>
          <cell r="D3897">
            <v>1483</v>
          </cell>
        </row>
        <row r="3898">
          <cell r="A3898">
            <v>42386</v>
          </cell>
          <cell r="B3898" t="str">
            <v>HIV/AIDS DUAL ELIGIBLE</v>
          </cell>
          <cell r="D3898">
            <v>1410</v>
          </cell>
        </row>
        <row r="3899">
          <cell r="A3899">
            <v>42417</v>
          </cell>
          <cell r="B3899" t="str">
            <v>HIV/AIDS DUAL ELIGIBLE</v>
          </cell>
          <cell r="D3899">
            <v>1448</v>
          </cell>
        </row>
        <row r="3900">
          <cell r="A3900">
            <v>42446</v>
          </cell>
          <cell r="B3900" t="str">
            <v>HIV/AIDS DUAL ELIGIBLE</v>
          </cell>
          <cell r="D3900">
            <v>1504</v>
          </cell>
        </row>
        <row r="3901">
          <cell r="A3901">
            <v>42477</v>
          </cell>
          <cell r="B3901" t="str">
            <v>HIV/AIDS DUAL ELIGIBLE</v>
          </cell>
          <cell r="D3901">
            <v>1473</v>
          </cell>
        </row>
        <row r="3902">
          <cell r="A3902">
            <v>42507</v>
          </cell>
          <cell r="B3902" t="str">
            <v>HIV/AIDS DUAL ELIGIBLE</v>
          </cell>
          <cell r="D3902">
            <v>1431</v>
          </cell>
        </row>
        <row r="3903">
          <cell r="A3903">
            <v>42538</v>
          </cell>
          <cell r="B3903" t="str">
            <v>HIV/AIDS DUAL ELIGIBLE</v>
          </cell>
          <cell r="D3903">
            <v>1455</v>
          </cell>
        </row>
        <row r="3904">
          <cell r="A3904">
            <v>42568</v>
          </cell>
          <cell r="B3904" t="str">
            <v>HIV/AIDS DUAL ELIGIBLE</v>
          </cell>
          <cell r="D3904">
            <v>1487</v>
          </cell>
        </row>
        <row r="3905">
          <cell r="A3905">
            <v>42599</v>
          </cell>
          <cell r="B3905" t="str">
            <v>HIV/AIDS DUAL ELIGIBLE</v>
          </cell>
          <cell r="D3905">
            <v>1468</v>
          </cell>
        </row>
        <row r="3906">
          <cell r="A3906">
            <v>42630</v>
          </cell>
          <cell r="B3906" t="str">
            <v>HIV/AIDS DUAL ELIGIBLE</v>
          </cell>
          <cell r="D3906">
            <v>1444</v>
          </cell>
        </row>
        <row r="3907">
          <cell r="A3907">
            <v>42660</v>
          </cell>
          <cell r="B3907" t="str">
            <v>HIV/AIDS DUAL ELIGIBLE</v>
          </cell>
          <cell r="D3907">
            <v>1459</v>
          </cell>
        </row>
        <row r="3908">
          <cell r="A3908">
            <v>42691</v>
          </cell>
          <cell r="B3908" t="str">
            <v>HIV/AIDS DUAL ELIGIBLE</v>
          </cell>
          <cell r="D3908">
            <v>1477</v>
          </cell>
        </row>
        <row r="3909">
          <cell r="A3909">
            <v>42721</v>
          </cell>
          <cell r="B3909" t="str">
            <v>HIV/AIDS DUAL ELIGIBLE</v>
          </cell>
          <cell r="D3909">
            <v>1465</v>
          </cell>
        </row>
        <row r="3910">
          <cell r="A3910">
            <v>42387</v>
          </cell>
          <cell r="B3910" t="str">
            <v>HIV/AIDS DUAL ELIGIBLE</v>
          </cell>
          <cell r="D3910">
            <v>1452</v>
          </cell>
        </row>
        <row r="3911">
          <cell r="A3911">
            <v>42418</v>
          </cell>
          <cell r="B3911" t="str">
            <v>HIV/AIDS DUAL ELIGIBLE</v>
          </cell>
          <cell r="D3911">
            <v>1461</v>
          </cell>
        </row>
        <row r="3912">
          <cell r="A3912">
            <v>42447</v>
          </cell>
          <cell r="B3912" t="str">
            <v>HIV/AIDS DUAL ELIGIBLE</v>
          </cell>
          <cell r="D3912">
            <v>1471</v>
          </cell>
        </row>
        <row r="3913">
          <cell r="A3913">
            <v>42478</v>
          </cell>
          <cell r="B3913" t="str">
            <v>HIV/AIDS DUAL ELIGIBLE</v>
          </cell>
          <cell r="D3913">
            <v>1464</v>
          </cell>
        </row>
        <row r="3914">
          <cell r="A3914">
            <v>42508</v>
          </cell>
          <cell r="B3914" t="str">
            <v>HIV/AIDS DUAL ELIGIBLE</v>
          </cell>
          <cell r="D3914">
            <v>1456</v>
          </cell>
        </row>
        <row r="3915">
          <cell r="A3915">
            <v>42539</v>
          </cell>
          <cell r="B3915" t="str">
            <v>HIV/AIDS DUAL ELIGIBLE</v>
          </cell>
          <cell r="D3915">
            <v>1462</v>
          </cell>
        </row>
        <row r="3916">
          <cell r="A3916">
            <v>42569</v>
          </cell>
          <cell r="B3916" t="str">
            <v>HIV/AIDS DUAL ELIGIBLE</v>
          </cell>
          <cell r="D3916">
            <v>1468</v>
          </cell>
        </row>
        <row r="3917">
          <cell r="A3917">
            <v>42600</v>
          </cell>
          <cell r="B3917" t="str">
            <v>HIV/AIDS DUAL ELIGIBLE</v>
          </cell>
          <cell r="D3917">
            <v>1463</v>
          </cell>
        </row>
        <row r="3918">
          <cell r="A3918">
            <v>42631</v>
          </cell>
          <cell r="B3918" t="str">
            <v>HIV/AIDS DUAL ELIGIBLE</v>
          </cell>
          <cell r="D3918">
            <v>1459</v>
          </cell>
        </row>
        <row r="3919">
          <cell r="A3919">
            <v>42661</v>
          </cell>
          <cell r="B3919" t="str">
            <v>HIV/AIDS DUAL ELIGIBLE</v>
          </cell>
          <cell r="D3919">
            <v>1462</v>
          </cell>
        </row>
        <row r="3920">
          <cell r="A3920">
            <v>42692</v>
          </cell>
          <cell r="B3920" t="str">
            <v>HIV/AIDS DUAL ELIGIBLE</v>
          </cell>
          <cell r="D3920">
            <v>1466</v>
          </cell>
        </row>
        <row r="3921">
          <cell r="A3921">
            <v>42722</v>
          </cell>
          <cell r="B3921" t="str">
            <v>HIV/AIDS DUAL ELIGIBLE</v>
          </cell>
          <cell r="D3921">
            <v>1463</v>
          </cell>
        </row>
        <row r="3922">
          <cell r="A3922">
            <v>42388</v>
          </cell>
          <cell r="B3922" t="str">
            <v>HIV/AIDS DUAL ELIGIBLE</v>
          </cell>
          <cell r="D3922">
            <v>1460</v>
          </cell>
        </row>
        <row r="3923">
          <cell r="A3923">
            <v>42419</v>
          </cell>
          <cell r="B3923" t="str">
            <v>HIV/AIDS DUAL ELIGIBLE</v>
          </cell>
          <cell r="D3923">
            <v>1463</v>
          </cell>
        </row>
        <row r="3924">
          <cell r="A3924">
            <v>42448</v>
          </cell>
          <cell r="B3924" t="str">
            <v>HIV/AIDS DUAL ELIGIBLE</v>
          </cell>
          <cell r="D3924">
            <v>1465</v>
          </cell>
        </row>
        <row r="3925">
          <cell r="A3925">
            <v>42479</v>
          </cell>
          <cell r="B3925" t="str">
            <v>HIV/AIDS DUAL ELIGIBLE</v>
          </cell>
          <cell r="D3925">
            <v>1463</v>
          </cell>
        </row>
        <row r="3926">
          <cell r="A3926">
            <v>42509</v>
          </cell>
          <cell r="B3926" t="str">
            <v>HIV/AIDS DUAL ELIGIBLE</v>
          </cell>
          <cell r="D3926">
            <v>1461</v>
          </cell>
        </row>
        <row r="3927">
          <cell r="A3927">
            <v>42540</v>
          </cell>
          <cell r="B3927" t="str">
            <v>HIV/AIDS DUAL ELIGIBLE</v>
          </cell>
          <cell r="D3927">
            <v>1463</v>
          </cell>
        </row>
        <row r="3928">
          <cell r="A3928">
            <v>42570</v>
          </cell>
          <cell r="B3928" t="str">
            <v>HIV/AIDS DUAL ELIGIBLE</v>
          </cell>
          <cell r="D3928">
            <v>1464</v>
          </cell>
        </row>
        <row r="3929">
          <cell r="A3929">
            <v>42601</v>
          </cell>
          <cell r="B3929" t="str">
            <v>HIV/AIDS DUAL ELIGIBLE</v>
          </cell>
          <cell r="D3929">
            <v>1463</v>
          </cell>
        </row>
        <row r="3930">
          <cell r="A3930">
            <v>42632</v>
          </cell>
          <cell r="B3930" t="str">
            <v>HIV/AIDS DUAL ELIGIBLE</v>
          </cell>
          <cell r="D3930">
            <v>1462</v>
          </cell>
        </row>
        <row r="3931">
          <cell r="A3931">
            <v>42662</v>
          </cell>
          <cell r="B3931" t="str">
            <v>HIV/AIDS DUAL ELIGIBLE</v>
          </cell>
          <cell r="D3931">
            <v>1463</v>
          </cell>
        </row>
        <row r="3932">
          <cell r="A3932">
            <v>42693</v>
          </cell>
          <cell r="B3932" t="str">
            <v>HIV/AIDS DUAL ELIGIBLE</v>
          </cell>
          <cell r="D3932">
            <v>1463</v>
          </cell>
        </row>
        <row r="3933">
          <cell r="A3933">
            <v>42723</v>
          </cell>
          <cell r="B3933" t="str">
            <v>HIV/AIDS DUAL ELIGIBLE</v>
          </cell>
          <cell r="D3933">
            <v>1463</v>
          </cell>
        </row>
        <row r="3934">
          <cell r="A3934">
            <v>42389</v>
          </cell>
          <cell r="B3934" t="str">
            <v>HIV/AIDS DUAL ELIGIBLE</v>
          </cell>
          <cell r="D3934">
            <v>1462</v>
          </cell>
        </row>
        <row r="3935">
          <cell r="A3935">
            <v>42420</v>
          </cell>
          <cell r="B3935" t="str">
            <v>HIV/AIDS DUAL ELIGIBLE</v>
          </cell>
          <cell r="D3935">
            <v>1463</v>
          </cell>
        </row>
        <row r="3936">
          <cell r="A3936">
            <v>42449</v>
          </cell>
          <cell r="B3936" t="str">
            <v>HIV/AIDS DUAL ELIGIBLE</v>
          </cell>
          <cell r="D3936">
            <v>1463</v>
          </cell>
        </row>
        <row r="3937">
          <cell r="A3937">
            <v>42480</v>
          </cell>
          <cell r="B3937" t="str">
            <v>HIV/AIDS DUAL ELIGIBLE</v>
          </cell>
          <cell r="D3937">
            <v>1463</v>
          </cell>
        </row>
        <row r="3938">
          <cell r="A3938">
            <v>42510</v>
          </cell>
          <cell r="B3938" t="str">
            <v>HIV/AIDS DUAL ELIGIBLE</v>
          </cell>
          <cell r="D3938">
            <v>1463</v>
          </cell>
        </row>
        <row r="3939">
          <cell r="A3939">
            <v>42541</v>
          </cell>
          <cell r="B3939" t="str">
            <v>HIV/AIDS DUAL ELIGIBLE</v>
          </cell>
          <cell r="D3939">
            <v>1463</v>
          </cell>
        </row>
        <row r="3940">
          <cell r="A3940">
            <v>42571</v>
          </cell>
          <cell r="B3940" t="str">
            <v>HIV/AIDS DUAL ELIGIBLE</v>
          </cell>
          <cell r="D3940">
            <v>1463</v>
          </cell>
        </row>
        <row r="3941">
          <cell r="A3941">
            <v>42602</v>
          </cell>
          <cell r="B3941" t="str">
            <v>HIV/AIDS DUAL ELIGIBLE</v>
          </cell>
          <cell r="D3941">
            <v>1463</v>
          </cell>
        </row>
        <row r="3942">
          <cell r="A3942">
            <v>42633</v>
          </cell>
          <cell r="B3942" t="str">
            <v>HIV/AIDS DUAL ELIGIBLE</v>
          </cell>
          <cell r="D3942">
            <v>1463</v>
          </cell>
        </row>
        <row r="3943">
          <cell r="A3943">
            <v>42663</v>
          </cell>
          <cell r="B3943" t="str">
            <v>HIV/AIDS DUAL ELIGIBLE</v>
          </cell>
          <cell r="D3943">
            <v>1463</v>
          </cell>
        </row>
        <row r="3944">
          <cell r="A3944">
            <v>42694</v>
          </cell>
          <cell r="B3944" t="str">
            <v>HIV/AIDS DUAL ELIGIBLE</v>
          </cell>
          <cell r="D3944">
            <v>1463</v>
          </cell>
        </row>
        <row r="3945">
          <cell r="A3945">
            <v>42724</v>
          </cell>
          <cell r="B3945" t="str">
            <v>HIV/AIDS DUAL ELIGIBLE</v>
          </cell>
          <cell r="D3945">
            <v>1463</v>
          </cell>
        </row>
        <row r="3946">
          <cell r="A3946">
            <v>42390</v>
          </cell>
          <cell r="B3946" t="str">
            <v>HIV/AIDS DUAL ELIGIBLE</v>
          </cell>
          <cell r="D3946">
            <v>1463</v>
          </cell>
        </row>
        <row r="3947">
          <cell r="A3947">
            <v>42421</v>
          </cell>
          <cell r="B3947" t="str">
            <v>HIV/AIDS DUAL ELIGIBLE</v>
          </cell>
          <cell r="D3947">
            <v>1463</v>
          </cell>
        </row>
        <row r="3948">
          <cell r="A3948">
            <v>42450</v>
          </cell>
          <cell r="B3948" t="str">
            <v>HIV/AIDS DUAL ELIGIBLE</v>
          </cell>
          <cell r="D3948">
            <v>1463</v>
          </cell>
        </row>
        <row r="3949">
          <cell r="A3949">
            <v>42481</v>
          </cell>
          <cell r="B3949" t="str">
            <v>HIV/AIDS DUAL ELIGIBLE</v>
          </cell>
          <cell r="D3949">
            <v>1463</v>
          </cell>
        </row>
        <row r="3950">
          <cell r="A3950">
            <v>42511</v>
          </cell>
          <cell r="B3950" t="str">
            <v>HIV/AIDS DUAL ELIGIBLE</v>
          </cell>
          <cell r="D3950">
            <v>1463</v>
          </cell>
        </row>
        <row r="3951">
          <cell r="A3951">
            <v>42542</v>
          </cell>
          <cell r="B3951" t="str">
            <v>HIV/AIDS DUAL ELIGIBLE</v>
          </cell>
          <cell r="D3951">
            <v>1463</v>
          </cell>
        </row>
        <row r="3952">
          <cell r="A3952">
            <v>42718</v>
          </cell>
          <cell r="B3952" t="str">
            <v>LTC MEDICAID ONLY</v>
          </cell>
          <cell r="D3952">
            <v>1470</v>
          </cell>
        </row>
        <row r="3953">
          <cell r="A3953">
            <v>42384</v>
          </cell>
          <cell r="B3953" t="str">
            <v>LTC MEDICAID ONLY</v>
          </cell>
          <cell r="D3953">
            <v>1474</v>
          </cell>
        </row>
        <row r="3954">
          <cell r="A3954">
            <v>42415</v>
          </cell>
          <cell r="B3954" t="str">
            <v>LTC MEDICAID ONLY</v>
          </cell>
          <cell r="D3954">
            <v>1482</v>
          </cell>
        </row>
        <row r="3955">
          <cell r="A3955">
            <v>42444</v>
          </cell>
          <cell r="B3955" t="str">
            <v>LTC MEDICAID ONLY</v>
          </cell>
          <cell r="D3955">
            <v>1486</v>
          </cell>
        </row>
        <row r="3956">
          <cell r="A3956">
            <v>42475</v>
          </cell>
          <cell r="B3956" t="str">
            <v>LTC MEDICAID ONLY</v>
          </cell>
          <cell r="D3956">
            <v>1499</v>
          </cell>
        </row>
        <row r="3957">
          <cell r="A3957">
            <v>42505</v>
          </cell>
          <cell r="B3957" t="str">
            <v>LTC MEDICAID ONLY</v>
          </cell>
          <cell r="D3957">
            <v>1478</v>
          </cell>
        </row>
        <row r="3958">
          <cell r="A3958">
            <v>42536</v>
          </cell>
          <cell r="B3958" t="str">
            <v>LTC MEDICAID ONLY</v>
          </cell>
          <cell r="D3958">
            <v>1492</v>
          </cell>
        </row>
        <row r="3959">
          <cell r="A3959">
            <v>42566</v>
          </cell>
          <cell r="B3959" t="str">
            <v>LTC MEDICAID ONLY</v>
          </cell>
          <cell r="D3959">
            <v>1494</v>
          </cell>
        </row>
        <row r="3960">
          <cell r="A3960">
            <v>42597</v>
          </cell>
          <cell r="B3960" t="str">
            <v>LTC MEDICAID ONLY</v>
          </cell>
          <cell r="D3960">
            <v>1527</v>
          </cell>
        </row>
        <row r="3961">
          <cell r="A3961">
            <v>42628</v>
          </cell>
          <cell r="B3961" t="str">
            <v>LTC MEDICAID ONLY</v>
          </cell>
          <cell r="D3961">
            <v>1539</v>
          </cell>
        </row>
        <row r="3962">
          <cell r="A3962">
            <v>42658</v>
          </cell>
          <cell r="B3962" t="str">
            <v>LTC MEDICAID ONLY</v>
          </cell>
          <cell r="D3962">
            <v>1553</v>
          </cell>
        </row>
        <row r="3963">
          <cell r="A3963">
            <v>42689</v>
          </cell>
          <cell r="B3963" t="str">
            <v>LTC MEDICAID ONLY</v>
          </cell>
          <cell r="D3963">
            <v>1573</v>
          </cell>
        </row>
        <row r="3964">
          <cell r="A3964">
            <v>42719</v>
          </cell>
          <cell r="B3964" t="str">
            <v>LTC MEDICAID ONLY</v>
          </cell>
          <cell r="D3964">
            <v>1566</v>
          </cell>
        </row>
        <row r="3965">
          <cell r="A3965">
            <v>42385</v>
          </cell>
          <cell r="B3965" t="str">
            <v>LTC MEDICAID ONLY</v>
          </cell>
          <cell r="D3965">
            <v>1563</v>
          </cell>
        </row>
        <row r="3966">
          <cell r="A3966">
            <v>42416</v>
          </cell>
          <cell r="B3966" t="str">
            <v>LTC MEDICAID ONLY</v>
          </cell>
          <cell r="D3966">
            <v>1567</v>
          </cell>
        </row>
        <row r="3967">
          <cell r="A3967">
            <v>42445</v>
          </cell>
          <cell r="B3967" t="str">
            <v>LTC MEDICAID ONLY</v>
          </cell>
          <cell r="D3967">
            <v>1562</v>
          </cell>
        </row>
        <row r="3968">
          <cell r="A3968">
            <v>42476</v>
          </cell>
          <cell r="B3968" t="str">
            <v>LTC MEDICAID ONLY</v>
          </cell>
          <cell r="D3968">
            <v>1583</v>
          </cell>
        </row>
        <row r="3969">
          <cell r="A3969">
            <v>42506</v>
          </cell>
          <cell r="B3969" t="str">
            <v>LTC MEDICAID ONLY</v>
          </cell>
          <cell r="D3969">
            <v>1593</v>
          </cell>
        </row>
        <row r="3970">
          <cell r="A3970">
            <v>42537</v>
          </cell>
          <cell r="B3970" t="str">
            <v>LTC MEDICAID ONLY</v>
          </cell>
          <cell r="D3970">
            <v>1613</v>
          </cell>
        </row>
        <row r="3971">
          <cell r="A3971">
            <v>42567</v>
          </cell>
          <cell r="B3971" t="str">
            <v>LTC MEDICAID ONLY</v>
          </cell>
          <cell r="D3971">
            <v>1618</v>
          </cell>
        </row>
        <row r="3972">
          <cell r="A3972">
            <v>42598</v>
          </cell>
          <cell r="B3972" t="str">
            <v>LTC MEDICAID ONLY</v>
          </cell>
          <cell r="D3972">
            <v>1628</v>
          </cell>
        </row>
        <row r="3973">
          <cell r="A3973">
            <v>42629</v>
          </cell>
          <cell r="B3973" t="str">
            <v>LTC MEDICAID ONLY</v>
          </cell>
          <cell r="D3973">
            <v>1647</v>
          </cell>
        </row>
        <row r="3974">
          <cell r="A3974">
            <v>42659</v>
          </cell>
          <cell r="B3974" t="str">
            <v>LTC MEDICAID ONLY</v>
          </cell>
          <cell r="D3974">
            <v>1650</v>
          </cell>
        </row>
        <row r="3975">
          <cell r="A3975">
            <v>42690</v>
          </cell>
          <cell r="B3975" t="str">
            <v>LTC MEDICAID ONLY</v>
          </cell>
          <cell r="D3975">
            <v>1651</v>
          </cell>
        </row>
        <row r="3976">
          <cell r="A3976">
            <v>42720</v>
          </cell>
          <cell r="B3976" t="str">
            <v>LTC MEDICAID ONLY</v>
          </cell>
          <cell r="D3976">
            <v>1648</v>
          </cell>
        </row>
        <row r="3977">
          <cell r="A3977">
            <v>42386</v>
          </cell>
          <cell r="B3977" t="str">
            <v>LTC MEDICAID ONLY</v>
          </cell>
          <cell r="D3977">
            <v>1655</v>
          </cell>
        </row>
        <row r="3978">
          <cell r="A3978">
            <v>42417</v>
          </cell>
          <cell r="B3978" t="str">
            <v>LTC MEDICAID ONLY</v>
          </cell>
          <cell r="D3978">
            <v>1661</v>
          </cell>
        </row>
        <row r="3979">
          <cell r="A3979">
            <v>42446</v>
          </cell>
          <cell r="B3979" t="str">
            <v>LTC MEDICAID ONLY</v>
          </cell>
          <cell r="D3979">
            <v>1667</v>
          </cell>
        </row>
        <row r="3980">
          <cell r="A3980">
            <v>42477</v>
          </cell>
          <cell r="B3980" t="str">
            <v>LTC MEDICAID ONLY</v>
          </cell>
          <cell r="D3980">
            <v>1674</v>
          </cell>
        </row>
        <row r="3981">
          <cell r="A3981">
            <v>42507</v>
          </cell>
          <cell r="B3981" t="str">
            <v>LTC MEDICAID ONLY</v>
          </cell>
          <cell r="D3981">
            <v>1680</v>
          </cell>
        </row>
        <row r="3982">
          <cell r="A3982">
            <v>42538</v>
          </cell>
          <cell r="B3982" t="str">
            <v>LTC MEDICAID ONLY</v>
          </cell>
          <cell r="D3982">
            <v>1686</v>
          </cell>
        </row>
        <row r="3983">
          <cell r="A3983">
            <v>42568</v>
          </cell>
          <cell r="B3983" t="str">
            <v>LTC MEDICAID ONLY</v>
          </cell>
          <cell r="D3983">
            <v>1693</v>
          </cell>
        </row>
        <row r="3984">
          <cell r="A3984">
            <v>42599</v>
          </cell>
          <cell r="B3984" t="str">
            <v>LTC MEDICAID ONLY</v>
          </cell>
          <cell r="D3984">
            <v>1699</v>
          </cell>
        </row>
        <row r="3985">
          <cell r="A3985">
            <v>42630</v>
          </cell>
          <cell r="B3985" t="str">
            <v>LTC MEDICAID ONLY</v>
          </cell>
          <cell r="D3985">
            <v>1705</v>
          </cell>
        </row>
        <row r="3986">
          <cell r="A3986">
            <v>42660</v>
          </cell>
          <cell r="B3986" t="str">
            <v>LTC MEDICAID ONLY</v>
          </cell>
          <cell r="D3986">
            <v>1712</v>
          </cell>
        </row>
        <row r="3987">
          <cell r="A3987">
            <v>42691</v>
          </cell>
          <cell r="B3987" t="str">
            <v>LTC MEDICAID ONLY</v>
          </cell>
          <cell r="D3987">
            <v>1718</v>
          </cell>
        </row>
        <row r="3988">
          <cell r="A3988">
            <v>42721</v>
          </cell>
          <cell r="B3988" t="str">
            <v>LTC MEDICAID ONLY</v>
          </cell>
          <cell r="D3988">
            <v>1724</v>
          </cell>
        </row>
        <row r="3989">
          <cell r="A3989">
            <v>42387</v>
          </cell>
          <cell r="B3989" t="str">
            <v>LTC MEDICAID ONLY</v>
          </cell>
          <cell r="D3989">
            <v>1731</v>
          </cell>
        </row>
        <row r="3990">
          <cell r="A3990">
            <v>42418</v>
          </cell>
          <cell r="B3990" t="str">
            <v>LTC MEDICAID ONLY</v>
          </cell>
          <cell r="D3990">
            <v>1737</v>
          </cell>
        </row>
        <row r="3991">
          <cell r="A3991">
            <v>42447</v>
          </cell>
          <cell r="B3991" t="str">
            <v>LTC MEDICAID ONLY</v>
          </cell>
          <cell r="D3991">
            <v>1743</v>
          </cell>
        </row>
        <row r="3992">
          <cell r="A3992">
            <v>42478</v>
          </cell>
          <cell r="B3992" t="str">
            <v>LTC MEDICAID ONLY</v>
          </cell>
          <cell r="D3992">
            <v>1750</v>
          </cell>
        </row>
        <row r="3993">
          <cell r="A3993">
            <v>42508</v>
          </cell>
          <cell r="B3993" t="str">
            <v>LTC MEDICAID ONLY</v>
          </cell>
          <cell r="D3993">
            <v>1756</v>
          </cell>
        </row>
        <row r="3994">
          <cell r="A3994">
            <v>42539</v>
          </cell>
          <cell r="B3994" t="str">
            <v>LTC MEDICAID ONLY</v>
          </cell>
          <cell r="D3994">
            <v>1762</v>
          </cell>
        </row>
        <row r="3995">
          <cell r="A3995">
            <v>42569</v>
          </cell>
          <cell r="B3995" t="str">
            <v>LTC MEDICAID ONLY</v>
          </cell>
          <cell r="D3995">
            <v>1769</v>
          </cell>
        </row>
        <row r="3996">
          <cell r="A3996">
            <v>42600</v>
          </cell>
          <cell r="B3996" t="str">
            <v>LTC MEDICAID ONLY</v>
          </cell>
          <cell r="D3996">
            <v>1775</v>
          </cell>
        </row>
        <row r="3997">
          <cell r="A3997">
            <v>42631</v>
          </cell>
          <cell r="B3997" t="str">
            <v>LTC MEDICAID ONLY</v>
          </cell>
          <cell r="D3997">
            <v>1781</v>
          </cell>
        </row>
        <row r="3998">
          <cell r="A3998">
            <v>42661</v>
          </cell>
          <cell r="B3998" t="str">
            <v>LTC MEDICAID ONLY</v>
          </cell>
          <cell r="D3998">
            <v>1788</v>
          </cell>
        </row>
        <row r="3999">
          <cell r="A3999">
            <v>42692</v>
          </cell>
          <cell r="B3999" t="str">
            <v>LTC MEDICAID ONLY</v>
          </cell>
          <cell r="D3999">
            <v>1794</v>
          </cell>
        </row>
        <row r="4000">
          <cell r="A4000">
            <v>42722</v>
          </cell>
          <cell r="B4000" t="str">
            <v>LTC MEDICAID ONLY</v>
          </cell>
          <cell r="D4000">
            <v>1800</v>
          </cell>
        </row>
        <row r="4001">
          <cell r="A4001">
            <v>42388</v>
          </cell>
          <cell r="B4001" t="str">
            <v>LTC MEDICAID ONLY</v>
          </cell>
          <cell r="D4001">
            <v>1807</v>
          </cell>
        </row>
        <row r="4002">
          <cell r="A4002">
            <v>42419</v>
          </cell>
          <cell r="B4002" t="str">
            <v>LTC MEDICAID ONLY</v>
          </cell>
          <cell r="D4002">
            <v>1813</v>
          </cell>
        </row>
        <row r="4003">
          <cell r="A4003">
            <v>42448</v>
          </cell>
          <cell r="B4003" t="str">
            <v>LTC MEDICAID ONLY</v>
          </cell>
          <cell r="D4003">
            <v>1819</v>
          </cell>
        </row>
        <row r="4004">
          <cell r="A4004">
            <v>42479</v>
          </cell>
          <cell r="B4004" t="str">
            <v>LTC MEDICAID ONLY</v>
          </cell>
          <cell r="D4004">
            <v>1826</v>
          </cell>
        </row>
        <row r="4005">
          <cell r="A4005">
            <v>42509</v>
          </cell>
          <cell r="B4005" t="str">
            <v>LTC MEDICAID ONLY</v>
          </cell>
          <cell r="D4005">
            <v>1832</v>
          </cell>
        </row>
        <row r="4006">
          <cell r="A4006">
            <v>42540</v>
          </cell>
          <cell r="B4006" t="str">
            <v>LTC MEDICAID ONLY</v>
          </cell>
          <cell r="D4006">
            <v>1838</v>
          </cell>
        </row>
        <row r="4007">
          <cell r="A4007">
            <v>42570</v>
          </cell>
          <cell r="B4007" t="str">
            <v>LTC MEDICAID ONLY</v>
          </cell>
          <cell r="D4007">
            <v>1845</v>
          </cell>
        </row>
        <row r="4008">
          <cell r="A4008">
            <v>42601</v>
          </cell>
          <cell r="B4008" t="str">
            <v>LTC MEDICAID ONLY</v>
          </cell>
          <cell r="D4008">
            <v>1851</v>
          </cell>
        </row>
        <row r="4009">
          <cell r="A4009">
            <v>42632</v>
          </cell>
          <cell r="B4009" t="str">
            <v>LTC MEDICAID ONLY</v>
          </cell>
          <cell r="D4009">
            <v>1858</v>
          </cell>
        </row>
        <row r="4010">
          <cell r="A4010">
            <v>42662</v>
          </cell>
          <cell r="B4010" t="str">
            <v>LTC MEDICAID ONLY</v>
          </cell>
          <cell r="D4010">
            <v>1864</v>
          </cell>
        </row>
        <row r="4011">
          <cell r="A4011">
            <v>42693</v>
          </cell>
          <cell r="B4011" t="str">
            <v>LTC MEDICAID ONLY</v>
          </cell>
          <cell r="D4011">
            <v>1870</v>
          </cell>
        </row>
        <row r="4012">
          <cell r="A4012">
            <v>42723</v>
          </cell>
          <cell r="B4012" t="str">
            <v>LTC MEDICAID ONLY</v>
          </cell>
          <cell r="D4012">
            <v>1877</v>
          </cell>
        </row>
        <row r="4013">
          <cell r="A4013">
            <v>42389</v>
          </cell>
          <cell r="B4013" t="str">
            <v>LTC MEDICAID ONLY</v>
          </cell>
          <cell r="D4013">
            <v>1883</v>
          </cell>
        </row>
        <row r="4014">
          <cell r="A4014">
            <v>42420</v>
          </cell>
          <cell r="B4014" t="str">
            <v>LTC MEDICAID ONLY</v>
          </cell>
          <cell r="D4014">
            <v>1889</v>
          </cell>
        </row>
        <row r="4015">
          <cell r="A4015">
            <v>42449</v>
          </cell>
          <cell r="B4015" t="str">
            <v>LTC MEDICAID ONLY</v>
          </cell>
          <cell r="D4015">
            <v>1896</v>
          </cell>
        </row>
        <row r="4016">
          <cell r="A4016">
            <v>42480</v>
          </cell>
          <cell r="B4016" t="str">
            <v>LTC MEDICAID ONLY</v>
          </cell>
          <cell r="D4016">
            <v>1902</v>
          </cell>
        </row>
        <row r="4017">
          <cell r="A4017">
            <v>42510</v>
          </cell>
          <cell r="B4017" t="str">
            <v>LTC MEDICAID ONLY</v>
          </cell>
          <cell r="D4017">
            <v>1908</v>
          </cell>
        </row>
        <row r="4018">
          <cell r="A4018">
            <v>42541</v>
          </cell>
          <cell r="B4018" t="str">
            <v>LTC MEDICAID ONLY</v>
          </cell>
          <cell r="D4018">
            <v>1915</v>
          </cell>
        </row>
        <row r="4019">
          <cell r="A4019">
            <v>42571</v>
          </cell>
          <cell r="B4019" t="str">
            <v>LTC MEDICAID ONLY</v>
          </cell>
          <cell r="D4019">
            <v>1921</v>
          </cell>
        </row>
        <row r="4020">
          <cell r="A4020">
            <v>42602</v>
          </cell>
          <cell r="B4020" t="str">
            <v>LTC MEDICAID ONLY</v>
          </cell>
          <cell r="D4020">
            <v>1927</v>
          </cell>
        </row>
        <row r="4021">
          <cell r="A4021">
            <v>42633</v>
          </cell>
          <cell r="B4021" t="str">
            <v>LTC MEDICAID ONLY</v>
          </cell>
          <cell r="D4021">
            <v>1934</v>
          </cell>
        </row>
        <row r="4022">
          <cell r="A4022">
            <v>42663</v>
          </cell>
          <cell r="B4022" t="str">
            <v>LTC MEDICAID ONLY</v>
          </cell>
          <cell r="D4022">
            <v>1940</v>
          </cell>
        </row>
        <row r="4023">
          <cell r="A4023">
            <v>42694</v>
          </cell>
          <cell r="B4023" t="str">
            <v>LTC MEDICAID ONLY</v>
          </cell>
          <cell r="D4023">
            <v>1946</v>
          </cell>
        </row>
        <row r="4024">
          <cell r="A4024">
            <v>42724</v>
          </cell>
          <cell r="B4024" t="str">
            <v>LTC MEDICAID ONLY</v>
          </cell>
          <cell r="D4024">
            <v>1953</v>
          </cell>
        </row>
        <row r="4025">
          <cell r="A4025">
            <v>42390</v>
          </cell>
          <cell r="B4025" t="str">
            <v>LTC MEDICAID ONLY</v>
          </cell>
          <cell r="D4025">
            <v>1959</v>
          </cell>
        </row>
        <row r="4026">
          <cell r="A4026">
            <v>42421</v>
          </cell>
          <cell r="B4026" t="str">
            <v>LTC MEDICAID ONLY</v>
          </cell>
          <cell r="D4026">
            <v>1965</v>
          </cell>
        </row>
        <row r="4027">
          <cell r="A4027">
            <v>42450</v>
          </cell>
          <cell r="B4027" t="str">
            <v>LTC MEDICAID ONLY</v>
          </cell>
          <cell r="D4027">
            <v>1972</v>
          </cell>
        </row>
        <row r="4028">
          <cell r="A4028">
            <v>42481</v>
          </cell>
          <cell r="B4028" t="str">
            <v>LTC MEDICAID ONLY</v>
          </cell>
          <cell r="D4028">
            <v>1978</v>
          </cell>
        </row>
        <row r="4029">
          <cell r="A4029">
            <v>42511</v>
          </cell>
          <cell r="B4029" t="str">
            <v>LTC MEDICAID ONLY</v>
          </cell>
          <cell r="D4029">
            <v>1984</v>
          </cell>
        </row>
        <row r="4030">
          <cell r="A4030">
            <v>42542</v>
          </cell>
          <cell r="B4030" t="str">
            <v>LTC MEDICAID ONLY</v>
          </cell>
          <cell r="D4030">
            <v>1991</v>
          </cell>
        </row>
        <row r="4031">
          <cell r="A4031">
            <v>42718</v>
          </cell>
          <cell r="B4031" t="str">
            <v>LTC MEDICAID ONLY</v>
          </cell>
          <cell r="D4031">
            <v>693</v>
          </cell>
        </row>
        <row r="4032">
          <cell r="A4032">
            <v>42384</v>
          </cell>
          <cell r="B4032" t="str">
            <v>LTC MEDICAID ONLY</v>
          </cell>
          <cell r="D4032">
            <v>693</v>
          </cell>
        </row>
        <row r="4033">
          <cell r="A4033">
            <v>42415</v>
          </cell>
          <cell r="B4033" t="str">
            <v>LTC MEDICAID ONLY</v>
          </cell>
          <cell r="D4033">
            <v>682</v>
          </cell>
        </row>
        <row r="4034">
          <cell r="A4034">
            <v>42444</v>
          </cell>
          <cell r="B4034" t="str">
            <v>LTC MEDICAID ONLY</v>
          </cell>
          <cell r="D4034">
            <v>684</v>
          </cell>
        </row>
        <row r="4035">
          <cell r="A4035">
            <v>42475</v>
          </cell>
          <cell r="B4035" t="str">
            <v>LTC MEDICAID ONLY</v>
          </cell>
          <cell r="D4035">
            <v>695</v>
          </cell>
        </row>
        <row r="4036">
          <cell r="A4036">
            <v>42505</v>
          </cell>
          <cell r="B4036" t="str">
            <v>LTC MEDICAID ONLY</v>
          </cell>
          <cell r="D4036">
            <v>696</v>
          </cell>
        </row>
        <row r="4037">
          <cell r="A4037">
            <v>42536</v>
          </cell>
          <cell r="B4037" t="str">
            <v>LTC MEDICAID ONLY</v>
          </cell>
          <cell r="D4037">
            <v>716</v>
          </cell>
        </row>
        <row r="4038">
          <cell r="A4038">
            <v>42566</v>
          </cell>
          <cell r="B4038" t="str">
            <v>LTC MEDICAID ONLY</v>
          </cell>
          <cell r="D4038">
            <v>713</v>
          </cell>
        </row>
        <row r="4039">
          <cell r="A4039">
            <v>42597</v>
          </cell>
          <cell r="B4039" t="str">
            <v>LTC MEDICAID ONLY</v>
          </cell>
          <cell r="D4039">
            <v>723</v>
          </cell>
        </row>
        <row r="4040">
          <cell r="A4040">
            <v>42628</v>
          </cell>
          <cell r="B4040" t="str">
            <v>LTC MEDICAID ONLY</v>
          </cell>
          <cell r="D4040">
            <v>731</v>
          </cell>
        </row>
        <row r="4041">
          <cell r="A4041">
            <v>42658</v>
          </cell>
          <cell r="B4041" t="str">
            <v>LTC MEDICAID ONLY</v>
          </cell>
          <cell r="D4041">
            <v>746</v>
          </cell>
        </row>
        <row r="4042">
          <cell r="A4042">
            <v>42689</v>
          </cell>
          <cell r="B4042" t="str">
            <v>LTC MEDICAID ONLY</v>
          </cell>
          <cell r="D4042">
            <v>763</v>
          </cell>
        </row>
        <row r="4043">
          <cell r="A4043">
            <v>42719</v>
          </cell>
          <cell r="B4043" t="str">
            <v>LTC MEDICAID ONLY</v>
          </cell>
          <cell r="D4043">
            <v>749</v>
          </cell>
        </row>
        <row r="4044">
          <cell r="A4044">
            <v>42385</v>
          </cell>
          <cell r="B4044" t="str">
            <v>LTC MEDICAID ONLY</v>
          </cell>
          <cell r="D4044">
            <v>750</v>
          </cell>
        </row>
        <row r="4045">
          <cell r="A4045">
            <v>42416</v>
          </cell>
          <cell r="B4045" t="str">
            <v>LTC MEDICAID ONLY</v>
          </cell>
          <cell r="D4045">
            <v>738</v>
          </cell>
        </row>
        <row r="4046">
          <cell r="A4046">
            <v>42445</v>
          </cell>
          <cell r="B4046" t="str">
            <v>LTC MEDICAID ONLY</v>
          </cell>
          <cell r="D4046">
            <v>735</v>
          </cell>
        </row>
        <row r="4047">
          <cell r="A4047">
            <v>42476</v>
          </cell>
          <cell r="B4047" t="str">
            <v>LTC MEDICAID ONLY</v>
          </cell>
          <cell r="D4047">
            <v>742</v>
          </cell>
        </row>
        <row r="4048">
          <cell r="A4048">
            <v>42506</v>
          </cell>
          <cell r="B4048" t="str">
            <v>LTC MEDICAID ONLY</v>
          </cell>
          <cell r="D4048">
            <v>718</v>
          </cell>
        </row>
        <row r="4049">
          <cell r="A4049">
            <v>42537</v>
          </cell>
          <cell r="B4049" t="str">
            <v>LTC MEDICAID ONLY</v>
          </cell>
          <cell r="D4049">
            <v>725</v>
          </cell>
        </row>
        <row r="4050">
          <cell r="A4050">
            <v>42567</v>
          </cell>
          <cell r="B4050" t="str">
            <v>LTC MEDICAID ONLY</v>
          </cell>
          <cell r="D4050">
            <v>736</v>
          </cell>
        </row>
        <row r="4051">
          <cell r="A4051">
            <v>42598</v>
          </cell>
          <cell r="B4051" t="str">
            <v>LTC MEDICAID ONLY</v>
          </cell>
          <cell r="D4051">
            <v>737</v>
          </cell>
        </row>
        <row r="4052">
          <cell r="A4052">
            <v>42629</v>
          </cell>
          <cell r="B4052" t="str">
            <v>LTC MEDICAID ONLY</v>
          </cell>
          <cell r="D4052">
            <v>736</v>
          </cell>
        </row>
        <row r="4053">
          <cell r="A4053">
            <v>42659</v>
          </cell>
          <cell r="B4053" t="str">
            <v>LTC MEDICAID ONLY</v>
          </cell>
          <cell r="D4053">
            <v>736</v>
          </cell>
        </row>
        <row r="4054">
          <cell r="A4054">
            <v>42690</v>
          </cell>
          <cell r="B4054" t="str">
            <v>LTC MEDICAID ONLY</v>
          </cell>
          <cell r="D4054">
            <v>753</v>
          </cell>
        </row>
        <row r="4055">
          <cell r="A4055">
            <v>42720</v>
          </cell>
          <cell r="B4055" t="str">
            <v>LTC MEDICAID ONLY</v>
          </cell>
          <cell r="D4055">
            <v>760</v>
          </cell>
        </row>
        <row r="4056">
          <cell r="A4056">
            <v>42386</v>
          </cell>
          <cell r="B4056" t="str">
            <v>LTC MEDICAID ONLY</v>
          </cell>
          <cell r="D4056">
            <v>760</v>
          </cell>
        </row>
        <row r="4057">
          <cell r="A4057">
            <v>42417</v>
          </cell>
          <cell r="B4057" t="str">
            <v>LTC MEDICAID ONLY</v>
          </cell>
          <cell r="D4057">
            <v>761</v>
          </cell>
        </row>
        <row r="4058">
          <cell r="A4058">
            <v>42446</v>
          </cell>
          <cell r="B4058" t="str">
            <v>LTC MEDICAID ONLY</v>
          </cell>
          <cell r="D4058">
            <v>762</v>
          </cell>
        </row>
        <row r="4059">
          <cell r="A4059">
            <v>42477</v>
          </cell>
          <cell r="B4059" t="str">
            <v>LTC MEDICAID ONLY</v>
          </cell>
          <cell r="D4059">
            <v>762</v>
          </cell>
        </row>
        <row r="4060">
          <cell r="A4060">
            <v>42507</v>
          </cell>
          <cell r="B4060" t="str">
            <v>LTC MEDICAID ONLY</v>
          </cell>
          <cell r="D4060">
            <v>763</v>
          </cell>
        </row>
        <row r="4061">
          <cell r="A4061">
            <v>42538</v>
          </cell>
          <cell r="B4061" t="str">
            <v>LTC MEDICAID ONLY</v>
          </cell>
          <cell r="D4061">
            <v>764</v>
          </cell>
        </row>
        <row r="4062">
          <cell r="A4062">
            <v>42568</v>
          </cell>
          <cell r="B4062" t="str">
            <v>LTC MEDICAID ONLY</v>
          </cell>
          <cell r="D4062">
            <v>765</v>
          </cell>
        </row>
        <row r="4063">
          <cell r="A4063">
            <v>42599</v>
          </cell>
          <cell r="B4063" t="str">
            <v>LTC MEDICAID ONLY</v>
          </cell>
          <cell r="D4063">
            <v>765</v>
          </cell>
        </row>
        <row r="4064">
          <cell r="A4064">
            <v>42630</v>
          </cell>
          <cell r="B4064" t="str">
            <v>LTC MEDICAID ONLY</v>
          </cell>
          <cell r="D4064">
            <v>766</v>
          </cell>
        </row>
        <row r="4065">
          <cell r="A4065">
            <v>42660</v>
          </cell>
          <cell r="B4065" t="str">
            <v>LTC MEDICAID ONLY</v>
          </cell>
          <cell r="D4065">
            <v>767</v>
          </cell>
        </row>
        <row r="4066">
          <cell r="A4066">
            <v>42691</v>
          </cell>
          <cell r="B4066" t="str">
            <v>LTC MEDICAID ONLY</v>
          </cell>
          <cell r="D4066">
            <v>767</v>
          </cell>
        </row>
        <row r="4067">
          <cell r="A4067">
            <v>42721</v>
          </cell>
          <cell r="B4067" t="str">
            <v>LTC MEDICAID ONLY</v>
          </cell>
          <cell r="D4067">
            <v>768</v>
          </cell>
        </row>
        <row r="4068">
          <cell r="A4068">
            <v>42387</v>
          </cell>
          <cell r="B4068" t="str">
            <v>LTC MEDICAID ONLY</v>
          </cell>
          <cell r="D4068">
            <v>769</v>
          </cell>
        </row>
        <row r="4069">
          <cell r="A4069">
            <v>42418</v>
          </cell>
          <cell r="B4069" t="str">
            <v>LTC MEDICAID ONLY</v>
          </cell>
          <cell r="D4069">
            <v>770</v>
          </cell>
        </row>
        <row r="4070">
          <cell r="A4070">
            <v>42447</v>
          </cell>
          <cell r="B4070" t="str">
            <v>LTC MEDICAID ONLY</v>
          </cell>
          <cell r="D4070">
            <v>770</v>
          </cell>
        </row>
        <row r="4071">
          <cell r="A4071">
            <v>42478</v>
          </cell>
          <cell r="B4071" t="str">
            <v>LTC MEDICAID ONLY</v>
          </cell>
          <cell r="D4071">
            <v>771</v>
          </cell>
        </row>
        <row r="4072">
          <cell r="A4072">
            <v>42508</v>
          </cell>
          <cell r="B4072" t="str">
            <v>LTC MEDICAID ONLY</v>
          </cell>
          <cell r="D4072">
            <v>772</v>
          </cell>
        </row>
        <row r="4073">
          <cell r="A4073">
            <v>42539</v>
          </cell>
          <cell r="B4073" t="str">
            <v>LTC MEDICAID ONLY</v>
          </cell>
          <cell r="D4073">
            <v>773</v>
          </cell>
        </row>
        <row r="4074">
          <cell r="A4074">
            <v>42569</v>
          </cell>
          <cell r="B4074" t="str">
            <v>LTC MEDICAID ONLY</v>
          </cell>
          <cell r="D4074">
            <v>773</v>
          </cell>
        </row>
        <row r="4075">
          <cell r="A4075">
            <v>42600</v>
          </cell>
          <cell r="B4075" t="str">
            <v>LTC MEDICAID ONLY</v>
          </cell>
          <cell r="D4075">
            <v>774</v>
          </cell>
        </row>
        <row r="4076">
          <cell r="A4076">
            <v>42631</v>
          </cell>
          <cell r="B4076" t="str">
            <v>LTC MEDICAID ONLY</v>
          </cell>
          <cell r="D4076">
            <v>775</v>
          </cell>
        </row>
        <row r="4077">
          <cell r="A4077">
            <v>42661</v>
          </cell>
          <cell r="B4077" t="str">
            <v>LTC MEDICAID ONLY</v>
          </cell>
          <cell r="D4077">
            <v>775</v>
          </cell>
        </row>
        <row r="4078">
          <cell r="A4078">
            <v>42692</v>
          </cell>
          <cell r="B4078" t="str">
            <v>LTC MEDICAID ONLY</v>
          </cell>
          <cell r="D4078">
            <v>776</v>
          </cell>
        </row>
        <row r="4079">
          <cell r="A4079">
            <v>42722</v>
          </cell>
          <cell r="B4079" t="str">
            <v>LTC MEDICAID ONLY</v>
          </cell>
          <cell r="D4079">
            <v>777</v>
          </cell>
        </row>
        <row r="4080">
          <cell r="A4080">
            <v>42388</v>
          </cell>
          <cell r="B4080" t="str">
            <v>LTC MEDICAID ONLY</v>
          </cell>
          <cell r="D4080">
            <v>778</v>
          </cell>
        </row>
        <row r="4081">
          <cell r="A4081">
            <v>42419</v>
          </cell>
          <cell r="B4081" t="str">
            <v>LTC MEDICAID ONLY</v>
          </cell>
          <cell r="D4081">
            <v>778</v>
          </cell>
        </row>
        <row r="4082">
          <cell r="A4082">
            <v>42448</v>
          </cell>
          <cell r="B4082" t="str">
            <v>LTC MEDICAID ONLY</v>
          </cell>
          <cell r="D4082">
            <v>779</v>
          </cell>
        </row>
        <row r="4083">
          <cell r="A4083">
            <v>42479</v>
          </cell>
          <cell r="B4083" t="str">
            <v>LTC MEDICAID ONLY</v>
          </cell>
          <cell r="D4083">
            <v>780</v>
          </cell>
        </row>
        <row r="4084">
          <cell r="A4084">
            <v>42509</v>
          </cell>
          <cell r="B4084" t="str">
            <v>LTC MEDICAID ONLY</v>
          </cell>
          <cell r="D4084">
            <v>781</v>
          </cell>
        </row>
        <row r="4085">
          <cell r="A4085">
            <v>42540</v>
          </cell>
          <cell r="B4085" t="str">
            <v>LTC MEDICAID ONLY</v>
          </cell>
          <cell r="D4085">
            <v>781</v>
          </cell>
        </row>
        <row r="4086">
          <cell r="A4086">
            <v>42570</v>
          </cell>
          <cell r="B4086" t="str">
            <v>LTC MEDICAID ONLY</v>
          </cell>
          <cell r="D4086">
            <v>782</v>
          </cell>
        </row>
        <row r="4087">
          <cell r="A4087">
            <v>42601</v>
          </cell>
          <cell r="B4087" t="str">
            <v>LTC MEDICAID ONLY</v>
          </cell>
          <cell r="D4087">
            <v>783</v>
          </cell>
        </row>
        <row r="4088">
          <cell r="A4088">
            <v>42632</v>
          </cell>
          <cell r="B4088" t="str">
            <v>LTC MEDICAID ONLY</v>
          </cell>
          <cell r="D4088">
            <v>783</v>
          </cell>
        </row>
        <row r="4089">
          <cell r="A4089">
            <v>42662</v>
          </cell>
          <cell r="B4089" t="str">
            <v>LTC MEDICAID ONLY</v>
          </cell>
          <cell r="D4089">
            <v>784</v>
          </cell>
        </row>
        <row r="4090">
          <cell r="A4090">
            <v>42693</v>
          </cell>
          <cell r="B4090" t="str">
            <v>LTC MEDICAID ONLY</v>
          </cell>
          <cell r="D4090">
            <v>785</v>
          </cell>
        </row>
        <row r="4091">
          <cell r="A4091">
            <v>42723</v>
          </cell>
          <cell r="B4091" t="str">
            <v>LTC MEDICAID ONLY</v>
          </cell>
          <cell r="D4091">
            <v>786</v>
          </cell>
        </row>
        <row r="4092">
          <cell r="A4092">
            <v>42389</v>
          </cell>
          <cell r="B4092" t="str">
            <v>LTC MEDICAID ONLY</v>
          </cell>
          <cell r="D4092">
            <v>786</v>
          </cell>
        </row>
        <row r="4093">
          <cell r="A4093">
            <v>42420</v>
          </cell>
          <cell r="B4093" t="str">
            <v>LTC MEDICAID ONLY</v>
          </cell>
          <cell r="D4093">
            <v>787</v>
          </cell>
        </row>
        <row r="4094">
          <cell r="A4094">
            <v>42449</v>
          </cell>
          <cell r="B4094" t="str">
            <v>LTC MEDICAID ONLY</v>
          </cell>
          <cell r="D4094">
            <v>788</v>
          </cell>
        </row>
        <row r="4095">
          <cell r="A4095">
            <v>42480</v>
          </cell>
          <cell r="B4095" t="str">
            <v>LTC MEDICAID ONLY</v>
          </cell>
          <cell r="D4095">
            <v>788</v>
          </cell>
        </row>
        <row r="4096">
          <cell r="A4096">
            <v>42510</v>
          </cell>
          <cell r="B4096" t="str">
            <v>LTC MEDICAID ONLY</v>
          </cell>
          <cell r="D4096">
            <v>789</v>
          </cell>
        </row>
        <row r="4097">
          <cell r="A4097">
            <v>42541</v>
          </cell>
          <cell r="B4097" t="str">
            <v>LTC MEDICAID ONLY</v>
          </cell>
          <cell r="D4097">
            <v>790</v>
          </cell>
        </row>
        <row r="4098">
          <cell r="A4098">
            <v>42571</v>
          </cell>
          <cell r="B4098" t="str">
            <v>LTC MEDICAID ONLY</v>
          </cell>
          <cell r="D4098">
            <v>791</v>
          </cell>
        </row>
        <row r="4099">
          <cell r="A4099">
            <v>42602</v>
          </cell>
          <cell r="B4099" t="str">
            <v>LTC MEDICAID ONLY</v>
          </cell>
          <cell r="D4099">
            <v>791</v>
          </cell>
        </row>
        <row r="4100">
          <cell r="A4100">
            <v>42633</v>
          </cell>
          <cell r="B4100" t="str">
            <v>LTC MEDICAID ONLY</v>
          </cell>
          <cell r="D4100">
            <v>792</v>
          </cell>
        </row>
        <row r="4101">
          <cell r="A4101">
            <v>42663</v>
          </cell>
          <cell r="B4101" t="str">
            <v>LTC MEDICAID ONLY</v>
          </cell>
          <cell r="D4101">
            <v>793</v>
          </cell>
        </row>
        <row r="4102">
          <cell r="A4102">
            <v>42694</v>
          </cell>
          <cell r="B4102" t="str">
            <v>LTC MEDICAID ONLY</v>
          </cell>
          <cell r="D4102">
            <v>794</v>
          </cell>
        </row>
        <row r="4103">
          <cell r="A4103">
            <v>42724</v>
          </cell>
          <cell r="B4103" t="str">
            <v>LTC MEDICAID ONLY</v>
          </cell>
          <cell r="D4103">
            <v>794</v>
          </cell>
        </row>
        <row r="4104">
          <cell r="A4104">
            <v>42390</v>
          </cell>
          <cell r="B4104" t="str">
            <v>LTC MEDICAID ONLY</v>
          </cell>
          <cell r="D4104">
            <v>795</v>
          </cell>
        </row>
        <row r="4105">
          <cell r="A4105">
            <v>42421</v>
          </cell>
          <cell r="B4105" t="str">
            <v>LTC MEDICAID ONLY</v>
          </cell>
          <cell r="D4105">
            <v>796</v>
          </cell>
        </row>
        <row r="4106">
          <cell r="A4106">
            <v>42450</v>
          </cell>
          <cell r="B4106" t="str">
            <v>LTC MEDICAID ONLY</v>
          </cell>
          <cell r="D4106">
            <v>796</v>
          </cell>
        </row>
        <row r="4107">
          <cell r="A4107">
            <v>42481</v>
          </cell>
          <cell r="B4107" t="str">
            <v>LTC MEDICAID ONLY</v>
          </cell>
          <cell r="D4107">
            <v>797</v>
          </cell>
        </row>
        <row r="4108">
          <cell r="A4108">
            <v>42511</v>
          </cell>
          <cell r="B4108" t="str">
            <v>LTC MEDICAID ONLY</v>
          </cell>
          <cell r="D4108">
            <v>798</v>
          </cell>
        </row>
        <row r="4109">
          <cell r="A4109">
            <v>42542</v>
          </cell>
          <cell r="B4109" t="str">
            <v>LTC MEDICAID ONLY</v>
          </cell>
          <cell r="D4109">
            <v>799</v>
          </cell>
        </row>
        <row r="4110">
          <cell r="A4110">
            <v>42718</v>
          </cell>
          <cell r="B4110" t="str">
            <v>LTC MEDICAID ONLY</v>
          </cell>
          <cell r="D4110">
            <v>694</v>
          </cell>
        </row>
        <row r="4111">
          <cell r="A4111">
            <v>42384</v>
          </cell>
          <cell r="B4111" t="str">
            <v>LTC MEDICAID ONLY</v>
          </cell>
          <cell r="D4111">
            <v>709</v>
          </cell>
        </row>
        <row r="4112">
          <cell r="A4112">
            <v>42415</v>
          </cell>
          <cell r="B4112" t="str">
            <v>LTC MEDICAID ONLY</v>
          </cell>
          <cell r="D4112">
            <v>703</v>
          </cell>
        </row>
        <row r="4113">
          <cell r="A4113">
            <v>42444</v>
          </cell>
          <cell r="B4113" t="str">
            <v>LTC MEDICAID ONLY</v>
          </cell>
          <cell r="D4113">
            <v>689</v>
          </cell>
        </row>
        <row r="4114">
          <cell r="A4114">
            <v>42475</v>
          </cell>
          <cell r="B4114" t="str">
            <v>LTC MEDICAID ONLY</v>
          </cell>
          <cell r="D4114">
            <v>704</v>
          </cell>
        </row>
        <row r="4115">
          <cell r="A4115">
            <v>42505</v>
          </cell>
          <cell r="B4115" t="str">
            <v>LTC MEDICAID ONLY</v>
          </cell>
          <cell r="D4115">
            <v>694</v>
          </cell>
        </row>
        <row r="4116">
          <cell r="A4116">
            <v>42536</v>
          </cell>
          <cell r="B4116" t="str">
            <v>LTC MEDICAID ONLY</v>
          </cell>
          <cell r="D4116">
            <v>710</v>
          </cell>
        </row>
        <row r="4117">
          <cell r="A4117">
            <v>42566</v>
          </cell>
          <cell r="B4117" t="str">
            <v>LTC MEDICAID ONLY</v>
          </cell>
          <cell r="D4117">
            <v>721</v>
          </cell>
        </row>
        <row r="4118">
          <cell r="A4118">
            <v>42597</v>
          </cell>
          <cell r="B4118" t="str">
            <v>LTC MEDICAID ONLY</v>
          </cell>
          <cell r="D4118">
            <v>749</v>
          </cell>
        </row>
        <row r="4119">
          <cell r="A4119">
            <v>42628</v>
          </cell>
          <cell r="B4119" t="str">
            <v>LTC MEDICAID ONLY</v>
          </cell>
          <cell r="D4119">
            <v>732</v>
          </cell>
        </row>
        <row r="4120">
          <cell r="A4120">
            <v>42658</v>
          </cell>
          <cell r="B4120" t="str">
            <v>LTC MEDICAID ONLY</v>
          </cell>
          <cell r="D4120">
            <v>737</v>
          </cell>
        </row>
        <row r="4121">
          <cell r="A4121">
            <v>42689</v>
          </cell>
          <cell r="B4121" t="str">
            <v>LTC MEDICAID ONLY</v>
          </cell>
          <cell r="D4121">
            <v>734</v>
          </cell>
        </row>
        <row r="4122">
          <cell r="A4122">
            <v>42719</v>
          </cell>
          <cell r="B4122" t="str">
            <v>LTC MEDICAID ONLY</v>
          </cell>
          <cell r="D4122">
            <v>739</v>
          </cell>
        </row>
        <row r="4123">
          <cell r="A4123">
            <v>42385</v>
          </cell>
          <cell r="B4123" t="str">
            <v>LTC MEDICAID ONLY</v>
          </cell>
          <cell r="D4123">
            <v>730</v>
          </cell>
        </row>
        <row r="4124">
          <cell r="A4124">
            <v>42416</v>
          </cell>
          <cell r="B4124" t="str">
            <v>LTC MEDICAID ONLY</v>
          </cell>
          <cell r="D4124">
            <v>746</v>
          </cell>
        </row>
        <row r="4125">
          <cell r="A4125">
            <v>42445</v>
          </cell>
          <cell r="B4125" t="str">
            <v>LTC MEDICAID ONLY</v>
          </cell>
          <cell r="D4125">
            <v>750</v>
          </cell>
        </row>
        <row r="4126">
          <cell r="A4126">
            <v>42476</v>
          </cell>
          <cell r="B4126" t="str">
            <v>LTC MEDICAID ONLY</v>
          </cell>
          <cell r="D4126">
            <v>754</v>
          </cell>
        </row>
        <row r="4127">
          <cell r="A4127">
            <v>42506</v>
          </cell>
          <cell r="B4127" t="str">
            <v>LTC MEDICAID ONLY</v>
          </cell>
          <cell r="D4127">
            <v>731</v>
          </cell>
        </row>
        <row r="4128">
          <cell r="A4128">
            <v>42537</v>
          </cell>
          <cell r="B4128" t="str">
            <v>LTC MEDICAID ONLY</v>
          </cell>
          <cell r="D4128">
            <v>723</v>
          </cell>
        </row>
        <row r="4129">
          <cell r="A4129">
            <v>42567</v>
          </cell>
          <cell r="B4129" t="str">
            <v>LTC MEDICAID ONLY</v>
          </cell>
          <cell r="D4129">
            <v>723</v>
          </cell>
        </row>
        <row r="4130">
          <cell r="A4130">
            <v>42598</v>
          </cell>
          <cell r="B4130" t="str">
            <v>LTC MEDICAID ONLY</v>
          </cell>
          <cell r="D4130">
            <v>726</v>
          </cell>
        </row>
        <row r="4131">
          <cell r="A4131">
            <v>42629</v>
          </cell>
          <cell r="B4131" t="str">
            <v>LTC MEDICAID ONLY</v>
          </cell>
          <cell r="D4131">
            <v>715</v>
          </cell>
        </row>
        <row r="4132">
          <cell r="A4132">
            <v>42659</v>
          </cell>
          <cell r="B4132" t="str">
            <v>LTC MEDICAID ONLY</v>
          </cell>
          <cell r="D4132">
            <v>714</v>
          </cell>
        </row>
        <row r="4133">
          <cell r="A4133">
            <v>42690</v>
          </cell>
          <cell r="B4133" t="str">
            <v>LTC MEDICAID ONLY</v>
          </cell>
          <cell r="D4133">
            <v>732</v>
          </cell>
        </row>
        <row r="4134">
          <cell r="A4134">
            <v>42720</v>
          </cell>
          <cell r="B4134" t="str">
            <v>LTC MEDICAID ONLY</v>
          </cell>
          <cell r="D4134">
            <v>728</v>
          </cell>
        </row>
        <row r="4135">
          <cell r="A4135">
            <v>42386</v>
          </cell>
          <cell r="B4135" t="str">
            <v>LTC MEDICAID ONLY</v>
          </cell>
          <cell r="D4135">
            <v>729</v>
          </cell>
        </row>
        <row r="4136">
          <cell r="A4136">
            <v>42417</v>
          </cell>
          <cell r="B4136" t="str">
            <v>LTC MEDICAID ONLY</v>
          </cell>
          <cell r="D4136">
            <v>729</v>
          </cell>
        </row>
        <row r="4137">
          <cell r="A4137">
            <v>42446</v>
          </cell>
          <cell r="B4137" t="str">
            <v>LTC MEDICAID ONLY</v>
          </cell>
          <cell r="D4137">
            <v>730</v>
          </cell>
        </row>
        <row r="4138">
          <cell r="A4138">
            <v>42477</v>
          </cell>
          <cell r="B4138" t="str">
            <v>LTC MEDICAID ONLY</v>
          </cell>
          <cell r="D4138">
            <v>730</v>
          </cell>
        </row>
        <row r="4139">
          <cell r="A4139">
            <v>42507</v>
          </cell>
          <cell r="B4139" t="str">
            <v>LTC MEDICAID ONLY</v>
          </cell>
          <cell r="D4139">
            <v>730</v>
          </cell>
        </row>
        <row r="4140">
          <cell r="A4140">
            <v>42538</v>
          </cell>
          <cell r="B4140" t="str">
            <v>LTC MEDICAID ONLY</v>
          </cell>
          <cell r="D4140">
            <v>731</v>
          </cell>
        </row>
        <row r="4141">
          <cell r="A4141">
            <v>42568</v>
          </cell>
          <cell r="B4141" t="str">
            <v>LTC MEDICAID ONLY</v>
          </cell>
          <cell r="D4141">
            <v>731</v>
          </cell>
        </row>
        <row r="4142">
          <cell r="A4142">
            <v>42599</v>
          </cell>
          <cell r="B4142" t="str">
            <v>LTC MEDICAID ONLY</v>
          </cell>
          <cell r="D4142">
            <v>732</v>
          </cell>
        </row>
        <row r="4143">
          <cell r="A4143">
            <v>42630</v>
          </cell>
          <cell r="B4143" t="str">
            <v>LTC MEDICAID ONLY</v>
          </cell>
          <cell r="D4143">
            <v>732</v>
          </cell>
        </row>
        <row r="4144">
          <cell r="A4144">
            <v>42660</v>
          </cell>
          <cell r="B4144" t="str">
            <v>LTC MEDICAID ONLY</v>
          </cell>
          <cell r="D4144">
            <v>733</v>
          </cell>
        </row>
        <row r="4145">
          <cell r="A4145">
            <v>42691</v>
          </cell>
          <cell r="B4145" t="str">
            <v>LTC MEDICAID ONLY</v>
          </cell>
          <cell r="D4145">
            <v>733</v>
          </cell>
        </row>
        <row r="4146">
          <cell r="A4146">
            <v>42721</v>
          </cell>
          <cell r="B4146" t="str">
            <v>LTC MEDICAID ONLY</v>
          </cell>
          <cell r="D4146">
            <v>734</v>
          </cell>
        </row>
        <row r="4147">
          <cell r="A4147">
            <v>42387</v>
          </cell>
          <cell r="B4147" t="str">
            <v>LTC MEDICAID ONLY</v>
          </cell>
          <cell r="D4147">
            <v>734</v>
          </cell>
        </row>
        <row r="4148">
          <cell r="A4148">
            <v>42418</v>
          </cell>
          <cell r="B4148" t="str">
            <v>LTC MEDICAID ONLY</v>
          </cell>
          <cell r="D4148">
            <v>735</v>
          </cell>
        </row>
        <row r="4149">
          <cell r="A4149">
            <v>42447</v>
          </cell>
          <cell r="B4149" t="str">
            <v>LTC MEDICAID ONLY</v>
          </cell>
          <cell r="D4149">
            <v>735</v>
          </cell>
        </row>
        <row r="4150">
          <cell r="A4150">
            <v>42478</v>
          </cell>
          <cell r="B4150" t="str">
            <v>LTC MEDICAID ONLY</v>
          </cell>
          <cell r="D4150">
            <v>736</v>
          </cell>
        </row>
        <row r="4151">
          <cell r="A4151">
            <v>42508</v>
          </cell>
          <cell r="B4151" t="str">
            <v>LTC MEDICAID ONLY</v>
          </cell>
          <cell r="D4151">
            <v>736</v>
          </cell>
        </row>
        <row r="4152">
          <cell r="A4152">
            <v>42539</v>
          </cell>
          <cell r="B4152" t="str">
            <v>LTC MEDICAID ONLY</v>
          </cell>
          <cell r="D4152">
            <v>737</v>
          </cell>
        </row>
        <row r="4153">
          <cell r="A4153">
            <v>42569</v>
          </cell>
          <cell r="B4153" t="str">
            <v>LTC MEDICAID ONLY</v>
          </cell>
          <cell r="D4153">
            <v>737</v>
          </cell>
        </row>
        <row r="4154">
          <cell r="A4154">
            <v>42600</v>
          </cell>
          <cell r="B4154" t="str">
            <v>LTC MEDICAID ONLY</v>
          </cell>
          <cell r="D4154">
            <v>738</v>
          </cell>
        </row>
        <row r="4155">
          <cell r="A4155">
            <v>42631</v>
          </cell>
          <cell r="B4155" t="str">
            <v>LTC MEDICAID ONLY</v>
          </cell>
          <cell r="D4155">
            <v>738</v>
          </cell>
        </row>
        <row r="4156">
          <cell r="A4156">
            <v>42661</v>
          </cell>
          <cell r="B4156" t="str">
            <v>LTC MEDICAID ONLY</v>
          </cell>
          <cell r="D4156">
            <v>739</v>
          </cell>
        </row>
        <row r="4157">
          <cell r="A4157">
            <v>42692</v>
          </cell>
          <cell r="B4157" t="str">
            <v>LTC MEDICAID ONLY</v>
          </cell>
          <cell r="D4157">
            <v>739</v>
          </cell>
        </row>
        <row r="4158">
          <cell r="A4158">
            <v>42722</v>
          </cell>
          <cell r="B4158" t="str">
            <v>LTC MEDICAID ONLY</v>
          </cell>
          <cell r="D4158">
            <v>740</v>
          </cell>
        </row>
        <row r="4159">
          <cell r="A4159">
            <v>42388</v>
          </cell>
          <cell r="B4159" t="str">
            <v>LTC MEDICAID ONLY</v>
          </cell>
          <cell r="D4159">
            <v>740</v>
          </cell>
        </row>
        <row r="4160">
          <cell r="A4160">
            <v>42419</v>
          </cell>
          <cell r="B4160" t="str">
            <v>LTC MEDICAID ONLY</v>
          </cell>
          <cell r="D4160">
            <v>741</v>
          </cell>
        </row>
        <row r="4161">
          <cell r="A4161">
            <v>42448</v>
          </cell>
          <cell r="B4161" t="str">
            <v>LTC MEDICAID ONLY</v>
          </cell>
          <cell r="D4161">
            <v>741</v>
          </cell>
        </row>
        <row r="4162">
          <cell r="A4162">
            <v>42479</v>
          </cell>
          <cell r="B4162" t="str">
            <v>LTC MEDICAID ONLY</v>
          </cell>
          <cell r="D4162">
            <v>742</v>
          </cell>
        </row>
        <row r="4163">
          <cell r="A4163">
            <v>42509</v>
          </cell>
          <cell r="B4163" t="str">
            <v>LTC MEDICAID ONLY</v>
          </cell>
          <cell r="D4163">
            <v>742</v>
          </cell>
        </row>
        <row r="4164">
          <cell r="A4164">
            <v>42540</v>
          </cell>
          <cell r="B4164" t="str">
            <v>LTC MEDICAID ONLY</v>
          </cell>
          <cell r="D4164">
            <v>743</v>
          </cell>
        </row>
        <row r="4165">
          <cell r="A4165">
            <v>42570</v>
          </cell>
          <cell r="B4165" t="str">
            <v>LTC MEDICAID ONLY</v>
          </cell>
          <cell r="D4165">
            <v>743</v>
          </cell>
        </row>
        <row r="4166">
          <cell r="A4166">
            <v>42601</v>
          </cell>
          <cell r="B4166" t="str">
            <v>LTC MEDICAID ONLY</v>
          </cell>
          <cell r="D4166">
            <v>744</v>
          </cell>
        </row>
        <row r="4167">
          <cell r="A4167">
            <v>42632</v>
          </cell>
          <cell r="B4167" t="str">
            <v>LTC MEDICAID ONLY</v>
          </cell>
          <cell r="D4167">
            <v>744</v>
          </cell>
        </row>
        <row r="4168">
          <cell r="A4168">
            <v>42662</v>
          </cell>
          <cell r="B4168" t="str">
            <v>LTC MEDICAID ONLY</v>
          </cell>
          <cell r="D4168">
            <v>745</v>
          </cell>
        </row>
        <row r="4169">
          <cell r="A4169">
            <v>42693</v>
          </cell>
          <cell r="B4169" t="str">
            <v>LTC MEDICAID ONLY</v>
          </cell>
          <cell r="D4169">
            <v>745</v>
          </cell>
        </row>
        <row r="4170">
          <cell r="A4170">
            <v>42723</v>
          </cell>
          <cell r="B4170" t="str">
            <v>LTC MEDICAID ONLY</v>
          </cell>
          <cell r="D4170">
            <v>746</v>
          </cell>
        </row>
        <row r="4171">
          <cell r="A4171">
            <v>42389</v>
          </cell>
          <cell r="B4171" t="str">
            <v>LTC MEDICAID ONLY</v>
          </cell>
          <cell r="D4171">
            <v>746</v>
          </cell>
        </row>
        <row r="4172">
          <cell r="A4172">
            <v>42420</v>
          </cell>
          <cell r="B4172" t="str">
            <v>LTC MEDICAID ONLY</v>
          </cell>
          <cell r="D4172">
            <v>747</v>
          </cell>
        </row>
        <row r="4173">
          <cell r="A4173">
            <v>42449</v>
          </cell>
          <cell r="B4173" t="str">
            <v>LTC MEDICAID ONLY</v>
          </cell>
          <cell r="D4173">
            <v>747</v>
          </cell>
        </row>
        <row r="4174">
          <cell r="A4174">
            <v>42480</v>
          </cell>
          <cell r="B4174" t="str">
            <v>LTC MEDICAID ONLY</v>
          </cell>
          <cell r="D4174">
            <v>747</v>
          </cell>
        </row>
        <row r="4175">
          <cell r="A4175">
            <v>42510</v>
          </cell>
          <cell r="B4175" t="str">
            <v>LTC MEDICAID ONLY</v>
          </cell>
          <cell r="D4175">
            <v>748</v>
          </cell>
        </row>
        <row r="4176">
          <cell r="A4176">
            <v>42541</v>
          </cell>
          <cell r="B4176" t="str">
            <v>LTC MEDICAID ONLY</v>
          </cell>
          <cell r="D4176">
            <v>748</v>
          </cell>
        </row>
        <row r="4177">
          <cell r="A4177">
            <v>42571</v>
          </cell>
          <cell r="B4177" t="str">
            <v>LTC MEDICAID ONLY</v>
          </cell>
          <cell r="D4177">
            <v>749</v>
          </cell>
        </row>
        <row r="4178">
          <cell r="A4178">
            <v>42602</v>
          </cell>
          <cell r="B4178" t="str">
            <v>LTC MEDICAID ONLY</v>
          </cell>
          <cell r="D4178">
            <v>749</v>
          </cell>
        </row>
        <row r="4179">
          <cell r="A4179">
            <v>42633</v>
          </cell>
          <cell r="B4179" t="str">
            <v>LTC MEDICAID ONLY</v>
          </cell>
          <cell r="D4179">
            <v>750</v>
          </cell>
        </row>
        <row r="4180">
          <cell r="A4180">
            <v>42663</v>
          </cell>
          <cell r="B4180" t="str">
            <v>LTC MEDICAID ONLY</v>
          </cell>
          <cell r="D4180">
            <v>750</v>
          </cell>
        </row>
        <row r="4181">
          <cell r="A4181">
            <v>42694</v>
          </cell>
          <cell r="B4181" t="str">
            <v>LTC MEDICAID ONLY</v>
          </cell>
          <cell r="D4181">
            <v>751</v>
          </cell>
        </row>
        <row r="4182">
          <cell r="A4182">
            <v>42724</v>
          </cell>
          <cell r="B4182" t="str">
            <v>LTC MEDICAID ONLY</v>
          </cell>
          <cell r="D4182">
            <v>751</v>
          </cell>
        </row>
        <row r="4183">
          <cell r="A4183">
            <v>42390</v>
          </cell>
          <cell r="B4183" t="str">
            <v>LTC MEDICAID ONLY</v>
          </cell>
          <cell r="D4183">
            <v>752</v>
          </cell>
        </row>
        <row r="4184">
          <cell r="A4184">
            <v>42421</v>
          </cell>
          <cell r="B4184" t="str">
            <v>LTC MEDICAID ONLY</v>
          </cell>
          <cell r="D4184">
            <v>752</v>
          </cell>
        </row>
        <row r="4185">
          <cell r="A4185">
            <v>42450</v>
          </cell>
          <cell r="B4185" t="str">
            <v>LTC MEDICAID ONLY</v>
          </cell>
          <cell r="D4185">
            <v>753</v>
          </cell>
        </row>
        <row r="4186">
          <cell r="A4186">
            <v>42481</v>
          </cell>
          <cell r="B4186" t="str">
            <v>LTC MEDICAID ONLY</v>
          </cell>
          <cell r="D4186">
            <v>753</v>
          </cell>
        </row>
        <row r="4187">
          <cell r="A4187">
            <v>42511</v>
          </cell>
          <cell r="B4187" t="str">
            <v>LTC MEDICAID ONLY</v>
          </cell>
          <cell r="D4187">
            <v>754</v>
          </cell>
        </row>
        <row r="4188">
          <cell r="A4188">
            <v>42542</v>
          </cell>
          <cell r="B4188" t="str">
            <v>LTC MEDICAID ONLY</v>
          </cell>
          <cell r="D4188">
            <v>754</v>
          </cell>
        </row>
        <row r="4189">
          <cell r="A4189">
            <v>42718</v>
          </cell>
          <cell r="B4189" t="str">
            <v>LTC MEDICAID ONLY</v>
          </cell>
          <cell r="D4189">
            <v>523</v>
          </cell>
        </row>
        <row r="4190">
          <cell r="A4190">
            <v>42384</v>
          </cell>
          <cell r="B4190" t="str">
            <v>LTC MEDICAID ONLY</v>
          </cell>
          <cell r="D4190">
            <v>538</v>
          </cell>
        </row>
        <row r="4191">
          <cell r="A4191">
            <v>42415</v>
          </cell>
          <cell r="B4191" t="str">
            <v>LTC MEDICAID ONLY</v>
          </cell>
          <cell r="D4191">
            <v>527</v>
          </cell>
        </row>
        <row r="4192">
          <cell r="A4192">
            <v>42444</v>
          </cell>
          <cell r="B4192" t="str">
            <v>LTC MEDICAID ONLY</v>
          </cell>
          <cell r="D4192">
            <v>534</v>
          </cell>
        </row>
        <row r="4193">
          <cell r="A4193">
            <v>42475</v>
          </cell>
          <cell r="B4193" t="str">
            <v>LTC MEDICAID ONLY</v>
          </cell>
          <cell r="D4193">
            <v>549</v>
          </cell>
        </row>
        <row r="4194">
          <cell r="A4194">
            <v>42505</v>
          </cell>
          <cell r="B4194" t="str">
            <v>LTC MEDICAID ONLY</v>
          </cell>
          <cell r="D4194">
            <v>545</v>
          </cell>
        </row>
        <row r="4195">
          <cell r="A4195">
            <v>42536</v>
          </cell>
          <cell r="B4195" t="str">
            <v>LTC MEDICAID ONLY</v>
          </cell>
          <cell r="D4195">
            <v>557</v>
          </cell>
        </row>
        <row r="4196">
          <cell r="A4196">
            <v>42566</v>
          </cell>
          <cell r="B4196" t="str">
            <v>LTC MEDICAID ONLY</v>
          </cell>
          <cell r="D4196">
            <v>549</v>
          </cell>
        </row>
        <row r="4197">
          <cell r="A4197">
            <v>42597</v>
          </cell>
          <cell r="B4197" t="str">
            <v>LTC MEDICAID ONLY</v>
          </cell>
          <cell r="D4197">
            <v>560</v>
          </cell>
        </row>
        <row r="4198">
          <cell r="A4198">
            <v>42628</v>
          </cell>
          <cell r="B4198" t="str">
            <v>LTC MEDICAID ONLY</v>
          </cell>
          <cell r="D4198">
            <v>558</v>
          </cell>
        </row>
        <row r="4199">
          <cell r="A4199">
            <v>42658</v>
          </cell>
          <cell r="B4199" t="str">
            <v>LTC MEDICAID ONLY</v>
          </cell>
          <cell r="D4199">
            <v>570</v>
          </cell>
        </row>
        <row r="4200">
          <cell r="A4200">
            <v>42689</v>
          </cell>
          <cell r="B4200" t="str">
            <v>LTC MEDICAID ONLY</v>
          </cell>
          <cell r="D4200">
            <v>587</v>
          </cell>
        </row>
        <row r="4201">
          <cell r="A4201">
            <v>42719</v>
          </cell>
          <cell r="B4201" t="str">
            <v>LTC MEDICAID ONLY</v>
          </cell>
          <cell r="D4201">
            <v>609</v>
          </cell>
        </row>
        <row r="4202">
          <cell r="A4202">
            <v>42385</v>
          </cell>
          <cell r="B4202" t="str">
            <v>LTC MEDICAID ONLY</v>
          </cell>
          <cell r="D4202">
            <v>609</v>
          </cell>
        </row>
        <row r="4203">
          <cell r="A4203">
            <v>42416</v>
          </cell>
          <cell r="B4203" t="str">
            <v>LTC MEDICAID ONLY</v>
          </cell>
          <cell r="D4203">
            <v>624</v>
          </cell>
        </row>
        <row r="4204">
          <cell r="A4204">
            <v>42445</v>
          </cell>
          <cell r="B4204" t="str">
            <v>LTC MEDICAID ONLY</v>
          </cell>
          <cell r="D4204">
            <v>632</v>
          </cell>
        </row>
        <row r="4205">
          <cell r="A4205">
            <v>42476</v>
          </cell>
          <cell r="B4205" t="str">
            <v>LTC MEDICAID ONLY</v>
          </cell>
          <cell r="D4205">
            <v>660</v>
          </cell>
        </row>
        <row r="4206">
          <cell r="A4206">
            <v>42506</v>
          </cell>
          <cell r="B4206" t="str">
            <v>LTC MEDICAID ONLY</v>
          </cell>
          <cell r="D4206">
            <v>663</v>
          </cell>
        </row>
        <row r="4207">
          <cell r="A4207">
            <v>42537</v>
          </cell>
          <cell r="B4207" t="str">
            <v>LTC MEDICAID ONLY</v>
          </cell>
          <cell r="D4207">
            <v>667</v>
          </cell>
        </row>
        <row r="4208">
          <cell r="A4208">
            <v>42567</v>
          </cell>
          <cell r="B4208" t="str">
            <v>LTC MEDICAID ONLY</v>
          </cell>
          <cell r="D4208">
            <v>676</v>
          </cell>
        </row>
        <row r="4209">
          <cell r="A4209">
            <v>42598</v>
          </cell>
          <cell r="B4209" t="str">
            <v>LTC MEDICAID ONLY</v>
          </cell>
          <cell r="D4209">
            <v>686</v>
          </cell>
        </row>
        <row r="4210">
          <cell r="A4210">
            <v>42629</v>
          </cell>
          <cell r="B4210" t="str">
            <v>LTC MEDICAID ONLY</v>
          </cell>
          <cell r="D4210">
            <v>694</v>
          </cell>
        </row>
        <row r="4211">
          <cell r="A4211">
            <v>42659</v>
          </cell>
          <cell r="B4211" t="str">
            <v>LTC MEDICAID ONLY</v>
          </cell>
          <cell r="D4211">
            <v>709</v>
          </cell>
        </row>
        <row r="4212">
          <cell r="A4212">
            <v>42690</v>
          </cell>
          <cell r="B4212" t="str">
            <v>LTC MEDICAID ONLY</v>
          </cell>
          <cell r="D4212">
            <v>722</v>
          </cell>
        </row>
        <row r="4213">
          <cell r="A4213">
            <v>42720</v>
          </cell>
          <cell r="B4213" t="str">
            <v>LTC MEDICAID ONLY</v>
          </cell>
          <cell r="D4213">
            <v>739</v>
          </cell>
        </row>
        <row r="4214">
          <cell r="A4214">
            <v>42386</v>
          </cell>
          <cell r="B4214" t="str">
            <v>LTC MEDICAID ONLY</v>
          </cell>
          <cell r="D4214">
            <v>748</v>
          </cell>
        </row>
        <row r="4215">
          <cell r="A4215">
            <v>42417</v>
          </cell>
          <cell r="B4215" t="str">
            <v>LTC MEDICAID ONLY</v>
          </cell>
          <cell r="D4215">
            <v>757</v>
          </cell>
        </row>
        <row r="4216">
          <cell r="A4216">
            <v>42446</v>
          </cell>
          <cell r="B4216" t="str">
            <v>LTC MEDICAID ONLY</v>
          </cell>
          <cell r="D4216">
            <v>766</v>
          </cell>
        </row>
        <row r="4217">
          <cell r="A4217">
            <v>42477</v>
          </cell>
          <cell r="B4217" t="str">
            <v>LTC MEDICAID ONLY</v>
          </cell>
          <cell r="D4217">
            <v>776</v>
          </cell>
        </row>
        <row r="4218">
          <cell r="A4218">
            <v>42507</v>
          </cell>
          <cell r="B4218" t="str">
            <v>LTC MEDICAID ONLY</v>
          </cell>
          <cell r="D4218">
            <v>785</v>
          </cell>
        </row>
        <row r="4219">
          <cell r="A4219">
            <v>42538</v>
          </cell>
          <cell r="B4219" t="str">
            <v>LTC MEDICAID ONLY</v>
          </cell>
          <cell r="D4219">
            <v>794</v>
          </cell>
        </row>
        <row r="4220">
          <cell r="A4220">
            <v>42568</v>
          </cell>
          <cell r="B4220" t="str">
            <v>LTC MEDICAID ONLY</v>
          </cell>
          <cell r="D4220">
            <v>803</v>
          </cell>
        </row>
        <row r="4221">
          <cell r="A4221">
            <v>42599</v>
          </cell>
          <cell r="B4221" t="str">
            <v>LTC MEDICAID ONLY</v>
          </cell>
          <cell r="D4221">
            <v>812</v>
          </cell>
        </row>
        <row r="4222">
          <cell r="A4222">
            <v>42630</v>
          </cell>
          <cell r="B4222" t="str">
            <v>LTC MEDICAID ONLY</v>
          </cell>
          <cell r="D4222">
            <v>821</v>
          </cell>
        </row>
        <row r="4223">
          <cell r="A4223">
            <v>42660</v>
          </cell>
          <cell r="B4223" t="str">
            <v>LTC MEDICAID ONLY</v>
          </cell>
          <cell r="D4223">
            <v>830</v>
          </cell>
        </row>
        <row r="4224">
          <cell r="A4224">
            <v>42691</v>
          </cell>
          <cell r="B4224" t="str">
            <v>LTC MEDICAID ONLY</v>
          </cell>
          <cell r="D4224">
            <v>840</v>
          </cell>
        </row>
        <row r="4225">
          <cell r="A4225">
            <v>42721</v>
          </cell>
          <cell r="B4225" t="str">
            <v>LTC MEDICAID ONLY</v>
          </cell>
          <cell r="D4225">
            <v>849</v>
          </cell>
        </row>
        <row r="4226">
          <cell r="A4226">
            <v>42387</v>
          </cell>
          <cell r="B4226" t="str">
            <v>LTC MEDICAID ONLY</v>
          </cell>
          <cell r="D4226">
            <v>858</v>
          </cell>
        </row>
        <row r="4227">
          <cell r="A4227">
            <v>42418</v>
          </cell>
          <cell r="B4227" t="str">
            <v>LTC MEDICAID ONLY</v>
          </cell>
          <cell r="D4227">
            <v>867</v>
          </cell>
        </row>
        <row r="4228">
          <cell r="A4228">
            <v>42447</v>
          </cell>
          <cell r="B4228" t="str">
            <v>LTC MEDICAID ONLY</v>
          </cell>
          <cell r="D4228">
            <v>876</v>
          </cell>
        </row>
        <row r="4229">
          <cell r="A4229">
            <v>42478</v>
          </cell>
          <cell r="B4229" t="str">
            <v>LTC MEDICAID ONLY</v>
          </cell>
          <cell r="D4229">
            <v>885</v>
          </cell>
        </row>
        <row r="4230">
          <cell r="A4230">
            <v>42508</v>
          </cell>
          <cell r="B4230" t="str">
            <v>LTC MEDICAID ONLY</v>
          </cell>
          <cell r="D4230">
            <v>894</v>
          </cell>
        </row>
        <row r="4231">
          <cell r="A4231">
            <v>42539</v>
          </cell>
          <cell r="B4231" t="str">
            <v>LTC MEDICAID ONLY</v>
          </cell>
          <cell r="D4231">
            <v>903</v>
          </cell>
        </row>
        <row r="4232">
          <cell r="A4232">
            <v>42569</v>
          </cell>
          <cell r="B4232" t="str">
            <v>LTC MEDICAID ONLY</v>
          </cell>
          <cell r="D4232">
            <v>913</v>
          </cell>
        </row>
        <row r="4233">
          <cell r="A4233">
            <v>42600</v>
          </cell>
          <cell r="B4233" t="str">
            <v>LTC MEDICAID ONLY</v>
          </cell>
          <cell r="D4233">
            <v>922</v>
          </cell>
        </row>
        <row r="4234">
          <cell r="A4234">
            <v>42631</v>
          </cell>
          <cell r="B4234" t="str">
            <v>LTC MEDICAID ONLY</v>
          </cell>
          <cell r="D4234">
            <v>931</v>
          </cell>
        </row>
        <row r="4235">
          <cell r="A4235">
            <v>42661</v>
          </cell>
          <cell r="B4235" t="str">
            <v>LTC MEDICAID ONLY</v>
          </cell>
          <cell r="D4235">
            <v>940</v>
          </cell>
        </row>
        <row r="4236">
          <cell r="A4236">
            <v>42692</v>
          </cell>
          <cell r="B4236" t="str">
            <v>LTC MEDICAID ONLY</v>
          </cell>
          <cell r="D4236">
            <v>949</v>
          </cell>
        </row>
        <row r="4237">
          <cell r="A4237">
            <v>42722</v>
          </cell>
          <cell r="B4237" t="str">
            <v>LTC MEDICAID ONLY</v>
          </cell>
          <cell r="D4237">
            <v>958</v>
          </cell>
        </row>
        <row r="4238">
          <cell r="A4238">
            <v>42388</v>
          </cell>
          <cell r="B4238" t="str">
            <v>LTC MEDICAID ONLY</v>
          </cell>
          <cell r="D4238">
            <v>967</v>
          </cell>
        </row>
        <row r="4239">
          <cell r="A4239">
            <v>42419</v>
          </cell>
          <cell r="B4239" t="str">
            <v>LTC MEDICAID ONLY</v>
          </cell>
          <cell r="D4239">
            <v>976</v>
          </cell>
        </row>
        <row r="4240">
          <cell r="A4240">
            <v>42448</v>
          </cell>
          <cell r="B4240" t="str">
            <v>LTC MEDICAID ONLY</v>
          </cell>
          <cell r="D4240">
            <v>986</v>
          </cell>
        </row>
        <row r="4241">
          <cell r="A4241">
            <v>42479</v>
          </cell>
          <cell r="B4241" t="str">
            <v>LTC MEDICAID ONLY</v>
          </cell>
          <cell r="D4241">
            <v>995</v>
          </cell>
        </row>
        <row r="4242">
          <cell r="A4242">
            <v>42509</v>
          </cell>
          <cell r="B4242" t="str">
            <v>LTC MEDICAID ONLY</v>
          </cell>
          <cell r="D4242">
            <v>1004</v>
          </cell>
        </row>
        <row r="4243">
          <cell r="A4243">
            <v>42540</v>
          </cell>
          <cell r="B4243" t="str">
            <v>LTC MEDICAID ONLY</v>
          </cell>
          <cell r="D4243">
            <v>1013</v>
          </cell>
        </row>
        <row r="4244">
          <cell r="A4244">
            <v>42570</v>
          </cell>
          <cell r="B4244" t="str">
            <v>LTC MEDICAID ONLY</v>
          </cell>
          <cell r="D4244">
            <v>1022</v>
          </cell>
        </row>
        <row r="4245">
          <cell r="A4245">
            <v>42601</v>
          </cell>
          <cell r="B4245" t="str">
            <v>LTC MEDICAID ONLY</v>
          </cell>
          <cell r="D4245">
            <v>1031</v>
          </cell>
        </row>
        <row r="4246">
          <cell r="A4246">
            <v>42632</v>
          </cell>
          <cell r="B4246" t="str">
            <v>LTC MEDICAID ONLY</v>
          </cell>
          <cell r="D4246">
            <v>1040</v>
          </cell>
        </row>
        <row r="4247">
          <cell r="A4247">
            <v>42662</v>
          </cell>
          <cell r="B4247" t="str">
            <v>LTC MEDICAID ONLY</v>
          </cell>
          <cell r="D4247">
            <v>1050</v>
          </cell>
        </row>
        <row r="4248">
          <cell r="A4248">
            <v>42693</v>
          </cell>
          <cell r="B4248" t="str">
            <v>LTC MEDICAID ONLY</v>
          </cell>
          <cell r="D4248">
            <v>1059</v>
          </cell>
        </row>
        <row r="4249">
          <cell r="A4249">
            <v>42723</v>
          </cell>
          <cell r="B4249" t="str">
            <v>LTC MEDICAID ONLY</v>
          </cell>
          <cell r="D4249">
            <v>1068</v>
          </cell>
        </row>
        <row r="4250">
          <cell r="A4250">
            <v>42389</v>
          </cell>
          <cell r="B4250" t="str">
            <v>LTC MEDICAID ONLY</v>
          </cell>
          <cell r="D4250">
            <v>1077</v>
          </cell>
        </row>
        <row r="4251">
          <cell r="A4251">
            <v>42420</v>
          </cell>
          <cell r="B4251" t="str">
            <v>LTC MEDICAID ONLY</v>
          </cell>
          <cell r="D4251">
            <v>1086</v>
          </cell>
        </row>
        <row r="4252">
          <cell r="A4252">
            <v>42449</v>
          </cell>
          <cell r="B4252" t="str">
            <v>LTC MEDICAID ONLY</v>
          </cell>
          <cell r="D4252">
            <v>1095</v>
          </cell>
        </row>
        <row r="4253">
          <cell r="A4253">
            <v>42480</v>
          </cell>
          <cell r="B4253" t="str">
            <v>LTC MEDICAID ONLY</v>
          </cell>
          <cell r="D4253">
            <v>1104</v>
          </cell>
        </row>
        <row r="4254">
          <cell r="A4254">
            <v>42510</v>
          </cell>
          <cell r="B4254" t="str">
            <v>LTC MEDICAID ONLY</v>
          </cell>
          <cell r="D4254">
            <v>1113</v>
          </cell>
        </row>
        <row r="4255">
          <cell r="A4255">
            <v>42541</v>
          </cell>
          <cell r="B4255" t="str">
            <v>LTC MEDICAID ONLY</v>
          </cell>
          <cell r="D4255">
            <v>1123</v>
          </cell>
        </row>
        <row r="4256">
          <cell r="A4256">
            <v>42571</v>
          </cell>
          <cell r="B4256" t="str">
            <v>LTC MEDICAID ONLY</v>
          </cell>
          <cell r="D4256">
            <v>1132</v>
          </cell>
        </row>
        <row r="4257">
          <cell r="A4257">
            <v>42602</v>
          </cell>
          <cell r="B4257" t="str">
            <v>LTC MEDICAID ONLY</v>
          </cell>
          <cell r="D4257">
            <v>1141</v>
          </cell>
        </row>
        <row r="4258">
          <cell r="A4258">
            <v>42633</v>
          </cell>
          <cell r="B4258" t="str">
            <v>LTC MEDICAID ONLY</v>
          </cell>
          <cell r="D4258">
            <v>1150</v>
          </cell>
        </row>
        <row r="4259">
          <cell r="A4259">
            <v>42663</v>
          </cell>
          <cell r="B4259" t="str">
            <v>LTC MEDICAID ONLY</v>
          </cell>
          <cell r="D4259">
            <v>1159</v>
          </cell>
        </row>
        <row r="4260">
          <cell r="A4260">
            <v>42694</v>
          </cell>
          <cell r="B4260" t="str">
            <v>LTC MEDICAID ONLY</v>
          </cell>
          <cell r="D4260">
            <v>1168</v>
          </cell>
        </row>
        <row r="4261">
          <cell r="A4261">
            <v>42724</v>
          </cell>
          <cell r="B4261" t="str">
            <v>LTC MEDICAID ONLY</v>
          </cell>
          <cell r="D4261">
            <v>1177</v>
          </cell>
        </row>
        <row r="4262">
          <cell r="A4262">
            <v>42390</v>
          </cell>
          <cell r="B4262" t="str">
            <v>LTC MEDICAID ONLY</v>
          </cell>
          <cell r="D4262">
            <v>1187</v>
          </cell>
        </row>
        <row r="4263">
          <cell r="A4263">
            <v>42421</v>
          </cell>
          <cell r="B4263" t="str">
            <v>LTC MEDICAID ONLY</v>
          </cell>
          <cell r="D4263">
            <v>1196</v>
          </cell>
        </row>
        <row r="4264">
          <cell r="A4264">
            <v>42450</v>
          </cell>
          <cell r="B4264" t="str">
            <v>LTC MEDICAID ONLY</v>
          </cell>
          <cell r="D4264">
            <v>1205</v>
          </cell>
        </row>
        <row r="4265">
          <cell r="A4265">
            <v>42481</v>
          </cell>
          <cell r="B4265" t="str">
            <v>LTC MEDICAID ONLY</v>
          </cell>
          <cell r="D4265">
            <v>1214</v>
          </cell>
        </row>
        <row r="4266">
          <cell r="A4266">
            <v>42511</v>
          </cell>
          <cell r="B4266" t="str">
            <v>LTC MEDICAID ONLY</v>
          </cell>
          <cell r="D4266">
            <v>1223</v>
          </cell>
        </row>
        <row r="4267">
          <cell r="A4267">
            <v>42542</v>
          </cell>
          <cell r="B4267" t="str">
            <v>LTC MEDICAID ONLY</v>
          </cell>
          <cell r="D4267">
            <v>1232</v>
          </cell>
        </row>
        <row r="4268">
          <cell r="A4268">
            <v>42718</v>
          </cell>
          <cell r="B4268" t="str">
            <v>LTC MEDICAID ONLY</v>
          </cell>
          <cell r="D4268">
            <v>769</v>
          </cell>
        </row>
        <row r="4269">
          <cell r="A4269">
            <v>42384</v>
          </cell>
          <cell r="B4269" t="str">
            <v>LTC MEDICAID ONLY</v>
          </cell>
          <cell r="D4269">
            <v>777</v>
          </cell>
        </row>
        <row r="4270">
          <cell r="A4270">
            <v>42415</v>
          </cell>
          <cell r="B4270" t="str">
            <v>LTC MEDICAID ONLY</v>
          </cell>
          <cell r="D4270">
            <v>787</v>
          </cell>
        </row>
        <row r="4271">
          <cell r="A4271">
            <v>42444</v>
          </cell>
          <cell r="B4271" t="str">
            <v>LTC MEDICAID ONLY</v>
          </cell>
          <cell r="D4271">
            <v>795</v>
          </cell>
        </row>
        <row r="4272">
          <cell r="A4272">
            <v>42475</v>
          </cell>
          <cell r="B4272" t="str">
            <v>LTC MEDICAID ONLY</v>
          </cell>
          <cell r="D4272">
            <v>793</v>
          </cell>
        </row>
        <row r="4273">
          <cell r="A4273">
            <v>42505</v>
          </cell>
          <cell r="B4273" t="str">
            <v>LTC MEDICAID ONLY</v>
          </cell>
          <cell r="D4273">
            <v>800</v>
          </cell>
        </row>
        <row r="4274">
          <cell r="A4274">
            <v>42536</v>
          </cell>
          <cell r="B4274" t="str">
            <v>LTC MEDICAID ONLY</v>
          </cell>
          <cell r="D4274">
            <v>801</v>
          </cell>
        </row>
        <row r="4275">
          <cell r="A4275">
            <v>42566</v>
          </cell>
          <cell r="B4275" t="str">
            <v>LTC MEDICAID ONLY</v>
          </cell>
          <cell r="D4275">
            <v>804</v>
          </cell>
        </row>
        <row r="4276">
          <cell r="A4276">
            <v>42597</v>
          </cell>
          <cell r="B4276" t="str">
            <v>LTC MEDICAID ONLY</v>
          </cell>
          <cell r="D4276">
            <v>811</v>
          </cell>
        </row>
        <row r="4277">
          <cell r="A4277">
            <v>42628</v>
          </cell>
          <cell r="B4277" t="str">
            <v>LTC MEDICAID ONLY</v>
          </cell>
          <cell r="D4277">
            <v>803</v>
          </cell>
        </row>
        <row r="4278">
          <cell r="A4278">
            <v>42658</v>
          </cell>
          <cell r="B4278" t="str">
            <v>LTC MEDICAID ONLY</v>
          </cell>
          <cell r="D4278">
            <v>805</v>
          </cell>
        </row>
        <row r="4279">
          <cell r="A4279">
            <v>42689</v>
          </cell>
          <cell r="B4279" t="str">
            <v>LTC MEDICAID ONLY</v>
          </cell>
          <cell r="D4279">
            <v>792</v>
          </cell>
        </row>
        <row r="4280">
          <cell r="A4280">
            <v>42719</v>
          </cell>
          <cell r="B4280" t="str">
            <v>LTC MEDICAID ONLY</v>
          </cell>
          <cell r="D4280">
            <v>808</v>
          </cell>
        </row>
        <row r="4281">
          <cell r="A4281">
            <v>42385</v>
          </cell>
          <cell r="B4281" t="str">
            <v>LTC MEDICAID ONLY</v>
          </cell>
          <cell r="D4281">
            <v>806</v>
          </cell>
        </row>
        <row r="4282">
          <cell r="A4282">
            <v>42416</v>
          </cell>
          <cell r="B4282" t="str">
            <v>LTC MEDICAID ONLY</v>
          </cell>
          <cell r="D4282">
            <v>822</v>
          </cell>
        </row>
        <row r="4283">
          <cell r="A4283">
            <v>42445</v>
          </cell>
          <cell r="B4283" t="str">
            <v>LTC MEDICAID ONLY</v>
          </cell>
          <cell r="D4283">
            <v>822</v>
          </cell>
        </row>
        <row r="4284">
          <cell r="A4284">
            <v>42476</v>
          </cell>
          <cell r="B4284" t="str">
            <v>LTC MEDICAID ONLY</v>
          </cell>
          <cell r="D4284">
            <v>846</v>
          </cell>
        </row>
        <row r="4285">
          <cell r="A4285">
            <v>42506</v>
          </cell>
          <cell r="B4285" t="str">
            <v>LTC MEDICAID ONLY</v>
          </cell>
          <cell r="D4285">
            <v>838</v>
          </cell>
        </row>
        <row r="4286">
          <cell r="A4286">
            <v>42537</v>
          </cell>
          <cell r="B4286" t="str">
            <v>LTC MEDICAID ONLY</v>
          </cell>
          <cell r="D4286">
            <v>832</v>
          </cell>
        </row>
        <row r="4287">
          <cell r="A4287">
            <v>42567</v>
          </cell>
          <cell r="B4287" t="str">
            <v>LTC MEDICAID ONLY</v>
          </cell>
          <cell r="D4287">
            <v>845</v>
          </cell>
        </row>
        <row r="4288">
          <cell r="A4288">
            <v>42598</v>
          </cell>
          <cell r="B4288" t="str">
            <v>LTC MEDICAID ONLY</v>
          </cell>
          <cell r="D4288">
            <v>848</v>
          </cell>
        </row>
        <row r="4289">
          <cell r="A4289">
            <v>42629</v>
          </cell>
          <cell r="B4289" t="str">
            <v>LTC MEDICAID ONLY</v>
          </cell>
          <cell r="D4289">
            <v>855</v>
          </cell>
        </row>
        <row r="4290">
          <cell r="A4290">
            <v>42659</v>
          </cell>
          <cell r="B4290" t="str">
            <v>LTC MEDICAID ONLY</v>
          </cell>
          <cell r="D4290">
            <v>882</v>
          </cell>
        </row>
        <row r="4291">
          <cell r="A4291">
            <v>42690</v>
          </cell>
          <cell r="B4291" t="str">
            <v>LTC MEDICAID ONLY</v>
          </cell>
          <cell r="D4291">
            <v>898</v>
          </cell>
        </row>
        <row r="4292">
          <cell r="A4292">
            <v>42720</v>
          </cell>
          <cell r="B4292" t="str">
            <v>LTC MEDICAID ONLY</v>
          </cell>
          <cell r="D4292">
            <v>883</v>
          </cell>
        </row>
        <row r="4293">
          <cell r="A4293">
            <v>42386</v>
          </cell>
          <cell r="B4293" t="str">
            <v>LTC MEDICAID ONLY</v>
          </cell>
          <cell r="D4293">
            <v>887</v>
          </cell>
        </row>
        <row r="4294">
          <cell r="A4294">
            <v>42417</v>
          </cell>
          <cell r="B4294" t="str">
            <v>LTC MEDICAID ONLY</v>
          </cell>
          <cell r="D4294">
            <v>892</v>
          </cell>
        </row>
        <row r="4295">
          <cell r="A4295">
            <v>42446</v>
          </cell>
          <cell r="B4295" t="str">
            <v>LTC MEDICAID ONLY</v>
          </cell>
          <cell r="D4295">
            <v>896</v>
          </cell>
        </row>
        <row r="4296">
          <cell r="A4296">
            <v>42477</v>
          </cell>
          <cell r="B4296" t="str">
            <v>LTC MEDICAID ONLY</v>
          </cell>
          <cell r="D4296">
            <v>900</v>
          </cell>
        </row>
        <row r="4297">
          <cell r="A4297">
            <v>42507</v>
          </cell>
          <cell r="B4297" t="str">
            <v>LTC MEDICAID ONLY</v>
          </cell>
          <cell r="D4297">
            <v>904</v>
          </cell>
        </row>
        <row r="4298">
          <cell r="A4298">
            <v>42538</v>
          </cell>
          <cell r="B4298" t="str">
            <v>LTC MEDICAID ONLY</v>
          </cell>
          <cell r="D4298">
            <v>909</v>
          </cell>
        </row>
        <row r="4299">
          <cell r="A4299">
            <v>42568</v>
          </cell>
          <cell r="B4299" t="str">
            <v>LTC MEDICAID ONLY</v>
          </cell>
          <cell r="D4299">
            <v>913</v>
          </cell>
        </row>
        <row r="4300">
          <cell r="A4300">
            <v>42599</v>
          </cell>
          <cell r="B4300" t="str">
            <v>LTC MEDICAID ONLY</v>
          </cell>
          <cell r="D4300">
            <v>917</v>
          </cell>
        </row>
        <row r="4301">
          <cell r="A4301">
            <v>42630</v>
          </cell>
          <cell r="B4301" t="str">
            <v>LTC MEDICAID ONLY</v>
          </cell>
          <cell r="D4301">
            <v>921</v>
          </cell>
        </row>
        <row r="4302">
          <cell r="A4302">
            <v>42660</v>
          </cell>
          <cell r="B4302" t="str">
            <v>LTC MEDICAID ONLY</v>
          </cell>
          <cell r="D4302">
            <v>926</v>
          </cell>
        </row>
        <row r="4303">
          <cell r="A4303">
            <v>42691</v>
          </cell>
          <cell r="B4303" t="str">
            <v>LTC MEDICAID ONLY</v>
          </cell>
          <cell r="D4303">
            <v>930</v>
          </cell>
        </row>
        <row r="4304">
          <cell r="A4304">
            <v>42721</v>
          </cell>
          <cell r="B4304" t="str">
            <v>LTC MEDICAID ONLY</v>
          </cell>
          <cell r="D4304">
            <v>934</v>
          </cell>
        </row>
        <row r="4305">
          <cell r="A4305">
            <v>42387</v>
          </cell>
          <cell r="B4305" t="str">
            <v>LTC MEDICAID ONLY</v>
          </cell>
          <cell r="D4305">
            <v>939</v>
          </cell>
        </row>
        <row r="4306">
          <cell r="A4306">
            <v>42418</v>
          </cell>
          <cell r="B4306" t="str">
            <v>LTC MEDICAID ONLY</v>
          </cell>
          <cell r="D4306">
            <v>943</v>
          </cell>
        </row>
        <row r="4307">
          <cell r="A4307">
            <v>42447</v>
          </cell>
          <cell r="B4307" t="str">
            <v>LTC MEDICAID ONLY</v>
          </cell>
          <cell r="D4307">
            <v>947</v>
          </cell>
        </row>
        <row r="4308">
          <cell r="A4308">
            <v>42478</v>
          </cell>
          <cell r="B4308" t="str">
            <v>LTC MEDICAID ONLY</v>
          </cell>
          <cell r="D4308">
            <v>951</v>
          </cell>
        </row>
        <row r="4309">
          <cell r="A4309">
            <v>42508</v>
          </cell>
          <cell r="B4309" t="str">
            <v>LTC MEDICAID ONLY</v>
          </cell>
          <cell r="D4309">
            <v>956</v>
          </cell>
        </row>
        <row r="4310">
          <cell r="A4310">
            <v>42539</v>
          </cell>
          <cell r="B4310" t="str">
            <v>LTC MEDICAID ONLY</v>
          </cell>
          <cell r="D4310">
            <v>960</v>
          </cell>
        </row>
        <row r="4311">
          <cell r="A4311">
            <v>42569</v>
          </cell>
          <cell r="B4311" t="str">
            <v>LTC MEDICAID ONLY</v>
          </cell>
          <cell r="D4311">
            <v>964</v>
          </cell>
        </row>
        <row r="4312">
          <cell r="A4312">
            <v>42600</v>
          </cell>
          <cell r="B4312" t="str">
            <v>LTC MEDICAID ONLY</v>
          </cell>
          <cell r="D4312">
            <v>968</v>
          </cell>
        </row>
        <row r="4313">
          <cell r="A4313">
            <v>42631</v>
          </cell>
          <cell r="B4313" t="str">
            <v>LTC MEDICAID ONLY</v>
          </cell>
          <cell r="D4313">
            <v>973</v>
          </cell>
        </row>
        <row r="4314">
          <cell r="A4314">
            <v>42661</v>
          </cell>
          <cell r="B4314" t="str">
            <v>LTC MEDICAID ONLY</v>
          </cell>
          <cell r="D4314">
            <v>977</v>
          </cell>
        </row>
        <row r="4315">
          <cell r="A4315">
            <v>42692</v>
          </cell>
          <cell r="B4315" t="str">
            <v>LTC MEDICAID ONLY</v>
          </cell>
          <cell r="D4315">
            <v>981</v>
          </cell>
        </row>
        <row r="4316">
          <cell r="A4316">
            <v>42722</v>
          </cell>
          <cell r="B4316" t="str">
            <v>LTC MEDICAID ONLY</v>
          </cell>
          <cell r="D4316">
            <v>985</v>
          </cell>
        </row>
        <row r="4317">
          <cell r="A4317">
            <v>42388</v>
          </cell>
          <cell r="B4317" t="str">
            <v>LTC MEDICAID ONLY</v>
          </cell>
          <cell r="D4317">
            <v>990</v>
          </cell>
        </row>
        <row r="4318">
          <cell r="A4318">
            <v>42419</v>
          </cell>
          <cell r="B4318" t="str">
            <v>LTC MEDICAID ONLY</v>
          </cell>
          <cell r="D4318">
            <v>994</v>
          </cell>
        </row>
        <row r="4319">
          <cell r="A4319">
            <v>42448</v>
          </cell>
          <cell r="B4319" t="str">
            <v>LTC MEDICAID ONLY</v>
          </cell>
          <cell r="D4319">
            <v>998</v>
          </cell>
        </row>
        <row r="4320">
          <cell r="A4320">
            <v>42479</v>
          </cell>
          <cell r="B4320" t="str">
            <v>LTC MEDICAID ONLY</v>
          </cell>
          <cell r="D4320">
            <v>1002</v>
          </cell>
        </row>
        <row r="4321">
          <cell r="A4321">
            <v>42509</v>
          </cell>
          <cell r="B4321" t="str">
            <v>LTC MEDICAID ONLY</v>
          </cell>
          <cell r="D4321">
            <v>1007</v>
          </cell>
        </row>
        <row r="4322">
          <cell r="A4322">
            <v>42540</v>
          </cell>
          <cell r="B4322" t="str">
            <v>LTC MEDICAID ONLY</v>
          </cell>
          <cell r="D4322">
            <v>1011</v>
          </cell>
        </row>
        <row r="4323">
          <cell r="A4323">
            <v>42570</v>
          </cell>
          <cell r="B4323" t="str">
            <v>LTC MEDICAID ONLY</v>
          </cell>
          <cell r="D4323">
            <v>1015</v>
          </cell>
        </row>
        <row r="4324">
          <cell r="A4324">
            <v>42601</v>
          </cell>
          <cell r="B4324" t="str">
            <v>LTC MEDICAID ONLY</v>
          </cell>
          <cell r="D4324">
            <v>1020</v>
          </cell>
        </row>
        <row r="4325">
          <cell r="A4325">
            <v>42632</v>
          </cell>
          <cell r="B4325" t="str">
            <v>LTC MEDICAID ONLY</v>
          </cell>
          <cell r="D4325">
            <v>1024</v>
          </cell>
        </row>
        <row r="4326">
          <cell r="A4326">
            <v>42662</v>
          </cell>
          <cell r="B4326" t="str">
            <v>LTC MEDICAID ONLY</v>
          </cell>
          <cell r="D4326">
            <v>1028</v>
          </cell>
        </row>
        <row r="4327">
          <cell r="A4327">
            <v>42693</v>
          </cell>
          <cell r="B4327" t="str">
            <v>LTC MEDICAID ONLY</v>
          </cell>
          <cell r="D4327">
            <v>1032</v>
          </cell>
        </row>
        <row r="4328">
          <cell r="A4328">
            <v>42723</v>
          </cell>
          <cell r="B4328" t="str">
            <v>LTC MEDICAID ONLY</v>
          </cell>
          <cell r="D4328">
            <v>1037</v>
          </cell>
        </row>
        <row r="4329">
          <cell r="A4329">
            <v>42389</v>
          </cell>
          <cell r="B4329" t="str">
            <v>LTC MEDICAID ONLY</v>
          </cell>
          <cell r="D4329">
            <v>1041</v>
          </cell>
        </row>
        <row r="4330">
          <cell r="A4330">
            <v>42420</v>
          </cell>
          <cell r="B4330" t="str">
            <v>LTC MEDICAID ONLY</v>
          </cell>
          <cell r="D4330">
            <v>1045</v>
          </cell>
        </row>
        <row r="4331">
          <cell r="A4331">
            <v>42449</v>
          </cell>
          <cell r="B4331" t="str">
            <v>LTC MEDICAID ONLY</v>
          </cell>
          <cell r="D4331">
            <v>1049</v>
          </cell>
        </row>
        <row r="4332">
          <cell r="A4332">
            <v>42480</v>
          </cell>
          <cell r="B4332" t="str">
            <v>LTC MEDICAID ONLY</v>
          </cell>
          <cell r="D4332">
            <v>1054</v>
          </cell>
        </row>
        <row r="4333">
          <cell r="A4333">
            <v>42510</v>
          </cell>
          <cell r="B4333" t="str">
            <v>LTC MEDICAID ONLY</v>
          </cell>
          <cell r="D4333">
            <v>1058</v>
          </cell>
        </row>
        <row r="4334">
          <cell r="A4334">
            <v>42541</v>
          </cell>
          <cell r="B4334" t="str">
            <v>LTC MEDICAID ONLY</v>
          </cell>
          <cell r="D4334">
            <v>1062</v>
          </cell>
        </row>
        <row r="4335">
          <cell r="A4335">
            <v>42571</v>
          </cell>
          <cell r="B4335" t="str">
            <v>LTC MEDICAID ONLY</v>
          </cell>
          <cell r="D4335">
            <v>1066</v>
          </cell>
        </row>
        <row r="4336">
          <cell r="A4336">
            <v>42602</v>
          </cell>
          <cell r="B4336" t="str">
            <v>LTC MEDICAID ONLY</v>
          </cell>
          <cell r="D4336">
            <v>1071</v>
          </cell>
        </row>
        <row r="4337">
          <cell r="A4337">
            <v>42633</v>
          </cell>
          <cell r="B4337" t="str">
            <v>LTC MEDICAID ONLY</v>
          </cell>
          <cell r="D4337">
            <v>1075</v>
          </cell>
        </row>
        <row r="4338">
          <cell r="A4338">
            <v>42663</v>
          </cell>
          <cell r="B4338" t="str">
            <v>LTC MEDICAID ONLY</v>
          </cell>
          <cell r="D4338">
            <v>1079</v>
          </cell>
        </row>
        <row r="4339">
          <cell r="A4339">
            <v>42694</v>
          </cell>
          <cell r="B4339" t="str">
            <v>LTC MEDICAID ONLY</v>
          </cell>
          <cell r="D4339">
            <v>1084</v>
          </cell>
        </row>
        <row r="4340">
          <cell r="A4340">
            <v>42724</v>
          </cell>
          <cell r="B4340" t="str">
            <v>LTC MEDICAID ONLY</v>
          </cell>
          <cell r="D4340">
            <v>1088</v>
          </cell>
        </row>
        <row r="4341">
          <cell r="A4341">
            <v>42390</v>
          </cell>
          <cell r="B4341" t="str">
            <v>LTC MEDICAID ONLY</v>
          </cell>
          <cell r="D4341">
            <v>1092</v>
          </cell>
        </row>
        <row r="4342">
          <cell r="A4342">
            <v>42421</v>
          </cell>
          <cell r="B4342" t="str">
            <v>LTC MEDICAID ONLY</v>
          </cell>
          <cell r="D4342">
            <v>1096</v>
          </cell>
        </row>
        <row r="4343">
          <cell r="A4343">
            <v>42450</v>
          </cell>
          <cell r="B4343" t="str">
            <v>LTC MEDICAID ONLY</v>
          </cell>
          <cell r="D4343">
            <v>1101</v>
          </cell>
        </row>
        <row r="4344">
          <cell r="A4344">
            <v>42481</v>
          </cell>
          <cell r="B4344" t="str">
            <v>LTC MEDICAID ONLY</v>
          </cell>
          <cell r="D4344">
            <v>1105</v>
          </cell>
        </row>
        <row r="4345">
          <cell r="A4345">
            <v>42511</v>
          </cell>
          <cell r="B4345" t="str">
            <v>LTC MEDICAID ONLY</v>
          </cell>
          <cell r="D4345">
            <v>1109</v>
          </cell>
        </row>
        <row r="4346">
          <cell r="A4346">
            <v>42542</v>
          </cell>
          <cell r="B4346" t="str">
            <v>LTC MEDICAID ONLY</v>
          </cell>
          <cell r="D4346">
            <v>1113</v>
          </cell>
        </row>
        <row r="4347">
          <cell r="A4347">
            <v>42718</v>
          </cell>
          <cell r="B4347" t="str">
            <v>LTC MEDICAID ONLY</v>
          </cell>
          <cell r="D4347">
            <v>462</v>
          </cell>
        </row>
        <row r="4348">
          <cell r="A4348">
            <v>42384</v>
          </cell>
          <cell r="B4348" t="str">
            <v>LTC MEDICAID ONLY</v>
          </cell>
          <cell r="D4348">
            <v>465</v>
          </cell>
        </row>
        <row r="4349">
          <cell r="A4349">
            <v>42415</v>
          </cell>
          <cell r="B4349" t="str">
            <v>LTC MEDICAID ONLY</v>
          </cell>
          <cell r="D4349">
            <v>473</v>
          </cell>
        </row>
        <row r="4350">
          <cell r="A4350">
            <v>42444</v>
          </cell>
          <cell r="B4350" t="str">
            <v>LTC MEDICAID ONLY</v>
          </cell>
          <cell r="D4350">
            <v>479</v>
          </cell>
        </row>
        <row r="4351">
          <cell r="A4351">
            <v>42475</v>
          </cell>
          <cell r="B4351" t="str">
            <v>LTC MEDICAID ONLY</v>
          </cell>
          <cell r="D4351">
            <v>478</v>
          </cell>
        </row>
        <row r="4352">
          <cell r="A4352">
            <v>42505</v>
          </cell>
          <cell r="B4352" t="str">
            <v>LTC MEDICAID ONLY</v>
          </cell>
          <cell r="D4352">
            <v>486</v>
          </cell>
        </row>
        <row r="4353">
          <cell r="A4353">
            <v>42536</v>
          </cell>
          <cell r="B4353" t="str">
            <v>LTC MEDICAID ONLY</v>
          </cell>
          <cell r="D4353">
            <v>486</v>
          </cell>
        </row>
        <row r="4354">
          <cell r="A4354">
            <v>42566</v>
          </cell>
          <cell r="B4354" t="str">
            <v>LTC MEDICAID ONLY</v>
          </cell>
          <cell r="D4354">
            <v>477</v>
          </cell>
        </row>
        <row r="4355">
          <cell r="A4355">
            <v>42597</v>
          </cell>
          <cell r="B4355" t="str">
            <v>LTC MEDICAID ONLY</v>
          </cell>
          <cell r="D4355">
            <v>489</v>
          </cell>
        </row>
        <row r="4356">
          <cell r="A4356">
            <v>42628</v>
          </cell>
          <cell r="B4356" t="str">
            <v>LTC MEDICAID ONLY</v>
          </cell>
          <cell r="D4356">
            <v>483</v>
          </cell>
        </row>
        <row r="4357">
          <cell r="A4357">
            <v>42658</v>
          </cell>
          <cell r="B4357" t="str">
            <v>LTC MEDICAID ONLY</v>
          </cell>
          <cell r="D4357">
            <v>479</v>
          </cell>
        </row>
        <row r="4358">
          <cell r="A4358">
            <v>42689</v>
          </cell>
          <cell r="B4358" t="str">
            <v>LTC MEDICAID ONLY</v>
          </cell>
          <cell r="D4358">
            <v>488</v>
          </cell>
        </row>
        <row r="4359">
          <cell r="A4359">
            <v>42719</v>
          </cell>
          <cell r="B4359" t="str">
            <v>LTC MEDICAID ONLY</v>
          </cell>
          <cell r="D4359">
            <v>490</v>
          </cell>
        </row>
        <row r="4360">
          <cell r="A4360">
            <v>42385</v>
          </cell>
          <cell r="B4360" t="str">
            <v>LTC MEDICAID ONLY</v>
          </cell>
          <cell r="D4360">
            <v>494</v>
          </cell>
        </row>
        <row r="4361">
          <cell r="A4361">
            <v>42416</v>
          </cell>
          <cell r="B4361" t="str">
            <v>LTC MEDICAID ONLY</v>
          </cell>
          <cell r="D4361">
            <v>499</v>
          </cell>
        </row>
        <row r="4362">
          <cell r="A4362">
            <v>42445</v>
          </cell>
          <cell r="B4362" t="str">
            <v>LTC MEDICAID ONLY</v>
          </cell>
          <cell r="D4362">
            <v>500</v>
          </cell>
        </row>
        <row r="4363">
          <cell r="A4363">
            <v>42476</v>
          </cell>
          <cell r="B4363" t="str">
            <v>LTC MEDICAID ONLY</v>
          </cell>
          <cell r="D4363">
            <v>500</v>
          </cell>
        </row>
        <row r="4364">
          <cell r="A4364">
            <v>42506</v>
          </cell>
          <cell r="B4364" t="str">
            <v>LTC MEDICAID ONLY</v>
          </cell>
          <cell r="D4364">
            <v>499</v>
          </cell>
        </row>
        <row r="4365">
          <cell r="A4365">
            <v>42537</v>
          </cell>
          <cell r="B4365" t="str">
            <v>LTC MEDICAID ONLY</v>
          </cell>
          <cell r="D4365">
            <v>499</v>
          </cell>
        </row>
        <row r="4366">
          <cell r="A4366">
            <v>42567</v>
          </cell>
          <cell r="B4366" t="str">
            <v>LTC MEDICAID ONLY</v>
          </cell>
          <cell r="D4366">
            <v>512</v>
          </cell>
        </row>
        <row r="4367">
          <cell r="A4367">
            <v>42598</v>
          </cell>
          <cell r="B4367" t="str">
            <v>LTC MEDICAID ONLY</v>
          </cell>
          <cell r="D4367">
            <v>522</v>
          </cell>
        </row>
        <row r="4368">
          <cell r="A4368">
            <v>42629</v>
          </cell>
          <cell r="B4368" t="str">
            <v>LTC MEDICAID ONLY</v>
          </cell>
          <cell r="D4368">
            <v>528</v>
          </cell>
        </row>
        <row r="4369">
          <cell r="A4369">
            <v>42659</v>
          </cell>
          <cell r="B4369" t="str">
            <v>LTC MEDICAID ONLY</v>
          </cell>
          <cell r="D4369">
            <v>538</v>
          </cell>
        </row>
        <row r="4370">
          <cell r="A4370">
            <v>42690</v>
          </cell>
          <cell r="B4370" t="str">
            <v>LTC MEDICAID ONLY</v>
          </cell>
          <cell r="D4370">
            <v>554</v>
          </cell>
        </row>
        <row r="4371">
          <cell r="A4371">
            <v>42720</v>
          </cell>
          <cell r="B4371" t="str">
            <v>LTC MEDICAID ONLY</v>
          </cell>
          <cell r="D4371">
            <v>557</v>
          </cell>
        </row>
        <row r="4372">
          <cell r="A4372">
            <v>42386</v>
          </cell>
          <cell r="B4372" t="str">
            <v>LTC MEDICAID ONLY</v>
          </cell>
          <cell r="D4372">
            <v>560</v>
          </cell>
        </row>
        <row r="4373">
          <cell r="A4373">
            <v>42417</v>
          </cell>
          <cell r="B4373" t="str">
            <v>LTC MEDICAID ONLY</v>
          </cell>
          <cell r="D4373">
            <v>563</v>
          </cell>
        </row>
        <row r="4374">
          <cell r="A4374">
            <v>42446</v>
          </cell>
          <cell r="B4374" t="str">
            <v>LTC MEDICAID ONLY</v>
          </cell>
          <cell r="D4374">
            <v>566</v>
          </cell>
        </row>
        <row r="4375">
          <cell r="A4375">
            <v>42477</v>
          </cell>
          <cell r="B4375" t="str">
            <v>LTC MEDICAID ONLY</v>
          </cell>
          <cell r="D4375">
            <v>570</v>
          </cell>
        </row>
        <row r="4376">
          <cell r="A4376">
            <v>42507</v>
          </cell>
          <cell r="B4376" t="str">
            <v>LTC MEDICAID ONLY</v>
          </cell>
          <cell r="D4376">
            <v>573</v>
          </cell>
        </row>
        <row r="4377">
          <cell r="A4377">
            <v>42538</v>
          </cell>
          <cell r="B4377" t="str">
            <v>LTC MEDICAID ONLY</v>
          </cell>
          <cell r="D4377">
            <v>576</v>
          </cell>
        </row>
        <row r="4378">
          <cell r="A4378">
            <v>42568</v>
          </cell>
          <cell r="B4378" t="str">
            <v>LTC MEDICAID ONLY</v>
          </cell>
          <cell r="D4378">
            <v>579</v>
          </cell>
        </row>
        <row r="4379">
          <cell r="A4379">
            <v>42599</v>
          </cell>
          <cell r="B4379" t="str">
            <v>LTC MEDICAID ONLY</v>
          </cell>
          <cell r="D4379">
            <v>582</v>
          </cell>
        </row>
        <row r="4380">
          <cell r="A4380">
            <v>42630</v>
          </cell>
          <cell r="B4380" t="str">
            <v>LTC MEDICAID ONLY</v>
          </cell>
          <cell r="D4380">
            <v>585</v>
          </cell>
        </row>
        <row r="4381">
          <cell r="A4381">
            <v>42660</v>
          </cell>
          <cell r="B4381" t="str">
            <v>LTC MEDICAID ONLY</v>
          </cell>
          <cell r="D4381">
            <v>588</v>
          </cell>
        </row>
        <row r="4382">
          <cell r="A4382">
            <v>42691</v>
          </cell>
          <cell r="B4382" t="str">
            <v>LTC MEDICAID ONLY</v>
          </cell>
          <cell r="D4382">
            <v>592</v>
          </cell>
        </row>
        <row r="4383">
          <cell r="A4383">
            <v>42721</v>
          </cell>
          <cell r="B4383" t="str">
            <v>LTC MEDICAID ONLY</v>
          </cell>
          <cell r="D4383">
            <v>595</v>
          </cell>
        </row>
        <row r="4384">
          <cell r="A4384">
            <v>42387</v>
          </cell>
          <cell r="B4384" t="str">
            <v>LTC MEDICAID ONLY</v>
          </cell>
          <cell r="D4384">
            <v>598</v>
          </cell>
        </row>
        <row r="4385">
          <cell r="A4385">
            <v>42418</v>
          </cell>
          <cell r="B4385" t="str">
            <v>LTC MEDICAID ONLY</v>
          </cell>
          <cell r="D4385">
            <v>601</v>
          </cell>
        </row>
        <row r="4386">
          <cell r="A4386">
            <v>42447</v>
          </cell>
          <cell r="B4386" t="str">
            <v>LTC MEDICAID ONLY</v>
          </cell>
          <cell r="D4386">
            <v>604</v>
          </cell>
        </row>
        <row r="4387">
          <cell r="A4387">
            <v>42478</v>
          </cell>
          <cell r="B4387" t="str">
            <v>LTC MEDICAID ONLY</v>
          </cell>
          <cell r="D4387">
            <v>607</v>
          </cell>
        </row>
        <row r="4388">
          <cell r="A4388">
            <v>42508</v>
          </cell>
          <cell r="B4388" t="str">
            <v>LTC MEDICAID ONLY</v>
          </cell>
          <cell r="D4388">
            <v>610</v>
          </cell>
        </row>
        <row r="4389">
          <cell r="A4389">
            <v>42539</v>
          </cell>
          <cell r="B4389" t="str">
            <v>LTC MEDICAID ONLY</v>
          </cell>
          <cell r="D4389">
            <v>613</v>
          </cell>
        </row>
        <row r="4390">
          <cell r="A4390">
            <v>42569</v>
          </cell>
          <cell r="B4390" t="str">
            <v>LTC MEDICAID ONLY</v>
          </cell>
          <cell r="D4390">
            <v>617</v>
          </cell>
        </row>
        <row r="4391">
          <cell r="A4391">
            <v>42600</v>
          </cell>
          <cell r="B4391" t="str">
            <v>LTC MEDICAID ONLY</v>
          </cell>
          <cell r="D4391">
            <v>620</v>
          </cell>
        </row>
        <row r="4392">
          <cell r="A4392">
            <v>42631</v>
          </cell>
          <cell r="B4392" t="str">
            <v>LTC MEDICAID ONLY</v>
          </cell>
          <cell r="D4392">
            <v>623</v>
          </cell>
        </row>
        <row r="4393">
          <cell r="A4393">
            <v>42661</v>
          </cell>
          <cell r="B4393" t="str">
            <v>LTC MEDICAID ONLY</v>
          </cell>
          <cell r="D4393">
            <v>626</v>
          </cell>
        </row>
        <row r="4394">
          <cell r="A4394">
            <v>42692</v>
          </cell>
          <cell r="B4394" t="str">
            <v>LTC MEDICAID ONLY</v>
          </cell>
          <cell r="D4394">
            <v>629</v>
          </cell>
        </row>
        <row r="4395">
          <cell r="A4395">
            <v>42722</v>
          </cell>
          <cell r="B4395" t="str">
            <v>LTC MEDICAID ONLY</v>
          </cell>
          <cell r="D4395">
            <v>632</v>
          </cell>
        </row>
        <row r="4396">
          <cell r="A4396">
            <v>42388</v>
          </cell>
          <cell r="B4396" t="str">
            <v>LTC MEDICAID ONLY</v>
          </cell>
          <cell r="D4396">
            <v>635</v>
          </cell>
        </row>
        <row r="4397">
          <cell r="A4397">
            <v>42419</v>
          </cell>
          <cell r="B4397" t="str">
            <v>LTC MEDICAID ONLY</v>
          </cell>
          <cell r="D4397">
            <v>639</v>
          </cell>
        </row>
        <row r="4398">
          <cell r="A4398">
            <v>42448</v>
          </cell>
          <cell r="B4398" t="str">
            <v>LTC MEDICAID ONLY</v>
          </cell>
          <cell r="D4398">
            <v>642</v>
          </cell>
        </row>
        <row r="4399">
          <cell r="A4399">
            <v>42479</v>
          </cell>
          <cell r="B4399" t="str">
            <v>LTC MEDICAID ONLY</v>
          </cell>
          <cell r="D4399">
            <v>645</v>
          </cell>
        </row>
        <row r="4400">
          <cell r="A4400">
            <v>42509</v>
          </cell>
          <cell r="B4400" t="str">
            <v>LTC MEDICAID ONLY</v>
          </cell>
          <cell r="D4400">
            <v>648</v>
          </cell>
        </row>
        <row r="4401">
          <cell r="A4401">
            <v>42540</v>
          </cell>
          <cell r="B4401" t="str">
            <v>LTC MEDICAID ONLY</v>
          </cell>
          <cell r="D4401">
            <v>651</v>
          </cell>
        </row>
        <row r="4402">
          <cell r="A4402">
            <v>42570</v>
          </cell>
          <cell r="B4402" t="str">
            <v>LTC MEDICAID ONLY</v>
          </cell>
          <cell r="D4402">
            <v>654</v>
          </cell>
        </row>
        <row r="4403">
          <cell r="A4403">
            <v>42601</v>
          </cell>
          <cell r="B4403" t="str">
            <v>LTC MEDICAID ONLY</v>
          </cell>
          <cell r="D4403">
            <v>657</v>
          </cell>
        </row>
        <row r="4404">
          <cell r="A4404">
            <v>42632</v>
          </cell>
          <cell r="B4404" t="str">
            <v>LTC MEDICAID ONLY</v>
          </cell>
          <cell r="D4404">
            <v>660</v>
          </cell>
        </row>
        <row r="4405">
          <cell r="A4405">
            <v>42662</v>
          </cell>
          <cell r="B4405" t="str">
            <v>LTC MEDICAID ONLY</v>
          </cell>
          <cell r="D4405">
            <v>664</v>
          </cell>
        </row>
        <row r="4406">
          <cell r="A4406">
            <v>42693</v>
          </cell>
          <cell r="B4406" t="str">
            <v>LTC MEDICAID ONLY</v>
          </cell>
          <cell r="D4406">
            <v>667</v>
          </cell>
        </row>
        <row r="4407">
          <cell r="A4407">
            <v>42723</v>
          </cell>
          <cell r="B4407" t="str">
            <v>LTC MEDICAID ONLY</v>
          </cell>
          <cell r="D4407">
            <v>670</v>
          </cell>
        </row>
        <row r="4408">
          <cell r="A4408">
            <v>42389</v>
          </cell>
          <cell r="B4408" t="str">
            <v>LTC MEDICAID ONLY</v>
          </cell>
          <cell r="D4408">
            <v>673</v>
          </cell>
        </row>
        <row r="4409">
          <cell r="A4409">
            <v>42420</v>
          </cell>
          <cell r="B4409" t="str">
            <v>LTC MEDICAID ONLY</v>
          </cell>
          <cell r="D4409">
            <v>676</v>
          </cell>
        </row>
        <row r="4410">
          <cell r="A4410">
            <v>42449</v>
          </cell>
          <cell r="B4410" t="str">
            <v>LTC MEDICAID ONLY</v>
          </cell>
          <cell r="D4410">
            <v>679</v>
          </cell>
        </row>
        <row r="4411">
          <cell r="A4411">
            <v>42480</v>
          </cell>
          <cell r="B4411" t="str">
            <v>LTC MEDICAID ONLY</v>
          </cell>
          <cell r="D4411">
            <v>682</v>
          </cell>
        </row>
        <row r="4412">
          <cell r="A4412">
            <v>42510</v>
          </cell>
          <cell r="B4412" t="str">
            <v>LTC MEDICAID ONLY</v>
          </cell>
          <cell r="D4412">
            <v>686</v>
          </cell>
        </row>
        <row r="4413">
          <cell r="A4413">
            <v>42541</v>
          </cell>
          <cell r="B4413" t="str">
            <v>LTC MEDICAID ONLY</v>
          </cell>
          <cell r="D4413">
            <v>689</v>
          </cell>
        </row>
        <row r="4414">
          <cell r="A4414">
            <v>42571</v>
          </cell>
          <cell r="B4414" t="str">
            <v>LTC MEDICAID ONLY</v>
          </cell>
          <cell r="D4414">
            <v>692</v>
          </cell>
        </row>
        <row r="4415">
          <cell r="A4415">
            <v>42602</v>
          </cell>
          <cell r="B4415" t="str">
            <v>LTC MEDICAID ONLY</v>
          </cell>
          <cell r="D4415">
            <v>695</v>
          </cell>
        </row>
        <row r="4416">
          <cell r="A4416">
            <v>42633</v>
          </cell>
          <cell r="B4416" t="str">
            <v>LTC MEDICAID ONLY</v>
          </cell>
          <cell r="D4416">
            <v>698</v>
          </cell>
        </row>
        <row r="4417">
          <cell r="A4417">
            <v>42663</v>
          </cell>
          <cell r="B4417" t="str">
            <v>LTC MEDICAID ONLY</v>
          </cell>
          <cell r="D4417">
            <v>701</v>
          </cell>
        </row>
        <row r="4418">
          <cell r="A4418">
            <v>42694</v>
          </cell>
          <cell r="B4418" t="str">
            <v>LTC MEDICAID ONLY</v>
          </cell>
          <cell r="D4418">
            <v>704</v>
          </cell>
        </row>
        <row r="4419">
          <cell r="A4419">
            <v>42724</v>
          </cell>
          <cell r="B4419" t="str">
            <v>LTC MEDICAID ONLY</v>
          </cell>
          <cell r="D4419">
            <v>707</v>
          </cell>
        </row>
        <row r="4420">
          <cell r="A4420">
            <v>42390</v>
          </cell>
          <cell r="B4420" t="str">
            <v>LTC MEDICAID ONLY</v>
          </cell>
          <cell r="D4420">
            <v>711</v>
          </cell>
        </row>
        <row r="4421">
          <cell r="A4421">
            <v>42421</v>
          </cell>
          <cell r="B4421" t="str">
            <v>LTC MEDICAID ONLY</v>
          </cell>
          <cell r="D4421">
            <v>714</v>
          </cell>
        </row>
        <row r="4422">
          <cell r="A4422">
            <v>42450</v>
          </cell>
          <cell r="B4422" t="str">
            <v>LTC MEDICAID ONLY</v>
          </cell>
          <cell r="D4422">
            <v>717</v>
          </cell>
        </row>
        <row r="4423">
          <cell r="A4423">
            <v>42481</v>
          </cell>
          <cell r="B4423" t="str">
            <v>LTC MEDICAID ONLY</v>
          </cell>
          <cell r="D4423">
            <v>720</v>
          </cell>
        </row>
        <row r="4424">
          <cell r="A4424">
            <v>42511</v>
          </cell>
          <cell r="B4424" t="str">
            <v>LTC MEDICAID ONLY</v>
          </cell>
          <cell r="D4424">
            <v>723</v>
          </cell>
        </row>
        <row r="4425">
          <cell r="A4425">
            <v>42542</v>
          </cell>
          <cell r="B4425" t="str">
            <v>LTC MEDICAID ONLY</v>
          </cell>
          <cell r="D4425">
            <v>726</v>
          </cell>
        </row>
        <row r="4426">
          <cell r="A4426">
            <v>42718</v>
          </cell>
          <cell r="B4426" t="str">
            <v>LTC MEDICAID ONLY</v>
          </cell>
          <cell r="D4426">
            <v>1094</v>
          </cell>
        </row>
        <row r="4427">
          <cell r="A4427">
            <v>42384</v>
          </cell>
          <cell r="B4427" t="str">
            <v>LTC MEDICAID ONLY</v>
          </cell>
          <cell r="D4427">
            <v>1117</v>
          </cell>
        </row>
        <row r="4428">
          <cell r="A4428">
            <v>42415</v>
          </cell>
          <cell r="B4428" t="str">
            <v>LTC MEDICAID ONLY</v>
          </cell>
          <cell r="D4428">
            <v>1140</v>
          </cell>
        </row>
        <row r="4429">
          <cell r="A4429">
            <v>42444</v>
          </cell>
          <cell r="B4429" t="str">
            <v>LTC MEDICAID ONLY</v>
          </cell>
          <cell r="D4429">
            <v>1142</v>
          </cell>
        </row>
        <row r="4430">
          <cell r="A4430">
            <v>42475</v>
          </cell>
          <cell r="B4430" t="str">
            <v>LTC MEDICAID ONLY</v>
          </cell>
          <cell r="D4430">
            <v>1164</v>
          </cell>
        </row>
        <row r="4431">
          <cell r="A4431">
            <v>42505</v>
          </cell>
          <cell r="B4431" t="str">
            <v>LTC MEDICAID ONLY</v>
          </cell>
          <cell r="D4431">
            <v>1147</v>
          </cell>
        </row>
        <row r="4432">
          <cell r="A4432">
            <v>42536</v>
          </cell>
          <cell r="B4432" t="str">
            <v>LTC MEDICAID ONLY</v>
          </cell>
          <cell r="D4432">
            <v>1175</v>
          </cell>
        </row>
        <row r="4433">
          <cell r="A4433">
            <v>42566</v>
          </cell>
          <cell r="B4433" t="str">
            <v>LTC MEDICAID ONLY</v>
          </cell>
          <cell r="D4433">
            <v>1205</v>
          </cell>
        </row>
        <row r="4434">
          <cell r="A4434">
            <v>42597</v>
          </cell>
          <cell r="B4434" t="str">
            <v>LTC MEDICAID ONLY</v>
          </cell>
          <cell r="D4434">
            <v>1256</v>
          </cell>
        </row>
        <row r="4435">
          <cell r="A4435">
            <v>42628</v>
          </cell>
          <cell r="B4435" t="str">
            <v>LTC MEDICAID ONLY</v>
          </cell>
          <cell r="D4435">
            <v>1252</v>
          </cell>
        </row>
        <row r="4436">
          <cell r="A4436">
            <v>42658</v>
          </cell>
          <cell r="B4436" t="str">
            <v>LTC MEDICAID ONLY</v>
          </cell>
          <cell r="D4436">
            <v>1253</v>
          </cell>
        </row>
        <row r="4437">
          <cell r="A4437">
            <v>42689</v>
          </cell>
          <cell r="B4437" t="str">
            <v>LTC MEDICAID ONLY</v>
          </cell>
          <cell r="D4437">
            <v>1247</v>
          </cell>
        </row>
        <row r="4438">
          <cell r="A4438">
            <v>42719</v>
          </cell>
          <cell r="B4438" t="str">
            <v>LTC MEDICAID ONLY</v>
          </cell>
          <cell r="D4438">
            <v>1258</v>
          </cell>
        </row>
        <row r="4439">
          <cell r="A4439">
            <v>42385</v>
          </cell>
          <cell r="B4439" t="str">
            <v>LTC MEDICAID ONLY</v>
          </cell>
          <cell r="D4439">
            <v>1246</v>
          </cell>
        </row>
        <row r="4440">
          <cell r="A4440">
            <v>42416</v>
          </cell>
          <cell r="B4440" t="str">
            <v>LTC MEDICAID ONLY</v>
          </cell>
          <cell r="D4440">
            <v>1238</v>
          </cell>
        </row>
        <row r="4441">
          <cell r="A4441">
            <v>42445</v>
          </cell>
          <cell r="B4441" t="str">
            <v>LTC MEDICAID ONLY</v>
          </cell>
          <cell r="D4441">
            <v>1257</v>
          </cell>
        </row>
        <row r="4442">
          <cell r="A4442">
            <v>42476</v>
          </cell>
          <cell r="B4442" t="str">
            <v>LTC MEDICAID ONLY</v>
          </cell>
          <cell r="D4442">
            <v>1259</v>
          </cell>
        </row>
        <row r="4443">
          <cell r="A4443">
            <v>42506</v>
          </cell>
          <cell r="B4443" t="str">
            <v>LTC MEDICAID ONLY</v>
          </cell>
          <cell r="D4443">
            <v>1246</v>
          </cell>
        </row>
        <row r="4444">
          <cell r="A4444">
            <v>42537</v>
          </cell>
          <cell r="B4444" t="str">
            <v>LTC MEDICAID ONLY</v>
          </cell>
          <cell r="D4444">
            <v>1245</v>
          </cell>
        </row>
        <row r="4445">
          <cell r="A4445">
            <v>42567</v>
          </cell>
          <cell r="B4445" t="str">
            <v>LTC MEDICAID ONLY</v>
          </cell>
          <cell r="D4445">
            <v>1256</v>
          </cell>
        </row>
        <row r="4446">
          <cell r="A4446">
            <v>42598</v>
          </cell>
          <cell r="B4446" t="str">
            <v>LTC MEDICAID ONLY</v>
          </cell>
          <cell r="D4446">
            <v>1266</v>
          </cell>
        </row>
        <row r="4447">
          <cell r="A4447">
            <v>42629</v>
          </cell>
          <cell r="B4447" t="str">
            <v>LTC MEDICAID ONLY</v>
          </cell>
          <cell r="D4447">
            <v>1278</v>
          </cell>
        </row>
        <row r="4448">
          <cell r="A4448">
            <v>42659</v>
          </cell>
          <cell r="B4448" t="str">
            <v>LTC MEDICAID ONLY</v>
          </cell>
          <cell r="D4448">
            <v>1279</v>
          </cell>
        </row>
        <row r="4449">
          <cell r="A4449">
            <v>42690</v>
          </cell>
          <cell r="B4449" t="str">
            <v>LTC MEDICAID ONLY</v>
          </cell>
          <cell r="D4449">
            <v>1300</v>
          </cell>
        </row>
        <row r="4450">
          <cell r="A4450">
            <v>42720</v>
          </cell>
          <cell r="B4450" t="str">
            <v>LTC MEDICAID ONLY</v>
          </cell>
          <cell r="D4450">
            <v>1282</v>
          </cell>
        </row>
        <row r="4451">
          <cell r="A4451">
            <v>42386</v>
          </cell>
          <cell r="B4451" t="str">
            <v>LTC MEDICAID ONLY</v>
          </cell>
          <cell r="D4451">
            <v>1284</v>
          </cell>
        </row>
        <row r="4452">
          <cell r="A4452">
            <v>42417</v>
          </cell>
          <cell r="B4452" t="str">
            <v>LTC MEDICAID ONLY</v>
          </cell>
          <cell r="D4452">
            <v>1285</v>
          </cell>
        </row>
        <row r="4453">
          <cell r="A4453">
            <v>42446</v>
          </cell>
          <cell r="B4453" t="str">
            <v>LTC MEDICAID ONLY</v>
          </cell>
          <cell r="D4453">
            <v>1287</v>
          </cell>
        </row>
        <row r="4454">
          <cell r="A4454">
            <v>42477</v>
          </cell>
          <cell r="B4454" t="str">
            <v>LTC MEDICAID ONLY</v>
          </cell>
          <cell r="D4454">
            <v>1288</v>
          </cell>
        </row>
        <row r="4455">
          <cell r="A4455">
            <v>42507</v>
          </cell>
          <cell r="B4455" t="str">
            <v>LTC MEDICAID ONLY</v>
          </cell>
          <cell r="D4455">
            <v>1290</v>
          </cell>
        </row>
        <row r="4456">
          <cell r="A4456">
            <v>42538</v>
          </cell>
          <cell r="B4456" t="str">
            <v>LTC MEDICAID ONLY</v>
          </cell>
          <cell r="D4456">
            <v>1291</v>
          </cell>
        </row>
        <row r="4457">
          <cell r="A4457">
            <v>42568</v>
          </cell>
          <cell r="B4457" t="str">
            <v>LTC MEDICAID ONLY</v>
          </cell>
          <cell r="D4457">
            <v>1293</v>
          </cell>
        </row>
        <row r="4458">
          <cell r="A4458">
            <v>42599</v>
          </cell>
          <cell r="B4458" t="str">
            <v>LTC MEDICAID ONLY</v>
          </cell>
          <cell r="D4458">
            <v>1294</v>
          </cell>
        </row>
        <row r="4459">
          <cell r="A4459">
            <v>42630</v>
          </cell>
          <cell r="B4459" t="str">
            <v>LTC MEDICAID ONLY</v>
          </cell>
          <cell r="D4459">
            <v>1296</v>
          </cell>
        </row>
        <row r="4460">
          <cell r="A4460">
            <v>42660</v>
          </cell>
          <cell r="B4460" t="str">
            <v>LTC MEDICAID ONLY</v>
          </cell>
          <cell r="D4460">
            <v>1297</v>
          </cell>
        </row>
        <row r="4461">
          <cell r="A4461">
            <v>42691</v>
          </cell>
          <cell r="B4461" t="str">
            <v>LTC MEDICAID ONLY</v>
          </cell>
          <cell r="D4461">
            <v>1299</v>
          </cell>
        </row>
        <row r="4462">
          <cell r="A4462">
            <v>42721</v>
          </cell>
          <cell r="B4462" t="str">
            <v>LTC MEDICAID ONLY</v>
          </cell>
          <cell r="D4462">
            <v>1300</v>
          </cell>
        </row>
        <row r="4463">
          <cell r="A4463">
            <v>42387</v>
          </cell>
          <cell r="B4463" t="str">
            <v>LTC MEDICAID ONLY</v>
          </cell>
          <cell r="D4463">
            <v>1302</v>
          </cell>
        </row>
        <row r="4464">
          <cell r="A4464">
            <v>42418</v>
          </cell>
          <cell r="B4464" t="str">
            <v>LTC MEDICAID ONLY</v>
          </cell>
          <cell r="D4464">
            <v>1303</v>
          </cell>
        </row>
        <row r="4465">
          <cell r="A4465">
            <v>42447</v>
          </cell>
          <cell r="B4465" t="str">
            <v>LTC MEDICAID ONLY</v>
          </cell>
          <cell r="D4465">
            <v>1305</v>
          </cell>
        </row>
        <row r="4466">
          <cell r="A4466">
            <v>42478</v>
          </cell>
          <cell r="B4466" t="str">
            <v>LTC MEDICAID ONLY</v>
          </cell>
          <cell r="D4466">
            <v>1306</v>
          </cell>
        </row>
        <row r="4467">
          <cell r="A4467">
            <v>42508</v>
          </cell>
          <cell r="B4467" t="str">
            <v>LTC MEDICAID ONLY</v>
          </cell>
          <cell r="D4467">
            <v>1308</v>
          </cell>
        </row>
        <row r="4468">
          <cell r="A4468">
            <v>42539</v>
          </cell>
          <cell r="B4468" t="str">
            <v>LTC MEDICAID ONLY</v>
          </cell>
          <cell r="D4468">
            <v>1309</v>
          </cell>
        </row>
        <row r="4469">
          <cell r="A4469">
            <v>42569</v>
          </cell>
          <cell r="B4469" t="str">
            <v>LTC MEDICAID ONLY</v>
          </cell>
          <cell r="D4469">
            <v>1311</v>
          </cell>
        </row>
        <row r="4470">
          <cell r="A4470">
            <v>42600</v>
          </cell>
          <cell r="B4470" t="str">
            <v>LTC MEDICAID ONLY</v>
          </cell>
          <cell r="D4470">
            <v>1312</v>
          </cell>
        </row>
        <row r="4471">
          <cell r="A4471">
            <v>42631</v>
          </cell>
          <cell r="B4471" t="str">
            <v>LTC MEDICAID ONLY</v>
          </cell>
          <cell r="D4471">
            <v>1314</v>
          </cell>
        </row>
        <row r="4472">
          <cell r="A4472">
            <v>42661</v>
          </cell>
          <cell r="B4472" t="str">
            <v>LTC MEDICAID ONLY</v>
          </cell>
          <cell r="D4472">
            <v>1315</v>
          </cell>
        </row>
        <row r="4473">
          <cell r="A4473">
            <v>42692</v>
          </cell>
          <cell r="B4473" t="str">
            <v>LTC MEDICAID ONLY</v>
          </cell>
          <cell r="D4473">
            <v>1317</v>
          </cell>
        </row>
        <row r="4474">
          <cell r="A4474">
            <v>42722</v>
          </cell>
          <cell r="B4474" t="str">
            <v>LTC MEDICAID ONLY</v>
          </cell>
          <cell r="D4474">
            <v>1318</v>
          </cell>
        </row>
        <row r="4475">
          <cell r="A4475">
            <v>42388</v>
          </cell>
          <cell r="B4475" t="str">
            <v>LTC MEDICAID ONLY</v>
          </cell>
          <cell r="D4475">
            <v>1320</v>
          </cell>
        </row>
        <row r="4476">
          <cell r="A4476">
            <v>42419</v>
          </cell>
          <cell r="B4476" t="str">
            <v>LTC MEDICAID ONLY</v>
          </cell>
          <cell r="D4476">
            <v>1321</v>
          </cell>
        </row>
        <row r="4477">
          <cell r="A4477">
            <v>42448</v>
          </cell>
          <cell r="B4477" t="str">
            <v>LTC MEDICAID ONLY</v>
          </cell>
          <cell r="D4477">
            <v>1323</v>
          </cell>
        </row>
        <row r="4478">
          <cell r="A4478">
            <v>42479</v>
          </cell>
          <cell r="B4478" t="str">
            <v>LTC MEDICAID ONLY</v>
          </cell>
          <cell r="D4478">
            <v>1324</v>
          </cell>
        </row>
        <row r="4479">
          <cell r="A4479">
            <v>42509</v>
          </cell>
          <cell r="B4479" t="str">
            <v>LTC MEDICAID ONLY</v>
          </cell>
          <cell r="D4479">
            <v>1326</v>
          </cell>
        </row>
        <row r="4480">
          <cell r="A4480">
            <v>42540</v>
          </cell>
          <cell r="B4480" t="str">
            <v>LTC MEDICAID ONLY</v>
          </cell>
          <cell r="D4480">
            <v>1327</v>
          </cell>
        </row>
        <row r="4481">
          <cell r="A4481">
            <v>42570</v>
          </cell>
          <cell r="B4481" t="str">
            <v>LTC MEDICAID ONLY</v>
          </cell>
          <cell r="D4481">
            <v>1329</v>
          </cell>
        </row>
        <row r="4482">
          <cell r="A4482">
            <v>42601</v>
          </cell>
          <cell r="B4482" t="str">
            <v>LTC MEDICAID ONLY</v>
          </cell>
          <cell r="D4482">
            <v>1330</v>
          </cell>
        </row>
        <row r="4483">
          <cell r="A4483">
            <v>42632</v>
          </cell>
          <cell r="B4483" t="str">
            <v>LTC MEDICAID ONLY</v>
          </cell>
          <cell r="D4483">
            <v>1332</v>
          </cell>
        </row>
        <row r="4484">
          <cell r="A4484">
            <v>42662</v>
          </cell>
          <cell r="B4484" t="str">
            <v>LTC MEDICAID ONLY</v>
          </cell>
          <cell r="D4484">
            <v>1333</v>
          </cell>
        </row>
        <row r="4485">
          <cell r="A4485">
            <v>42693</v>
          </cell>
          <cell r="B4485" t="str">
            <v>LTC MEDICAID ONLY</v>
          </cell>
          <cell r="D4485">
            <v>1335</v>
          </cell>
        </row>
        <row r="4486">
          <cell r="A4486">
            <v>42723</v>
          </cell>
          <cell r="B4486" t="str">
            <v>LTC MEDICAID ONLY</v>
          </cell>
          <cell r="D4486">
            <v>1336</v>
          </cell>
        </row>
        <row r="4487">
          <cell r="A4487">
            <v>42389</v>
          </cell>
          <cell r="B4487" t="str">
            <v>LTC MEDICAID ONLY</v>
          </cell>
          <cell r="D4487">
            <v>1338</v>
          </cell>
        </row>
        <row r="4488">
          <cell r="A4488">
            <v>42420</v>
          </cell>
          <cell r="B4488" t="str">
            <v>LTC MEDICAID ONLY</v>
          </cell>
          <cell r="D4488">
            <v>1339</v>
          </cell>
        </row>
        <row r="4489">
          <cell r="A4489">
            <v>42449</v>
          </cell>
          <cell r="B4489" t="str">
            <v>LTC MEDICAID ONLY</v>
          </cell>
          <cell r="D4489">
            <v>1341</v>
          </cell>
        </row>
        <row r="4490">
          <cell r="A4490">
            <v>42480</v>
          </cell>
          <cell r="B4490" t="str">
            <v>LTC MEDICAID ONLY</v>
          </cell>
          <cell r="D4490">
            <v>1342</v>
          </cell>
        </row>
        <row r="4491">
          <cell r="A4491">
            <v>42510</v>
          </cell>
          <cell r="B4491" t="str">
            <v>LTC MEDICAID ONLY</v>
          </cell>
          <cell r="D4491">
            <v>1344</v>
          </cell>
        </row>
        <row r="4492">
          <cell r="A4492">
            <v>42541</v>
          </cell>
          <cell r="B4492" t="str">
            <v>LTC MEDICAID ONLY</v>
          </cell>
          <cell r="D4492">
            <v>1345</v>
          </cell>
        </row>
        <row r="4493">
          <cell r="A4493">
            <v>42571</v>
          </cell>
          <cell r="B4493" t="str">
            <v>LTC MEDICAID ONLY</v>
          </cell>
          <cell r="D4493">
            <v>1347</v>
          </cell>
        </row>
        <row r="4494">
          <cell r="A4494">
            <v>42602</v>
          </cell>
          <cell r="B4494" t="str">
            <v>LTC MEDICAID ONLY</v>
          </cell>
          <cell r="D4494">
            <v>1348</v>
          </cell>
        </row>
        <row r="4495">
          <cell r="A4495">
            <v>42633</v>
          </cell>
          <cell r="B4495" t="str">
            <v>LTC MEDICAID ONLY</v>
          </cell>
          <cell r="D4495">
            <v>1350</v>
          </cell>
        </row>
        <row r="4496">
          <cell r="A4496">
            <v>42663</v>
          </cell>
          <cell r="B4496" t="str">
            <v>LTC MEDICAID ONLY</v>
          </cell>
          <cell r="D4496">
            <v>1351</v>
          </cell>
        </row>
        <row r="4497">
          <cell r="A4497">
            <v>42694</v>
          </cell>
          <cell r="B4497" t="str">
            <v>LTC MEDICAID ONLY</v>
          </cell>
          <cell r="D4497">
            <v>1353</v>
          </cell>
        </row>
        <row r="4498">
          <cell r="A4498">
            <v>42724</v>
          </cell>
          <cell r="B4498" t="str">
            <v>LTC MEDICAID ONLY</v>
          </cell>
          <cell r="D4498">
            <v>1354</v>
          </cell>
        </row>
        <row r="4499">
          <cell r="A4499">
            <v>42390</v>
          </cell>
          <cell r="B4499" t="str">
            <v>LTC MEDICAID ONLY</v>
          </cell>
          <cell r="D4499">
            <v>1356</v>
          </cell>
        </row>
        <row r="4500">
          <cell r="A4500">
            <v>42421</v>
          </cell>
          <cell r="B4500" t="str">
            <v>LTC MEDICAID ONLY</v>
          </cell>
          <cell r="D4500">
            <v>1357</v>
          </cell>
        </row>
        <row r="4501">
          <cell r="A4501">
            <v>42450</v>
          </cell>
          <cell r="B4501" t="str">
            <v>LTC MEDICAID ONLY</v>
          </cell>
          <cell r="D4501">
            <v>1359</v>
          </cell>
        </row>
        <row r="4502">
          <cell r="A4502">
            <v>42481</v>
          </cell>
          <cell r="B4502" t="str">
            <v>LTC MEDICAID ONLY</v>
          </cell>
          <cell r="D4502">
            <v>1360</v>
          </cell>
        </row>
        <row r="4503">
          <cell r="A4503">
            <v>42511</v>
          </cell>
          <cell r="B4503" t="str">
            <v>LTC MEDICAID ONLY</v>
          </cell>
          <cell r="D4503">
            <v>1362</v>
          </cell>
        </row>
        <row r="4504">
          <cell r="A4504">
            <v>42542</v>
          </cell>
          <cell r="B4504" t="str">
            <v>LTC MEDICAID ONLY</v>
          </cell>
          <cell r="D4504">
            <v>1363</v>
          </cell>
        </row>
        <row r="4505">
          <cell r="A4505">
            <v>42718</v>
          </cell>
          <cell r="B4505" t="str">
            <v>LTC DUAL</v>
          </cell>
          <cell r="D4505">
            <v>14176</v>
          </cell>
        </row>
        <row r="4506">
          <cell r="A4506">
            <v>42384</v>
          </cell>
          <cell r="B4506" t="str">
            <v>LTC DUAL</v>
          </cell>
          <cell r="D4506">
            <v>14359</v>
          </cell>
        </row>
        <row r="4507">
          <cell r="A4507">
            <v>42415</v>
          </cell>
          <cell r="B4507" t="str">
            <v>LTC DUAL</v>
          </cell>
          <cell r="D4507">
            <v>14587</v>
          </cell>
        </row>
        <row r="4508">
          <cell r="A4508">
            <v>42444</v>
          </cell>
          <cell r="B4508" t="str">
            <v>LTC DUAL</v>
          </cell>
          <cell r="D4508">
            <v>14511</v>
          </cell>
        </row>
        <row r="4509">
          <cell r="A4509">
            <v>42475</v>
          </cell>
          <cell r="B4509" t="str">
            <v>LTC DUAL</v>
          </cell>
          <cell r="D4509">
            <v>14528</v>
          </cell>
        </row>
        <row r="4510">
          <cell r="A4510">
            <v>42505</v>
          </cell>
          <cell r="B4510" t="str">
            <v>LTC DUAL</v>
          </cell>
          <cell r="D4510">
            <v>14603</v>
          </cell>
        </row>
        <row r="4511">
          <cell r="A4511">
            <v>42536</v>
          </cell>
          <cell r="B4511" t="str">
            <v>LTC DUAL</v>
          </cell>
          <cell r="D4511">
            <v>14772</v>
          </cell>
        </row>
        <row r="4512">
          <cell r="A4512">
            <v>42566</v>
          </cell>
          <cell r="B4512" t="str">
            <v>LTC DUAL</v>
          </cell>
          <cell r="D4512">
            <v>14854</v>
          </cell>
        </row>
        <row r="4513">
          <cell r="A4513">
            <v>42597</v>
          </cell>
          <cell r="B4513" t="str">
            <v>LTC DUAL</v>
          </cell>
          <cell r="D4513">
            <v>15026</v>
          </cell>
        </row>
        <row r="4514">
          <cell r="A4514">
            <v>42628</v>
          </cell>
          <cell r="B4514" t="str">
            <v>LTC DUAL</v>
          </cell>
          <cell r="D4514">
            <v>15036</v>
          </cell>
        </row>
        <row r="4515">
          <cell r="A4515">
            <v>42658</v>
          </cell>
          <cell r="B4515" t="str">
            <v>LTC DUAL</v>
          </cell>
          <cell r="D4515">
            <v>15071</v>
          </cell>
        </row>
        <row r="4516">
          <cell r="A4516">
            <v>42689</v>
          </cell>
          <cell r="B4516" t="str">
            <v>LTC DUAL</v>
          </cell>
          <cell r="D4516">
            <v>15283</v>
          </cell>
        </row>
        <row r="4517">
          <cell r="A4517">
            <v>42719</v>
          </cell>
          <cell r="B4517" t="str">
            <v>LTC DUAL</v>
          </cell>
          <cell r="D4517">
            <v>15286</v>
          </cell>
        </row>
        <row r="4518">
          <cell r="A4518">
            <v>42385</v>
          </cell>
          <cell r="B4518" t="str">
            <v>LTC DUAL</v>
          </cell>
          <cell r="D4518">
            <v>15260</v>
          </cell>
        </row>
        <row r="4519">
          <cell r="A4519">
            <v>42416</v>
          </cell>
          <cell r="B4519" t="str">
            <v>LTC DUAL</v>
          </cell>
          <cell r="D4519">
            <v>15331</v>
          </cell>
        </row>
        <row r="4520">
          <cell r="A4520">
            <v>42445</v>
          </cell>
          <cell r="B4520" t="str">
            <v>LTC DUAL</v>
          </cell>
          <cell r="D4520">
            <v>15360</v>
          </cell>
        </row>
        <row r="4521">
          <cell r="A4521">
            <v>42476</v>
          </cell>
          <cell r="B4521" t="str">
            <v>LTC DUAL</v>
          </cell>
          <cell r="D4521">
            <v>15314</v>
          </cell>
        </row>
        <row r="4522">
          <cell r="A4522">
            <v>42506</v>
          </cell>
          <cell r="B4522" t="str">
            <v>LTC DUAL</v>
          </cell>
          <cell r="D4522">
            <v>16971</v>
          </cell>
        </row>
        <row r="4523">
          <cell r="A4523">
            <v>42537</v>
          </cell>
          <cell r="B4523" t="str">
            <v>LTC DUAL</v>
          </cell>
          <cell r="D4523">
            <v>17057</v>
          </cell>
        </row>
        <row r="4524">
          <cell r="A4524">
            <v>42567</v>
          </cell>
          <cell r="B4524" t="str">
            <v>LTC DUAL</v>
          </cell>
          <cell r="D4524">
            <v>17185</v>
          </cell>
        </row>
        <row r="4525">
          <cell r="A4525">
            <v>42598</v>
          </cell>
          <cell r="B4525" t="str">
            <v>LTC DUAL</v>
          </cell>
          <cell r="D4525">
            <v>17317</v>
          </cell>
        </row>
        <row r="4526">
          <cell r="A4526">
            <v>42629</v>
          </cell>
          <cell r="B4526" t="str">
            <v>LTC DUAL</v>
          </cell>
          <cell r="D4526">
            <v>17098</v>
          </cell>
        </row>
        <row r="4527">
          <cell r="A4527">
            <v>42659</v>
          </cell>
          <cell r="B4527" t="str">
            <v>LTC DUAL</v>
          </cell>
          <cell r="D4527">
            <v>17164</v>
          </cell>
        </row>
        <row r="4528">
          <cell r="A4528">
            <v>42690</v>
          </cell>
          <cell r="B4528" t="str">
            <v>LTC DUAL</v>
          </cell>
          <cell r="D4528">
            <v>17219</v>
          </cell>
        </row>
        <row r="4529">
          <cell r="A4529">
            <v>42720</v>
          </cell>
          <cell r="B4529" t="str">
            <v>LTC DUAL</v>
          </cell>
          <cell r="D4529">
            <v>16987</v>
          </cell>
        </row>
        <row r="4530">
          <cell r="A4530">
            <v>42386</v>
          </cell>
          <cell r="B4530" t="str">
            <v>LTC DUAL</v>
          </cell>
          <cell r="D4530">
            <v>17059</v>
          </cell>
        </row>
        <row r="4531">
          <cell r="A4531">
            <v>42417</v>
          </cell>
          <cell r="B4531" t="str">
            <v>LTC DUAL</v>
          </cell>
          <cell r="D4531">
            <v>17131</v>
          </cell>
        </row>
        <row r="4532">
          <cell r="A4532">
            <v>42446</v>
          </cell>
          <cell r="B4532" t="str">
            <v>LTC DUAL</v>
          </cell>
          <cell r="D4532">
            <v>17203</v>
          </cell>
        </row>
        <row r="4533">
          <cell r="A4533">
            <v>42477</v>
          </cell>
          <cell r="B4533" t="str">
            <v>LTC DUAL</v>
          </cell>
          <cell r="D4533">
            <v>17275</v>
          </cell>
        </row>
        <row r="4534">
          <cell r="A4534">
            <v>42507</v>
          </cell>
          <cell r="B4534" t="str">
            <v>LTC DUAL</v>
          </cell>
          <cell r="D4534">
            <v>17347</v>
          </cell>
        </row>
        <row r="4535">
          <cell r="A4535">
            <v>42538</v>
          </cell>
          <cell r="B4535" t="str">
            <v>LTC DUAL</v>
          </cell>
          <cell r="D4535">
            <v>17418</v>
          </cell>
        </row>
        <row r="4536">
          <cell r="A4536">
            <v>42568</v>
          </cell>
          <cell r="B4536" t="str">
            <v>LTC DUAL</v>
          </cell>
          <cell r="D4536">
            <v>17489</v>
          </cell>
        </row>
        <row r="4537">
          <cell r="A4537">
            <v>42599</v>
          </cell>
          <cell r="B4537" t="str">
            <v>LTC DUAL</v>
          </cell>
          <cell r="D4537">
            <v>17561</v>
          </cell>
        </row>
        <row r="4538">
          <cell r="A4538">
            <v>42630</v>
          </cell>
          <cell r="B4538" t="str">
            <v>LTC DUAL</v>
          </cell>
          <cell r="D4538">
            <v>17631</v>
          </cell>
        </row>
        <row r="4539">
          <cell r="A4539">
            <v>42660</v>
          </cell>
          <cell r="B4539" t="str">
            <v>LTC DUAL</v>
          </cell>
          <cell r="D4539">
            <v>17702</v>
          </cell>
        </row>
        <row r="4540">
          <cell r="A4540">
            <v>42691</v>
          </cell>
          <cell r="B4540" t="str">
            <v>LTC DUAL</v>
          </cell>
          <cell r="D4540">
            <v>17773</v>
          </cell>
        </row>
        <row r="4541">
          <cell r="A4541">
            <v>42721</v>
          </cell>
          <cell r="B4541" t="str">
            <v>LTC DUAL</v>
          </cell>
          <cell r="D4541">
            <v>17843</v>
          </cell>
        </row>
        <row r="4542">
          <cell r="A4542">
            <v>42387</v>
          </cell>
          <cell r="B4542" t="str">
            <v>LTC DUAL</v>
          </cell>
          <cell r="D4542">
            <v>17914</v>
          </cell>
        </row>
        <row r="4543">
          <cell r="A4543">
            <v>42418</v>
          </cell>
          <cell r="B4543" t="str">
            <v>LTC DUAL</v>
          </cell>
          <cell r="D4543">
            <v>17984</v>
          </cell>
        </row>
        <row r="4544">
          <cell r="A4544">
            <v>42447</v>
          </cell>
          <cell r="B4544" t="str">
            <v>LTC DUAL</v>
          </cell>
          <cell r="D4544">
            <v>18054</v>
          </cell>
        </row>
        <row r="4545">
          <cell r="A4545">
            <v>42478</v>
          </cell>
          <cell r="B4545" t="str">
            <v>LTC DUAL</v>
          </cell>
          <cell r="D4545">
            <v>18123</v>
          </cell>
        </row>
        <row r="4546">
          <cell r="A4546">
            <v>42508</v>
          </cell>
          <cell r="B4546" t="str">
            <v>LTC DUAL</v>
          </cell>
          <cell r="D4546">
            <v>18193</v>
          </cell>
        </row>
        <row r="4547">
          <cell r="A4547">
            <v>42539</v>
          </cell>
          <cell r="B4547" t="str">
            <v>LTC DUAL</v>
          </cell>
          <cell r="D4547">
            <v>18262</v>
          </cell>
        </row>
        <row r="4548">
          <cell r="A4548">
            <v>42569</v>
          </cell>
          <cell r="B4548" t="str">
            <v>LTC DUAL</v>
          </cell>
          <cell r="D4548">
            <v>18332</v>
          </cell>
        </row>
        <row r="4549">
          <cell r="A4549">
            <v>42600</v>
          </cell>
          <cell r="B4549" t="str">
            <v>LTC DUAL</v>
          </cell>
          <cell r="D4549">
            <v>18401</v>
          </cell>
        </row>
        <row r="4550">
          <cell r="A4550">
            <v>42631</v>
          </cell>
          <cell r="B4550" t="str">
            <v>LTC DUAL</v>
          </cell>
          <cell r="D4550">
            <v>18470</v>
          </cell>
        </row>
        <row r="4551">
          <cell r="A4551">
            <v>42661</v>
          </cell>
          <cell r="B4551" t="str">
            <v>LTC DUAL</v>
          </cell>
          <cell r="D4551">
            <v>18539</v>
          </cell>
        </row>
        <row r="4552">
          <cell r="A4552">
            <v>42692</v>
          </cell>
          <cell r="B4552" t="str">
            <v>LTC DUAL</v>
          </cell>
          <cell r="D4552">
            <v>18607</v>
          </cell>
        </row>
        <row r="4553">
          <cell r="A4553">
            <v>42722</v>
          </cell>
          <cell r="B4553" t="str">
            <v>LTC DUAL</v>
          </cell>
          <cell r="D4553">
            <v>18676</v>
          </cell>
        </row>
        <row r="4554">
          <cell r="A4554">
            <v>42388</v>
          </cell>
          <cell r="B4554" t="str">
            <v>LTC DUAL</v>
          </cell>
          <cell r="D4554">
            <v>18744</v>
          </cell>
        </row>
        <row r="4555">
          <cell r="A4555">
            <v>42419</v>
          </cell>
          <cell r="B4555" t="str">
            <v>LTC DUAL</v>
          </cell>
          <cell r="D4555">
            <v>18812</v>
          </cell>
        </row>
        <row r="4556">
          <cell r="A4556">
            <v>42448</v>
          </cell>
          <cell r="B4556" t="str">
            <v>LTC DUAL</v>
          </cell>
          <cell r="D4556">
            <v>18880</v>
          </cell>
        </row>
        <row r="4557">
          <cell r="A4557">
            <v>42479</v>
          </cell>
          <cell r="B4557" t="str">
            <v>LTC DUAL</v>
          </cell>
          <cell r="D4557">
            <v>18948</v>
          </cell>
        </row>
        <row r="4558">
          <cell r="A4558">
            <v>42509</v>
          </cell>
          <cell r="B4558" t="str">
            <v>LTC DUAL</v>
          </cell>
          <cell r="D4558">
            <v>19016</v>
          </cell>
        </row>
        <row r="4559">
          <cell r="A4559">
            <v>42540</v>
          </cell>
          <cell r="B4559" t="str">
            <v>LTC DUAL</v>
          </cell>
          <cell r="D4559">
            <v>19083</v>
          </cell>
        </row>
        <row r="4560">
          <cell r="A4560">
            <v>42570</v>
          </cell>
          <cell r="B4560" t="str">
            <v>LTC DUAL</v>
          </cell>
          <cell r="D4560">
            <v>19151</v>
          </cell>
        </row>
        <row r="4561">
          <cell r="A4561">
            <v>42601</v>
          </cell>
          <cell r="B4561" t="str">
            <v>LTC DUAL</v>
          </cell>
          <cell r="D4561">
            <v>19218</v>
          </cell>
        </row>
        <row r="4562">
          <cell r="A4562">
            <v>42632</v>
          </cell>
          <cell r="B4562" t="str">
            <v>LTC DUAL</v>
          </cell>
          <cell r="D4562">
            <v>19285</v>
          </cell>
        </row>
        <row r="4563">
          <cell r="A4563">
            <v>42662</v>
          </cell>
          <cell r="B4563" t="str">
            <v>LTC DUAL</v>
          </cell>
          <cell r="D4563">
            <v>19352</v>
          </cell>
        </row>
        <row r="4564">
          <cell r="A4564">
            <v>42693</v>
          </cell>
          <cell r="B4564" t="str">
            <v>LTC DUAL</v>
          </cell>
          <cell r="D4564">
            <v>19419</v>
          </cell>
        </row>
        <row r="4565">
          <cell r="A4565">
            <v>42723</v>
          </cell>
          <cell r="B4565" t="str">
            <v>LTC DUAL</v>
          </cell>
          <cell r="D4565">
            <v>19485</v>
          </cell>
        </row>
        <row r="4566">
          <cell r="A4566">
            <v>42389</v>
          </cell>
          <cell r="B4566" t="str">
            <v>LTC DUAL</v>
          </cell>
          <cell r="D4566">
            <v>19552</v>
          </cell>
        </row>
        <row r="4567">
          <cell r="A4567">
            <v>42420</v>
          </cell>
          <cell r="B4567" t="str">
            <v>LTC DUAL</v>
          </cell>
          <cell r="D4567">
            <v>19618</v>
          </cell>
        </row>
        <row r="4568">
          <cell r="A4568">
            <v>42449</v>
          </cell>
          <cell r="B4568" t="str">
            <v>LTC DUAL</v>
          </cell>
          <cell r="D4568">
            <v>19684</v>
          </cell>
        </row>
        <row r="4569">
          <cell r="A4569">
            <v>42480</v>
          </cell>
          <cell r="B4569" t="str">
            <v>LTC DUAL</v>
          </cell>
          <cell r="D4569">
            <v>19750</v>
          </cell>
        </row>
        <row r="4570">
          <cell r="A4570">
            <v>42510</v>
          </cell>
          <cell r="B4570" t="str">
            <v>LTC DUAL</v>
          </cell>
          <cell r="D4570">
            <v>19816</v>
          </cell>
        </row>
        <row r="4571">
          <cell r="A4571">
            <v>42541</v>
          </cell>
          <cell r="B4571" t="str">
            <v>LTC DUAL</v>
          </cell>
          <cell r="D4571">
            <v>19881</v>
          </cell>
        </row>
        <row r="4572">
          <cell r="A4572">
            <v>42571</v>
          </cell>
          <cell r="B4572" t="str">
            <v>LTC DUAL</v>
          </cell>
          <cell r="D4572">
            <v>19947</v>
          </cell>
        </row>
        <row r="4573">
          <cell r="A4573">
            <v>42602</v>
          </cell>
          <cell r="B4573" t="str">
            <v>LTC DUAL</v>
          </cell>
          <cell r="D4573">
            <v>20012</v>
          </cell>
        </row>
        <row r="4574">
          <cell r="A4574">
            <v>42633</v>
          </cell>
          <cell r="B4574" t="str">
            <v>LTC DUAL</v>
          </cell>
          <cell r="D4574">
            <v>20077</v>
          </cell>
        </row>
        <row r="4575">
          <cell r="A4575">
            <v>42663</v>
          </cell>
          <cell r="B4575" t="str">
            <v>LTC DUAL</v>
          </cell>
          <cell r="D4575">
            <v>20142</v>
          </cell>
        </row>
        <row r="4576">
          <cell r="A4576">
            <v>42694</v>
          </cell>
          <cell r="B4576" t="str">
            <v>LTC DUAL</v>
          </cell>
          <cell r="D4576">
            <v>20207</v>
          </cell>
        </row>
        <row r="4577">
          <cell r="A4577">
            <v>42724</v>
          </cell>
          <cell r="B4577" t="str">
            <v>LTC DUAL</v>
          </cell>
          <cell r="D4577">
            <v>20272</v>
          </cell>
        </row>
        <row r="4578">
          <cell r="A4578">
            <v>42390</v>
          </cell>
          <cell r="B4578" t="str">
            <v>LTC DUAL</v>
          </cell>
          <cell r="D4578">
            <v>20337</v>
          </cell>
        </row>
        <row r="4579">
          <cell r="A4579">
            <v>42421</v>
          </cell>
          <cell r="B4579" t="str">
            <v>LTC DUAL</v>
          </cell>
          <cell r="D4579">
            <v>20401</v>
          </cell>
        </row>
        <row r="4580">
          <cell r="A4580">
            <v>42450</v>
          </cell>
          <cell r="B4580" t="str">
            <v>LTC DUAL</v>
          </cell>
          <cell r="D4580">
            <v>20465</v>
          </cell>
        </row>
        <row r="4581">
          <cell r="A4581">
            <v>42481</v>
          </cell>
          <cell r="B4581" t="str">
            <v>LTC DUAL</v>
          </cell>
          <cell r="D4581">
            <v>20530</v>
          </cell>
        </row>
        <row r="4582">
          <cell r="A4582">
            <v>42511</v>
          </cell>
          <cell r="B4582" t="str">
            <v>LTC DUAL</v>
          </cell>
          <cell r="D4582">
            <v>20594</v>
          </cell>
        </row>
        <row r="4583">
          <cell r="A4583">
            <v>42542</v>
          </cell>
          <cell r="B4583" t="str">
            <v>LTC DUAL</v>
          </cell>
          <cell r="D4583">
            <v>20657</v>
          </cell>
        </row>
        <row r="4584">
          <cell r="A4584">
            <v>42718</v>
          </cell>
          <cell r="B4584" t="str">
            <v>LTC DUAL</v>
          </cell>
          <cell r="D4584">
            <v>7966</v>
          </cell>
        </row>
        <row r="4585">
          <cell r="A4585">
            <v>42384</v>
          </cell>
          <cell r="B4585" t="str">
            <v>LTC DUAL</v>
          </cell>
          <cell r="D4585">
            <v>8001</v>
          </cell>
        </row>
        <row r="4586">
          <cell r="A4586">
            <v>42415</v>
          </cell>
          <cell r="B4586" t="str">
            <v>LTC DUAL</v>
          </cell>
          <cell r="D4586">
            <v>8037</v>
          </cell>
        </row>
        <row r="4587">
          <cell r="A4587">
            <v>42444</v>
          </cell>
          <cell r="B4587" t="str">
            <v>LTC DUAL</v>
          </cell>
          <cell r="D4587">
            <v>8016</v>
          </cell>
        </row>
        <row r="4588">
          <cell r="A4588">
            <v>42475</v>
          </cell>
          <cell r="B4588" t="str">
            <v>LTC DUAL</v>
          </cell>
          <cell r="D4588">
            <v>8029</v>
          </cell>
        </row>
        <row r="4589">
          <cell r="A4589">
            <v>42505</v>
          </cell>
          <cell r="B4589" t="str">
            <v>LTC DUAL</v>
          </cell>
          <cell r="D4589">
            <v>8137</v>
          </cell>
        </row>
        <row r="4590">
          <cell r="A4590">
            <v>42536</v>
          </cell>
          <cell r="B4590" t="str">
            <v>LTC DUAL</v>
          </cell>
          <cell r="D4590">
            <v>8190</v>
          </cell>
        </row>
        <row r="4591">
          <cell r="A4591">
            <v>42566</v>
          </cell>
          <cell r="B4591" t="str">
            <v>LTC DUAL</v>
          </cell>
          <cell r="D4591">
            <v>8181</v>
          </cell>
        </row>
        <row r="4592">
          <cell r="A4592">
            <v>42597</v>
          </cell>
          <cell r="B4592" t="str">
            <v>LTC DUAL</v>
          </cell>
          <cell r="D4592">
            <v>8263</v>
          </cell>
        </row>
        <row r="4593">
          <cell r="A4593">
            <v>42628</v>
          </cell>
          <cell r="B4593" t="str">
            <v>LTC DUAL</v>
          </cell>
          <cell r="D4593">
            <v>8235</v>
          </cell>
        </row>
        <row r="4594">
          <cell r="A4594">
            <v>42658</v>
          </cell>
          <cell r="B4594" t="str">
            <v>LTC DUAL</v>
          </cell>
          <cell r="D4594">
            <v>8221</v>
          </cell>
        </row>
        <row r="4595">
          <cell r="A4595">
            <v>42689</v>
          </cell>
          <cell r="B4595" t="str">
            <v>LTC DUAL</v>
          </cell>
          <cell r="D4595">
            <v>8285</v>
          </cell>
        </row>
        <row r="4596">
          <cell r="A4596">
            <v>42719</v>
          </cell>
          <cell r="B4596" t="str">
            <v>LTC DUAL</v>
          </cell>
          <cell r="D4596">
            <v>8273</v>
          </cell>
        </row>
        <row r="4597">
          <cell r="A4597">
            <v>42385</v>
          </cell>
          <cell r="B4597" t="str">
            <v>LTC DUAL</v>
          </cell>
          <cell r="D4597">
            <v>8235</v>
          </cell>
        </row>
        <row r="4598">
          <cell r="A4598">
            <v>42416</v>
          </cell>
          <cell r="B4598" t="str">
            <v>LTC DUAL</v>
          </cell>
          <cell r="D4598">
            <v>8263</v>
          </cell>
        </row>
        <row r="4599">
          <cell r="A4599">
            <v>42445</v>
          </cell>
          <cell r="B4599" t="str">
            <v>LTC DUAL</v>
          </cell>
          <cell r="D4599">
            <v>8284</v>
          </cell>
        </row>
        <row r="4600">
          <cell r="A4600">
            <v>42476</v>
          </cell>
          <cell r="B4600" t="str">
            <v>LTC DUAL</v>
          </cell>
          <cell r="D4600">
            <v>8250</v>
          </cell>
        </row>
        <row r="4601">
          <cell r="A4601">
            <v>42506</v>
          </cell>
          <cell r="B4601" t="str">
            <v>LTC DUAL</v>
          </cell>
          <cell r="D4601">
            <v>8723</v>
          </cell>
        </row>
        <row r="4602">
          <cell r="A4602">
            <v>42537</v>
          </cell>
          <cell r="B4602" t="str">
            <v>LTC DUAL</v>
          </cell>
          <cell r="D4602">
            <v>8775</v>
          </cell>
        </row>
        <row r="4603">
          <cell r="A4603">
            <v>42567</v>
          </cell>
          <cell r="B4603" t="str">
            <v>LTC DUAL</v>
          </cell>
          <cell r="D4603">
            <v>8858</v>
          </cell>
        </row>
        <row r="4604">
          <cell r="A4604">
            <v>42598</v>
          </cell>
          <cell r="B4604" t="str">
            <v>LTC DUAL</v>
          </cell>
          <cell r="D4604">
            <v>8949</v>
          </cell>
        </row>
        <row r="4605">
          <cell r="A4605">
            <v>42629</v>
          </cell>
          <cell r="B4605" t="str">
            <v>LTC DUAL</v>
          </cell>
          <cell r="D4605">
            <v>8836</v>
          </cell>
        </row>
        <row r="4606">
          <cell r="A4606">
            <v>42659</v>
          </cell>
          <cell r="B4606" t="str">
            <v>LTC DUAL</v>
          </cell>
          <cell r="D4606">
            <v>8889</v>
          </cell>
        </row>
        <row r="4607">
          <cell r="A4607">
            <v>42690</v>
          </cell>
          <cell r="B4607" t="str">
            <v>LTC DUAL</v>
          </cell>
          <cell r="D4607">
            <v>8904</v>
          </cell>
        </row>
        <row r="4608">
          <cell r="A4608">
            <v>42720</v>
          </cell>
          <cell r="B4608" t="str">
            <v>LTC DUAL</v>
          </cell>
          <cell r="D4608">
            <v>8807</v>
          </cell>
        </row>
        <row r="4609">
          <cell r="A4609">
            <v>42386</v>
          </cell>
          <cell r="B4609" t="str">
            <v>LTC DUAL</v>
          </cell>
          <cell r="D4609">
            <v>8805</v>
          </cell>
        </row>
        <row r="4610">
          <cell r="A4610">
            <v>42417</v>
          </cell>
          <cell r="B4610" t="str">
            <v>LTC DUAL</v>
          </cell>
          <cell r="D4610">
            <v>8805</v>
          </cell>
        </row>
        <row r="4611">
          <cell r="A4611">
            <v>42446</v>
          </cell>
          <cell r="B4611" t="str">
            <v>LTC DUAL</v>
          </cell>
          <cell r="D4611">
            <v>8805</v>
          </cell>
        </row>
        <row r="4612">
          <cell r="A4612">
            <v>42477</v>
          </cell>
          <cell r="B4612" t="str">
            <v>LTC DUAL</v>
          </cell>
          <cell r="D4612">
            <v>8805</v>
          </cell>
        </row>
        <row r="4613">
          <cell r="A4613">
            <v>42507</v>
          </cell>
          <cell r="B4613" t="str">
            <v>LTC DUAL</v>
          </cell>
          <cell r="D4613">
            <v>8805</v>
          </cell>
        </row>
        <row r="4614">
          <cell r="A4614">
            <v>42538</v>
          </cell>
          <cell r="B4614" t="str">
            <v>LTC DUAL</v>
          </cell>
          <cell r="D4614">
            <v>8805</v>
          </cell>
        </row>
        <row r="4615">
          <cell r="A4615">
            <v>42568</v>
          </cell>
          <cell r="B4615" t="str">
            <v>LTC DUAL</v>
          </cell>
          <cell r="D4615">
            <v>8805</v>
          </cell>
        </row>
        <row r="4616">
          <cell r="A4616">
            <v>42599</v>
          </cell>
          <cell r="B4616" t="str">
            <v>LTC DUAL</v>
          </cell>
          <cell r="D4616">
            <v>8805</v>
          </cell>
        </row>
        <row r="4617">
          <cell r="A4617">
            <v>42630</v>
          </cell>
          <cell r="B4617" t="str">
            <v>LTC DUAL</v>
          </cell>
          <cell r="D4617">
            <v>8805</v>
          </cell>
        </row>
        <row r="4618">
          <cell r="A4618">
            <v>42660</v>
          </cell>
          <cell r="B4618" t="str">
            <v>LTC DUAL</v>
          </cell>
          <cell r="D4618">
            <v>8805</v>
          </cell>
        </row>
        <row r="4619">
          <cell r="A4619">
            <v>42691</v>
          </cell>
          <cell r="B4619" t="str">
            <v>LTC DUAL</v>
          </cell>
          <cell r="D4619">
            <v>8805</v>
          </cell>
        </row>
        <row r="4620">
          <cell r="A4620">
            <v>42721</v>
          </cell>
          <cell r="B4620" t="str">
            <v>LTC DUAL</v>
          </cell>
          <cell r="D4620">
            <v>8805</v>
          </cell>
        </row>
        <row r="4621">
          <cell r="A4621">
            <v>42387</v>
          </cell>
          <cell r="B4621" t="str">
            <v>LTC DUAL</v>
          </cell>
          <cell r="D4621">
            <v>8805</v>
          </cell>
        </row>
        <row r="4622">
          <cell r="A4622">
            <v>42418</v>
          </cell>
          <cell r="B4622" t="str">
            <v>LTC DUAL</v>
          </cell>
          <cell r="D4622">
            <v>8805</v>
          </cell>
        </row>
        <row r="4623">
          <cell r="A4623">
            <v>42447</v>
          </cell>
          <cell r="B4623" t="str">
            <v>LTC DUAL</v>
          </cell>
          <cell r="D4623">
            <v>8805</v>
          </cell>
        </row>
        <row r="4624">
          <cell r="A4624">
            <v>42478</v>
          </cell>
          <cell r="B4624" t="str">
            <v>LTC DUAL</v>
          </cell>
          <cell r="D4624">
            <v>8805</v>
          </cell>
        </row>
        <row r="4625">
          <cell r="A4625">
            <v>42508</v>
          </cell>
          <cell r="B4625" t="str">
            <v>LTC DUAL</v>
          </cell>
          <cell r="D4625">
            <v>8805</v>
          </cell>
        </row>
        <row r="4626">
          <cell r="A4626">
            <v>42539</v>
          </cell>
          <cell r="B4626" t="str">
            <v>LTC DUAL</v>
          </cell>
          <cell r="D4626">
            <v>8805</v>
          </cell>
        </row>
        <row r="4627">
          <cell r="A4627">
            <v>42569</v>
          </cell>
          <cell r="B4627" t="str">
            <v>LTC DUAL</v>
          </cell>
          <cell r="D4627">
            <v>8805</v>
          </cell>
        </row>
        <row r="4628">
          <cell r="A4628">
            <v>42600</v>
          </cell>
          <cell r="B4628" t="str">
            <v>LTC DUAL</v>
          </cell>
          <cell r="D4628">
            <v>8805</v>
          </cell>
        </row>
        <row r="4629">
          <cell r="A4629">
            <v>42631</v>
          </cell>
          <cell r="B4629" t="str">
            <v>LTC DUAL</v>
          </cell>
          <cell r="D4629">
            <v>8805</v>
          </cell>
        </row>
        <row r="4630">
          <cell r="A4630">
            <v>42661</v>
          </cell>
          <cell r="B4630" t="str">
            <v>LTC DUAL</v>
          </cell>
          <cell r="D4630">
            <v>8805</v>
          </cell>
        </row>
        <row r="4631">
          <cell r="A4631">
            <v>42692</v>
          </cell>
          <cell r="B4631" t="str">
            <v>LTC DUAL</v>
          </cell>
          <cell r="D4631">
            <v>8805</v>
          </cell>
        </row>
        <row r="4632">
          <cell r="A4632">
            <v>42722</v>
          </cell>
          <cell r="B4632" t="str">
            <v>LTC DUAL</v>
          </cell>
          <cell r="D4632">
            <v>8805</v>
          </cell>
        </row>
        <row r="4633">
          <cell r="A4633">
            <v>42388</v>
          </cell>
          <cell r="B4633" t="str">
            <v>LTC DUAL</v>
          </cell>
          <cell r="D4633">
            <v>8805</v>
          </cell>
        </row>
        <row r="4634">
          <cell r="A4634">
            <v>42419</v>
          </cell>
          <cell r="B4634" t="str">
            <v>LTC DUAL</v>
          </cell>
          <cell r="D4634">
            <v>8805</v>
          </cell>
        </row>
        <row r="4635">
          <cell r="A4635">
            <v>42448</v>
          </cell>
          <cell r="B4635" t="str">
            <v>LTC DUAL</v>
          </cell>
          <cell r="D4635">
            <v>8805</v>
          </cell>
        </row>
        <row r="4636">
          <cell r="A4636">
            <v>42479</v>
          </cell>
          <cell r="B4636" t="str">
            <v>LTC DUAL</v>
          </cell>
          <cell r="D4636">
            <v>8805</v>
          </cell>
        </row>
        <row r="4637">
          <cell r="A4637">
            <v>42509</v>
          </cell>
          <cell r="B4637" t="str">
            <v>LTC DUAL</v>
          </cell>
          <cell r="D4637">
            <v>8805</v>
          </cell>
        </row>
        <row r="4638">
          <cell r="A4638">
            <v>42540</v>
          </cell>
          <cell r="B4638" t="str">
            <v>LTC DUAL</v>
          </cell>
          <cell r="D4638">
            <v>8805</v>
          </cell>
        </row>
        <row r="4639">
          <cell r="A4639">
            <v>42570</v>
          </cell>
          <cell r="B4639" t="str">
            <v>LTC DUAL</v>
          </cell>
          <cell r="D4639">
            <v>8805</v>
          </cell>
        </row>
        <row r="4640">
          <cell r="A4640">
            <v>42601</v>
          </cell>
          <cell r="B4640" t="str">
            <v>LTC DUAL</v>
          </cell>
          <cell r="D4640">
            <v>8805</v>
          </cell>
        </row>
        <row r="4641">
          <cell r="A4641">
            <v>42632</v>
          </cell>
          <cell r="B4641" t="str">
            <v>LTC DUAL</v>
          </cell>
          <cell r="D4641">
            <v>8805</v>
          </cell>
        </row>
        <row r="4642">
          <cell r="A4642">
            <v>42662</v>
          </cell>
          <cell r="B4642" t="str">
            <v>LTC DUAL</v>
          </cell>
          <cell r="D4642">
            <v>8805</v>
          </cell>
        </row>
        <row r="4643">
          <cell r="A4643">
            <v>42693</v>
          </cell>
          <cell r="B4643" t="str">
            <v>LTC DUAL</v>
          </cell>
          <cell r="D4643">
            <v>8805</v>
          </cell>
        </row>
        <row r="4644">
          <cell r="A4644">
            <v>42723</v>
          </cell>
          <cell r="B4644" t="str">
            <v>LTC DUAL</v>
          </cell>
          <cell r="D4644">
            <v>8805</v>
          </cell>
        </row>
        <row r="4645">
          <cell r="A4645">
            <v>42389</v>
          </cell>
          <cell r="B4645" t="str">
            <v>LTC DUAL</v>
          </cell>
          <cell r="D4645">
            <v>8805</v>
          </cell>
        </row>
        <row r="4646">
          <cell r="A4646">
            <v>42420</v>
          </cell>
          <cell r="B4646" t="str">
            <v>LTC DUAL</v>
          </cell>
          <cell r="D4646">
            <v>8805</v>
          </cell>
        </row>
        <row r="4647">
          <cell r="A4647">
            <v>42449</v>
          </cell>
          <cell r="B4647" t="str">
            <v>LTC DUAL</v>
          </cell>
          <cell r="D4647">
            <v>8805</v>
          </cell>
        </row>
        <row r="4648">
          <cell r="A4648">
            <v>42480</v>
          </cell>
          <cell r="B4648" t="str">
            <v>LTC DUAL</v>
          </cell>
          <cell r="D4648">
            <v>8805</v>
          </cell>
        </row>
        <row r="4649">
          <cell r="A4649">
            <v>42510</v>
          </cell>
          <cell r="B4649" t="str">
            <v>LTC DUAL</v>
          </cell>
          <cell r="D4649">
            <v>8805</v>
          </cell>
        </row>
        <row r="4650">
          <cell r="A4650">
            <v>42541</v>
          </cell>
          <cell r="B4650" t="str">
            <v>LTC DUAL</v>
          </cell>
          <cell r="D4650">
            <v>8805</v>
          </cell>
        </row>
        <row r="4651">
          <cell r="A4651">
            <v>42571</v>
          </cell>
          <cell r="B4651" t="str">
            <v>LTC DUAL</v>
          </cell>
          <cell r="D4651">
            <v>8805</v>
          </cell>
        </row>
        <row r="4652">
          <cell r="A4652">
            <v>42602</v>
          </cell>
          <cell r="B4652" t="str">
            <v>LTC DUAL</v>
          </cell>
          <cell r="D4652">
            <v>8805</v>
          </cell>
        </row>
        <row r="4653">
          <cell r="A4653">
            <v>42633</v>
          </cell>
          <cell r="B4653" t="str">
            <v>LTC DUAL</v>
          </cell>
          <cell r="D4653">
            <v>8805</v>
          </cell>
        </row>
        <row r="4654">
          <cell r="A4654">
            <v>42663</v>
          </cell>
          <cell r="B4654" t="str">
            <v>LTC DUAL</v>
          </cell>
          <cell r="D4654">
            <v>8805</v>
          </cell>
        </row>
        <row r="4655">
          <cell r="A4655">
            <v>42694</v>
          </cell>
          <cell r="B4655" t="str">
            <v>LTC DUAL</v>
          </cell>
          <cell r="D4655">
            <v>8805</v>
          </cell>
        </row>
        <row r="4656">
          <cell r="A4656">
            <v>42724</v>
          </cell>
          <cell r="B4656" t="str">
            <v>LTC DUAL</v>
          </cell>
          <cell r="D4656">
            <v>8805</v>
          </cell>
        </row>
        <row r="4657">
          <cell r="A4657">
            <v>42390</v>
          </cell>
          <cell r="B4657" t="str">
            <v>LTC DUAL</v>
          </cell>
          <cell r="D4657">
            <v>8805</v>
          </cell>
        </row>
        <row r="4658">
          <cell r="A4658">
            <v>42421</v>
          </cell>
          <cell r="B4658" t="str">
            <v>LTC DUAL</v>
          </cell>
          <cell r="D4658">
            <v>8805</v>
          </cell>
        </row>
        <row r="4659">
          <cell r="A4659">
            <v>42450</v>
          </cell>
          <cell r="B4659" t="str">
            <v>LTC DUAL</v>
          </cell>
          <cell r="D4659">
            <v>8805</v>
          </cell>
        </row>
        <row r="4660">
          <cell r="A4660">
            <v>42481</v>
          </cell>
          <cell r="B4660" t="str">
            <v>LTC DUAL</v>
          </cell>
          <cell r="D4660">
            <v>8805</v>
          </cell>
        </row>
        <row r="4661">
          <cell r="A4661">
            <v>42511</v>
          </cell>
          <cell r="B4661" t="str">
            <v>LTC DUAL</v>
          </cell>
          <cell r="D4661">
            <v>8805</v>
          </cell>
        </row>
        <row r="4662">
          <cell r="A4662">
            <v>42542</v>
          </cell>
          <cell r="B4662" t="str">
            <v>LTC DUAL</v>
          </cell>
          <cell r="D4662">
            <v>8805</v>
          </cell>
        </row>
        <row r="4663">
          <cell r="A4663">
            <v>42718</v>
          </cell>
          <cell r="B4663" t="str">
            <v>LTC DUAL</v>
          </cell>
          <cell r="D4663">
            <v>6379</v>
          </cell>
        </row>
        <row r="4664">
          <cell r="A4664">
            <v>42384</v>
          </cell>
          <cell r="B4664" t="str">
            <v>LTC DUAL</v>
          </cell>
          <cell r="D4664">
            <v>6466</v>
          </cell>
        </row>
        <row r="4665">
          <cell r="A4665">
            <v>42415</v>
          </cell>
          <cell r="B4665" t="str">
            <v>LTC DUAL</v>
          </cell>
          <cell r="D4665">
            <v>6450</v>
          </cell>
        </row>
        <row r="4666">
          <cell r="A4666">
            <v>42444</v>
          </cell>
          <cell r="B4666" t="str">
            <v>LTC DUAL</v>
          </cell>
          <cell r="D4666">
            <v>6446</v>
          </cell>
        </row>
        <row r="4667">
          <cell r="A4667">
            <v>42475</v>
          </cell>
          <cell r="B4667" t="str">
            <v>LTC DUAL</v>
          </cell>
          <cell r="D4667">
            <v>6517</v>
          </cell>
        </row>
        <row r="4668">
          <cell r="A4668">
            <v>42505</v>
          </cell>
          <cell r="B4668" t="str">
            <v>LTC DUAL</v>
          </cell>
          <cell r="D4668">
            <v>6501</v>
          </cell>
        </row>
        <row r="4669">
          <cell r="A4669">
            <v>42536</v>
          </cell>
          <cell r="B4669" t="str">
            <v>LTC DUAL</v>
          </cell>
          <cell r="D4669">
            <v>6506</v>
          </cell>
        </row>
        <row r="4670">
          <cell r="A4670">
            <v>42566</v>
          </cell>
          <cell r="B4670" t="str">
            <v>LTC DUAL</v>
          </cell>
          <cell r="D4670">
            <v>6499</v>
          </cell>
        </row>
        <row r="4671">
          <cell r="A4671">
            <v>42597</v>
          </cell>
          <cell r="B4671" t="str">
            <v>LTC DUAL</v>
          </cell>
          <cell r="D4671">
            <v>6649</v>
          </cell>
        </row>
        <row r="4672">
          <cell r="A4672">
            <v>42628</v>
          </cell>
          <cell r="B4672" t="str">
            <v>LTC DUAL</v>
          </cell>
          <cell r="D4672">
            <v>6594</v>
          </cell>
        </row>
        <row r="4673">
          <cell r="A4673">
            <v>42658</v>
          </cell>
          <cell r="B4673" t="str">
            <v>LTC DUAL</v>
          </cell>
          <cell r="D4673">
            <v>6614</v>
          </cell>
        </row>
        <row r="4674">
          <cell r="A4674">
            <v>42689</v>
          </cell>
          <cell r="B4674" t="str">
            <v>LTC DUAL</v>
          </cell>
          <cell r="D4674">
            <v>6642</v>
          </cell>
        </row>
        <row r="4675">
          <cell r="A4675">
            <v>42719</v>
          </cell>
          <cell r="B4675" t="str">
            <v>LTC DUAL</v>
          </cell>
          <cell r="D4675">
            <v>6667</v>
          </cell>
        </row>
        <row r="4676">
          <cell r="A4676">
            <v>42385</v>
          </cell>
          <cell r="B4676" t="str">
            <v>LTC DUAL</v>
          </cell>
          <cell r="D4676">
            <v>6670</v>
          </cell>
        </row>
        <row r="4677">
          <cell r="A4677">
            <v>42416</v>
          </cell>
          <cell r="B4677" t="str">
            <v>LTC DUAL</v>
          </cell>
          <cell r="D4677">
            <v>6679</v>
          </cell>
        </row>
        <row r="4678">
          <cell r="A4678">
            <v>42445</v>
          </cell>
          <cell r="B4678" t="str">
            <v>LTC DUAL</v>
          </cell>
          <cell r="D4678">
            <v>6730</v>
          </cell>
        </row>
        <row r="4679">
          <cell r="A4679">
            <v>42476</v>
          </cell>
          <cell r="B4679" t="str">
            <v>LTC DUAL</v>
          </cell>
          <cell r="D4679">
            <v>6752</v>
          </cell>
        </row>
        <row r="4680">
          <cell r="A4680">
            <v>42506</v>
          </cell>
          <cell r="B4680" t="str">
            <v>LTC DUAL</v>
          </cell>
          <cell r="D4680">
            <v>7996</v>
          </cell>
        </row>
        <row r="4681">
          <cell r="A4681">
            <v>42537</v>
          </cell>
          <cell r="B4681" t="str">
            <v>LTC DUAL</v>
          </cell>
          <cell r="D4681">
            <v>8073</v>
          </cell>
        </row>
        <row r="4682">
          <cell r="A4682">
            <v>42567</v>
          </cell>
          <cell r="B4682" t="str">
            <v>LTC DUAL</v>
          </cell>
          <cell r="D4682">
            <v>8046</v>
          </cell>
        </row>
        <row r="4683">
          <cell r="A4683">
            <v>42598</v>
          </cell>
          <cell r="B4683" t="str">
            <v>LTC DUAL</v>
          </cell>
          <cell r="D4683">
            <v>8074</v>
          </cell>
        </row>
        <row r="4684">
          <cell r="A4684">
            <v>42629</v>
          </cell>
          <cell r="B4684" t="str">
            <v>LTC DUAL</v>
          </cell>
          <cell r="D4684">
            <v>8021</v>
          </cell>
        </row>
        <row r="4685">
          <cell r="A4685">
            <v>42659</v>
          </cell>
          <cell r="B4685" t="str">
            <v>LTC DUAL</v>
          </cell>
          <cell r="D4685">
            <v>8101</v>
          </cell>
        </row>
        <row r="4686">
          <cell r="A4686">
            <v>42690</v>
          </cell>
          <cell r="B4686" t="str">
            <v>LTC DUAL</v>
          </cell>
          <cell r="D4686">
            <v>8119</v>
          </cell>
        </row>
        <row r="4687">
          <cell r="A4687">
            <v>42720</v>
          </cell>
          <cell r="B4687" t="str">
            <v>LTC DUAL</v>
          </cell>
          <cell r="D4687">
            <v>8123</v>
          </cell>
        </row>
        <row r="4688">
          <cell r="A4688">
            <v>42386</v>
          </cell>
          <cell r="B4688" t="str">
            <v>LTC DUAL</v>
          </cell>
          <cell r="D4688">
            <v>8150</v>
          </cell>
        </row>
        <row r="4689">
          <cell r="A4689">
            <v>42417</v>
          </cell>
          <cell r="B4689" t="str">
            <v>LTC DUAL</v>
          </cell>
          <cell r="D4689">
            <v>8177</v>
          </cell>
        </row>
        <row r="4690">
          <cell r="A4690">
            <v>42446</v>
          </cell>
          <cell r="B4690" t="str">
            <v>LTC DUAL</v>
          </cell>
          <cell r="D4690">
            <v>8201</v>
          </cell>
        </row>
        <row r="4691">
          <cell r="A4691">
            <v>42477</v>
          </cell>
          <cell r="B4691" t="str">
            <v>LTC DUAL</v>
          </cell>
          <cell r="D4691">
            <v>8225</v>
          </cell>
        </row>
        <row r="4692">
          <cell r="A4692">
            <v>42507</v>
          </cell>
          <cell r="B4692" t="str">
            <v>LTC DUAL</v>
          </cell>
          <cell r="D4692">
            <v>8247</v>
          </cell>
        </row>
        <row r="4693">
          <cell r="A4693">
            <v>42538</v>
          </cell>
          <cell r="B4693" t="str">
            <v>LTC DUAL</v>
          </cell>
          <cell r="D4693">
            <v>8269</v>
          </cell>
        </row>
        <row r="4694">
          <cell r="A4694">
            <v>42568</v>
          </cell>
          <cell r="B4694" t="str">
            <v>LTC DUAL</v>
          </cell>
          <cell r="D4694">
            <v>8289</v>
          </cell>
        </row>
        <row r="4695">
          <cell r="A4695">
            <v>42599</v>
          </cell>
          <cell r="B4695" t="str">
            <v>LTC DUAL</v>
          </cell>
          <cell r="D4695">
            <v>8308</v>
          </cell>
        </row>
        <row r="4696">
          <cell r="A4696">
            <v>42630</v>
          </cell>
          <cell r="B4696" t="str">
            <v>LTC DUAL</v>
          </cell>
          <cell r="D4696">
            <v>8326</v>
          </cell>
        </row>
        <row r="4697">
          <cell r="A4697">
            <v>42660</v>
          </cell>
          <cell r="B4697" t="str">
            <v>LTC DUAL</v>
          </cell>
          <cell r="D4697">
            <v>8344</v>
          </cell>
        </row>
        <row r="4698">
          <cell r="A4698">
            <v>42691</v>
          </cell>
          <cell r="B4698" t="str">
            <v>LTC DUAL</v>
          </cell>
          <cell r="D4698">
            <v>8360</v>
          </cell>
        </row>
        <row r="4699">
          <cell r="A4699">
            <v>42721</v>
          </cell>
          <cell r="B4699" t="str">
            <v>LTC DUAL</v>
          </cell>
          <cell r="D4699">
            <v>8376</v>
          </cell>
        </row>
        <row r="4700">
          <cell r="A4700">
            <v>42387</v>
          </cell>
          <cell r="B4700" t="str">
            <v>LTC DUAL</v>
          </cell>
          <cell r="D4700">
            <v>8391</v>
          </cell>
        </row>
        <row r="4701">
          <cell r="A4701">
            <v>42418</v>
          </cell>
          <cell r="B4701" t="str">
            <v>LTC DUAL</v>
          </cell>
          <cell r="D4701">
            <v>8405</v>
          </cell>
        </row>
        <row r="4702">
          <cell r="A4702">
            <v>42447</v>
          </cell>
          <cell r="B4702" t="str">
            <v>LTC DUAL</v>
          </cell>
          <cell r="D4702">
            <v>8418</v>
          </cell>
        </row>
        <row r="4703">
          <cell r="A4703">
            <v>42478</v>
          </cell>
          <cell r="B4703" t="str">
            <v>LTC DUAL</v>
          </cell>
          <cell r="D4703">
            <v>8431</v>
          </cell>
        </row>
        <row r="4704">
          <cell r="A4704">
            <v>42508</v>
          </cell>
          <cell r="B4704" t="str">
            <v>LTC DUAL</v>
          </cell>
          <cell r="D4704">
            <v>8443</v>
          </cell>
        </row>
        <row r="4705">
          <cell r="A4705">
            <v>42539</v>
          </cell>
          <cell r="B4705" t="str">
            <v>LTC DUAL</v>
          </cell>
          <cell r="D4705">
            <v>8455</v>
          </cell>
        </row>
        <row r="4706">
          <cell r="A4706">
            <v>42569</v>
          </cell>
          <cell r="B4706" t="str">
            <v>LTC DUAL</v>
          </cell>
          <cell r="D4706">
            <v>8466</v>
          </cell>
        </row>
        <row r="4707">
          <cell r="A4707">
            <v>42600</v>
          </cell>
          <cell r="B4707" t="str">
            <v>LTC DUAL</v>
          </cell>
          <cell r="D4707">
            <v>8476</v>
          </cell>
        </row>
        <row r="4708">
          <cell r="A4708">
            <v>42631</v>
          </cell>
          <cell r="B4708" t="str">
            <v>LTC DUAL</v>
          </cell>
          <cell r="D4708">
            <v>8486</v>
          </cell>
        </row>
        <row r="4709">
          <cell r="A4709">
            <v>42661</v>
          </cell>
          <cell r="B4709" t="str">
            <v>LTC DUAL</v>
          </cell>
          <cell r="D4709">
            <v>8495</v>
          </cell>
        </row>
        <row r="4710">
          <cell r="A4710">
            <v>42692</v>
          </cell>
          <cell r="B4710" t="str">
            <v>LTC DUAL</v>
          </cell>
          <cell r="D4710">
            <v>8504</v>
          </cell>
        </row>
        <row r="4711">
          <cell r="A4711">
            <v>42722</v>
          </cell>
          <cell r="B4711" t="str">
            <v>LTC DUAL</v>
          </cell>
          <cell r="D4711">
            <v>8513</v>
          </cell>
        </row>
        <row r="4712">
          <cell r="A4712">
            <v>42388</v>
          </cell>
          <cell r="B4712" t="str">
            <v>LTC DUAL</v>
          </cell>
          <cell r="D4712">
            <v>8521</v>
          </cell>
        </row>
        <row r="4713">
          <cell r="A4713">
            <v>42419</v>
          </cell>
          <cell r="B4713" t="str">
            <v>LTC DUAL</v>
          </cell>
          <cell r="D4713">
            <v>8528</v>
          </cell>
        </row>
        <row r="4714">
          <cell r="A4714">
            <v>42448</v>
          </cell>
          <cell r="B4714" t="str">
            <v>LTC DUAL</v>
          </cell>
          <cell r="D4714">
            <v>8536</v>
          </cell>
        </row>
        <row r="4715">
          <cell r="A4715">
            <v>42479</v>
          </cell>
          <cell r="B4715" t="str">
            <v>LTC DUAL</v>
          </cell>
          <cell r="D4715">
            <v>8543</v>
          </cell>
        </row>
        <row r="4716">
          <cell r="A4716">
            <v>42509</v>
          </cell>
          <cell r="B4716" t="str">
            <v>LTC DUAL</v>
          </cell>
          <cell r="D4716">
            <v>8549</v>
          </cell>
        </row>
        <row r="4717">
          <cell r="A4717">
            <v>42540</v>
          </cell>
          <cell r="B4717" t="str">
            <v>LTC DUAL</v>
          </cell>
          <cell r="D4717">
            <v>8555</v>
          </cell>
        </row>
        <row r="4718">
          <cell r="A4718">
            <v>42570</v>
          </cell>
          <cell r="B4718" t="str">
            <v>LTC DUAL</v>
          </cell>
          <cell r="D4718">
            <v>8561</v>
          </cell>
        </row>
        <row r="4719">
          <cell r="A4719">
            <v>42601</v>
          </cell>
          <cell r="B4719" t="str">
            <v>LTC DUAL</v>
          </cell>
          <cell r="D4719">
            <v>8567</v>
          </cell>
        </row>
        <row r="4720">
          <cell r="A4720">
            <v>42632</v>
          </cell>
          <cell r="B4720" t="str">
            <v>LTC DUAL</v>
          </cell>
          <cell r="D4720">
            <v>8572</v>
          </cell>
        </row>
        <row r="4721">
          <cell r="A4721">
            <v>42662</v>
          </cell>
          <cell r="B4721" t="str">
            <v>LTC DUAL</v>
          </cell>
          <cell r="D4721">
            <v>8577</v>
          </cell>
        </row>
        <row r="4722">
          <cell r="A4722">
            <v>42693</v>
          </cell>
          <cell r="B4722" t="str">
            <v>LTC DUAL</v>
          </cell>
          <cell r="D4722">
            <v>8582</v>
          </cell>
        </row>
        <row r="4723">
          <cell r="A4723">
            <v>42723</v>
          </cell>
          <cell r="B4723" t="str">
            <v>LTC DUAL</v>
          </cell>
          <cell r="D4723">
            <v>8587</v>
          </cell>
        </row>
        <row r="4724">
          <cell r="A4724">
            <v>42389</v>
          </cell>
          <cell r="B4724" t="str">
            <v>LTC DUAL</v>
          </cell>
          <cell r="D4724">
            <v>8591</v>
          </cell>
        </row>
        <row r="4725">
          <cell r="A4725">
            <v>42420</v>
          </cell>
          <cell r="B4725" t="str">
            <v>LTC DUAL</v>
          </cell>
          <cell r="D4725">
            <v>8595</v>
          </cell>
        </row>
        <row r="4726">
          <cell r="A4726">
            <v>42449</v>
          </cell>
          <cell r="B4726" t="str">
            <v>LTC DUAL</v>
          </cell>
          <cell r="D4726">
            <v>8599</v>
          </cell>
        </row>
        <row r="4727">
          <cell r="A4727">
            <v>42480</v>
          </cell>
          <cell r="B4727" t="str">
            <v>LTC DUAL</v>
          </cell>
          <cell r="D4727">
            <v>8603</v>
          </cell>
        </row>
        <row r="4728">
          <cell r="A4728">
            <v>42510</v>
          </cell>
          <cell r="B4728" t="str">
            <v>LTC DUAL</v>
          </cell>
          <cell r="D4728">
            <v>8607</v>
          </cell>
        </row>
        <row r="4729">
          <cell r="A4729">
            <v>42541</v>
          </cell>
          <cell r="B4729" t="str">
            <v>LTC DUAL</v>
          </cell>
          <cell r="D4729">
            <v>8610</v>
          </cell>
        </row>
        <row r="4730">
          <cell r="A4730">
            <v>42571</v>
          </cell>
          <cell r="B4730" t="str">
            <v>LTC DUAL</v>
          </cell>
          <cell r="D4730">
            <v>8613</v>
          </cell>
        </row>
        <row r="4731">
          <cell r="A4731">
            <v>42602</v>
          </cell>
          <cell r="B4731" t="str">
            <v>LTC DUAL</v>
          </cell>
          <cell r="D4731">
            <v>8616</v>
          </cell>
        </row>
        <row r="4732">
          <cell r="A4732">
            <v>42633</v>
          </cell>
          <cell r="B4732" t="str">
            <v>LTC DUAL</v>
          </cell>
          <cell r="D4732">
            <v>8619</v>
          </cell>
        </row>
        <row r="4733">
          <cell r="A4733">
            <v>42663</v>
          </cell>
          <cell r="B4733" t="str">
            <v>LTC DUAL</v>
          </cell>
          <cell r="D4733">
            <v>8622</v>
          </cell>
        </row>
        <row r="4734">
          <cell r="A4734">
            <v>42694</v>
          </cell>
          <cell r="B4734" t="str">
            <v>LTC DUAL</v>
          </cell>
          <cell r="D4734">
            <v>8625</v>
          </cell>
        </row>
        <row r="4735">
          <cell r="A4735">
            <v>42724</v>
          </cell>
          <cell r="B4735" t="str">
            <v>LTC DUAL</v>
          </cell>
          <cell r="D4735">
            <v>8627</v>
          </cell>
        </row>
        <row r="4736">
          <cell r="A4736">
            <v>42390</v>
          </cell>
          <cell r="B4736" t="str">
            <v>LTC DUAL</v>
          </cell>
          <cell r="D4736">
            <v>8629</v>
          </cell>
        </row>
        <row r="4737">
          <cell r="A4737">
            <v>42421</v>
          </cell>
          <cell r="B4737" t="str">
            <v>LTC DUAL</v>
          </cell>
          <cell r="D4737">
            <v>8632</v>
          </cell>
        </row>
        <row r="4738">
          <cell r="A4738">
            <v>42450</v>
          </cell>
          <cell r="B4738" t="str">
            <v>LTC DUAL</v>
          </cell>
          <cell r="D4738">
            <v>8634</v>
          </cell>
        </row>
        <row r="4739">
          <cell r="A4739">
            <v>42481</v>
          </cell>
          <cell r="B4739" t="str">
            <v>LTC DUAL</v>
          </cell>
          <cell r="D4739">
            <v>8636</v>
          </cell>
        </row>
        <row r="4740">
          <cell r="A4740">
            <v>42511</v>
          </cell>
          <cell r="B4740" t="str">
            <v>LTC DUAL</v>
          </cell>
          <cell r="D4740">
            <v>8638</v>
          </cell>
        </row>
        <row r="4741">
          <cell r="A4741">
            <v>42542</v>
          </cell>
          <cell r="B4741" t="str">
            <v>LTC DUAL</v>
          </cell>
          <cell r="D4741">
            <v>8640</v>
          </cell>
        </row>
        <row r="4742">
          <cell r="A4742">
            <v>42718</v>
          </cell>
          <cell r="B4742" t="str">
            <v>LTC DUAL</v>
          </cell>
          <cell r="D4742">
            <v>6210</v>
          </cell>
        </row>
        <row r="4743">
          <cell r="A4743">
            <v>42384</v>
          </cell>
          <cell r="B4743" t="str">
            <v>LTC DUAL</v>
          </cell>
          <cell r="D4743">
            <v>6338</v>
          </cell>
        </row>
        <row r="4744">
          <cell r="A4744">
            <v>42415</v>
          </cell>
          <cell r="B4744" t="str">
            <v>LTC DUAL</v>
          </cell>
          <cell r="D4744">
            <v>6442</v>
          </cell>
        </row>
        <row r="4745">
          <cell r="A4745">
            <v>42444</v>
          </cell>
          <cell r="B4745" t="str">
            <v>LTC DUAL</v>
          </cell>
          <cell r="D4745">
            <v>6412</v>
          </cell>
        </row>
        <row r="4746">
          <cell r="A4746">
            <v>42475</v>
          </cell>
          <cell r="B4746" t="str">
            <v>LTC DUAL</v>
          </cell>
          <cell r="D4746">
            <v>6511</v>
          </cell>
        </row>
        <row r="4747">
          <cell r="A4747">
            <v>42505</v>
          </cell>
          <cell r="B4747" t="str">
            <v>LTC DUAL</v>
          </cell>
          <cell r="D4747">
            <v>6546</v>
          </cell>
        </row>
        <row r="4748">
          <cell r="A4748">
            <v>42536</v>
          </cell>
          <cell r="B4748" t="str">
            <v>LTC DUAL</v>
          </cell>
          <cell r="D4748">
            <v>6591</v>
          </cell>
        </row>
        <row r="4749">
          <cell r="A4749">
            <v>42566</v>
          </cell>
          <cell r="B4749" t="str">
            <v>LTC DUAL</v>
          </cell>
          <cell r="D4749">
            <v>6643</v>
          </cell>
        </row>
        <row r="4750">
          <cell r="A4750">
            <v>42597</v>
          </cell>
          <cell r="B4750" t="str">
            <v>LTC DUAL</v>
          </cell>
          <cell r="D4750">
            <v>6765</v>
          </cell>
        </row>
        <row r="4751">
          <cell r="A4751">
            <v>42628</v>
          </cell>
          <cell r="B4751" t="str">
            <v>LTC DUAL</v>
          </cell>
          <cell r="D4751">
            <v>6751</v>
          </cell>
        </row>
        <row r="4752">
          <cell r="A4752">
            <v>42658</v>
          </cell>
          <cell r="B4752" t="str">
            <v>LTC DUAL</v>
          </cell>
          <cell r="D4752">
            <v>6771</v>
          </cell>
        </row>
        <row r="4753">
          <cell r="A4753">
            <v>42689</v>
          </cell>
          <cell r="B4753" t="str">
            <v>LTC DUAL</v>
          </cell>
          <cell r="D4753">
            <v>6824</v>
          </cell>
        </row>
        <row r="4754">
          <cell r="A4754">
            <v>42719</v>
          </cell>
          <cell r="B4754" t="str">
            <v>LTC DUAL</v>
          </cell>
          <cell r="D4754">
            <v>6877</v>
          </cell>
        </row>
        <row r="4755">
          <cell r="A4755">
            <v>42385</v>
          </cell>
          <cell r="B4755" t="str">
            <v>LTC DUAL</v>
          </cell>
          <cell r="D4755">
            <v>6846</v>
          </cell>
        </row>
        <row r="4756">
          <cell r="A4756">
            <v>42416</v>
          </cell>
          <cell r="B4756" t="str">
            <v>LTC DUAL</v>
          </cell>
          <cell r="D4756">
            <v>6904</v>
          </cell>
        </row>
        <row r="4757">
          <cell r="A4757">
            <v>42445</v>
          </cell>
          <cell r="B4757" t="str">
            <v>LTC DUAL</v>
          </cell>
          <cell r="D4757">
            <v>6997</v>
          </cell>
        </row>
        <row r="4758">
          <cell r="A4758">
            <v>42476</v>
          </cell>
          <cell r="B4758" t="str">
            <v>LTC DUAL</v>
          </cell>
          <cell r="D4758">
            <v>6992</v>
          </cell>
        </row>
        <row r="4759">
          <cell r="A4759">
            <v>42506</v>
          </cell>
          <cell r="B4759" t="str">
            <v>LTC DUAL</v>
          </cell>
          <cell r="D4759">
            <v>8052</v>
          </cell>
        </row>
        <row r="4760">
          <cell r="A4760">
            <v>42537</v>
          </cell>
          <cell r="B4760" t="str">
            <v>LTC DUAL</v>
          </cell>
          <cell r="D4760">
            <v>8119</v>
          </cell>
        </row>
        <row r="4761">
          <cell r="A4761">
            <v>42567</v>
          </cell>
          <cell r="B4761" t="str">
            <v>LTC DUAL</v>
          </cell>
          <cell r="D4761">
            <v>8199</v>
          </cell>
        </row>
        <row r="4762">
          <cell r="A4762">
            <v>42598</v>
          </cell>
          <cell r="B4762" t="str">
            <v>LTC DUAL</v>
          </cell>
          <cell r="D4762">
            <v>8209</v>
          </cell>
        </row>
        <row r="4763">
          <cell r="A4763">
            <v>42629</v>
          </cell>
          <cell r="B4763" t="str">
            <v>LTC DUAL</v>
          </cell>
          <cell r="D4763">
            <v>8152</v>
          </cell>
        </row>
        <row r="4764">
          <cell r="A4764">
            <v>42659</v>
          </cell>
          <cell r="B4764" t="str">
            <v>LTC DUAL</v>
          </cell>
          <cell r="D4764">
            <v>8211</v>
          </cell>
        </row>
        <row r="4765">
          <cell r="A4765">
            <v>42690</v>
          </cell>
          <cell r="B4765" t="str">
            <v>LTC DUAL</v>
          </cell>
          <cell r="D4765">
            <v>8270</v>
          </cell>
        </row>
        <row r="4766">
          <cell r="A4766">
            <v>42720</v>
          </cell>
          <cell r="B4766" t="str">
            <v>LTC DUAL</v>
          </cell>
          <cell r="D4766">
            <v>8263</v>
          </cell>
        </row>
        <row r="4767">
          <cell r="A4767">
            <v>42386</v>
          </cell>
          <cell r="B4767" t="str">
            <v>LTC DUAL</v>
          </cell>
          <cell r="D4767">
            <v>8326</v>
          </cell>
        </row>
        <row r="4768">
          <cell r="A4768">
            <v>42417</v>
          </cell>
          <cell r="B4768" t="str">
            <v>LTC DUAL</v>
          </cell>
          <cell r="D4768">
            <v>8388</v>
          </cell>
        </row>
        <row r="4769">
          <cell r="A4769">
            <v>42446</v>
          </cell>
          <cell r="B4769" t="str">
            <v>LTC DUAL</v>
          </cell>
          <cell r="D4769">
            <v>8451</v>
          </cell>
        </row>
        <row r="4770">
          <cell r="A4770">
            <v>42477</v>
          </cell>
          <cell r="B4770" t="str">
            <v>LTC DUAL</v>
          </cell>
          <cell r="D4770">
            <v>8513</v>
          </cell>
        </row>
        <row r="4771">
          <cell r="A4771">
            <v>42507</v>
          </cell>
          <cell r="B4771" t="str">
            <v>LTC DUAL</v>
          </cell>
          <cell r="D4771">
            <v>8576</v>
          </cell>
        </row>
        <row r="4772">
          <cell r="A4772">
            <v>42538</v>
          </cell>
          <cell r="B4772" t="str">
            <v>LTC DUAL</v>
          </cell>
          <cell r="D4772">
            <v>8638</v>
          </cell>
        </row>
        <row r="4773">
          <cell r="A4773">
            <v>42568</v>
          </cell>
          <cell r="B4773" t="str">
            <v>LTC DUAL</v>
          </cell>
          <cell r="D4773">
            <v>8701</v>
          </cell>
        </row>
        <row r="4774">
          <cell r="A4774">
            <v>42599</v>
          </cell>
          <cell r="B4774" t="str">
            <v>LTC DUAL</v>
          </cell>
          <cell r="D4774">
            <v>8763</v>
          </cell>
        </row>
        <row r="4775">
          <cell r="A4775">
            <v>42630</v>
          </cell>
          <cell r="B4775" t="str">
            <v>LTC DUAL</v>
          </cell>
          <cell r="D4775">
            <v>8825</v>
          </cell>
        </row>
        <row r="4776">
          <cell r="A4776">
            <v>42660</v>
          </cell>
          <cell r="B4776" t="str">
            <v>LTC DUAL</v>
          </cell>
          <cell r="D4776">
            <v>8887</v>
          </cell>
        </row>
        <row r="4777">
          <cell r="A4777">
            <v>42691</v>
          </cell>
          <cell r="B4777" t="str">
            <v>LTC DUAL</v>
          </cell>
          <cell r="D4777">
            <v>8949</v>
          </cell>
        </row>
        <row r="4778">
          <cell r="A4778">
            <v>42721</v>
          </cell>
          <cell r="B4778" t="str">
            <v>LTC DUAL</v>
          </cell>
          <cell r="D4778">
            <v>9011</v>
          </cell>
        </row>
        <row r="4779">
          <cell r="A4779">
            <v>42387</v>
          </cell>
          <cell r="B4779" t="str">
            <v>LTC DUAL</v>
          </cell>
          <cell r="D4779">
            <v>9073</v>
          </cell>
        </row>
        <row r="4780">
          <cell r="A4780">
            <v>42418</v>
          </cell>
          <cell r="B4780" t="str">
            <v>LTC DUAL</v>
          </cell>
          <cell r="D4780">
            <v>9135</v>
          </cell>
        </row>
        <row r="4781">
          <cell r="A4781">
            <v>42447</v>
          </cell>
          <cell r="B4781" t="str">
            <v>LTC DUAL</v>
          </cell>
          <cell r="D4781">
            <v>9196</v>
          </cell>
        </row>
        <row r="4782">
          <cell r="A4782">
            <v>42478</v>
          </cell>
          <cell r="B4782" t="str">
            <v>LTC DUAL</v>
          </cell>
          <cell r="D4782">
            <v>9258</v>
          </cell>
        </row>
        <row r="4783">
          <cell r="A4783">
            <v>42508</v>
          </cell>
          <cell r="B4783" t="str">
            <v>LTC DUAL</v>
          </cell>
          <cell r="D4783">
            <v>9320</v>
          </cell>
        </row>
        <row r="4784">
          <cell r="A4784">
            <v>42539</v>
          </cell>
          <cell r="B4784" t="str">
            <v>LTC DUAL</v>
          </cell>
          <cell r="D4784">
            <v>9381</v>
          </cell>
        </row>
        <row r="4785">
          <cell r="A4785">
            <v>42569</v>
          </cell>
          <cell r="B4785" t="str">
            <v>LTC DUAL</v>
          </cell>
          <cell r="D4785">
            <v>9443</v>
          </cell>
        </row>
        <row r="4786">
          <cell r="A4786">
            <v>42600</v>
          </cell>
          <cell r="B4786" t="str">
            <v>LTC DUAL</v>
          </cell>
          <cell r="D4786">
            <v>9504</v>
          </cell>
        </row>
        <row r="4787">
          <cell r="A4787">
            <v>42631</v>
          </cell>
          <cell r="B4787" t="str">
            <v>LTC DUAL</v>
          </cell>
          <cell r="D4787">
            <v>9565</v>
          </cell>
        </row>
        <row r="4788">
          <cell r="A4788">
            <v>42661</v>
          </cell>
          <cell r="B4788" t="str">
            <v>LTC DUAL</v>
          </cell>
          <cell r="D4788">
            <v>9627</v>
          </cell>
        </row>
        <row r="4789">
          <cell r="A4789">
            <v>42692</v>
          </cell>
          <cell r="B4789" t="str">
            <v>LTC DUAL</v>
          </cell>
          <cell r="D4789">
            <v>9688</v>
          </cell>
        </row>
        <row r="4790">
          <cell r="A4790">
            <v>42722</v>
          </cell>
          <cell r="B4790" t="str">
            <v>LTC DUAL</v>
          </cell>
          <cell r="D4790">
            <v>9749</v>
          </cell>
        </row>
        <row r="4791">
          <cell r="A4791">
            <v>42388</v>
          </cell>
          <cell r="B4791" t="str">
            <v>LTC DUAL</v>
          </cell>
          <cell r="D4791">
            <v>9810</v>
          </cell>
        </row>
        <row r="4792">
          <cell r="A4792">
            <v>42419</v>
          </cell>
          <cell r="B4792" t="str">
            <v>LTC DUAL</v>
          </cell>
          <cell r="D4792">
            <v>9871</v>
          </cell>
        </row>
        <row r="4793">
          <cell r="A4793">
            <v>42448</v>
          </cell>
          <cell r="B4793" t="str">
            <v>LTC DUAL</v>
          </cell>
          <cell r="D4793">
            <v>9932</v>
          </cell>
        </row>
        <row r="4794">
          <cell r="A4794">
            <v>42479</v>
          </cell>
          <cell r="B4794" t="str">
            <v>LTC DUAL</v>
          </cell>
          <cell r="D4794">
            <v>9992</v>
          </cell>
        </row>
        <row r="4795">
          <cell r="A4795">
            <v>42509</v>
          </cell>
          <cell r="B4795" t="str">
            <v>LTC DUAL</v>
          </cell>
          <cell r="D4795">
            <v>10053</v>
          </cell>
        </row>
        <row r="4796">
          <cell r="A4796">
            <v>42540</v>
          </cell>
          <cell r="B4796" t="str">
            <v>LTC DUAL</v>
          </cell>
          <cell r="D4796">
            <v>10114</v>
          </cell>
        </row>
        <row r="4797">
          <cell r="A4797">
            <v>42570</v>
          </cell>
          <cell r="B4797" t="str">
            <v>LTC DUAL</v>
          </cell>
          <cell r="D4797">
            <v>10174</v>
          </cell>
        </row>
        <row r="4798">
          <cell r="A4798">
            <v>42601</v>
          </cell>
          <cell r="B4798" t="str">
            <v>LTC DUAL</v>
          </cell>
          <cell r="D4798">
            <v>10235</v>
          </cell>
        </row>
        <row r="4799">
          <cell r="A4799">
            <v>42632</v>
          </cell>
          <cell r="B4799" t="str">
            <v>LTC DUAL</v>
          </cell>
          <cell r="D4799">
            <v>10295</v>
          </cell>
        </row>
        <row r="4800">
          <cell r="A4800">
            <v>42662</v>
          </cell>
          <cell r="B4800" t="str">
            <v>LTC DUAL</v>
          </cell>
          <cell r="D4800">
            <v>10356</v>
          </cell>
        </row>
        <row r="4801">
          <cell r="A4801">
            <v>42693</v>
          </cell>
          <cell r="B4801" t="str">
            <v>LTC DUAL</v>
          </cell>
          <cell r="D4801">
            <v>10416</v>
          </cell>
        </row>
        <row r="4802">
          <cell r="A4802">
            <v>42723</v>
          </cell>
          <cell r="B4802" t="str">
            <v>LTC DUAL</v>
          </cell>
          <cell r="D4802">
            <v>10476</v>
          </cell>
        </row>
        <row r="4803">
          <cell r="A4803">
            <v>42389</v>
          </cell>
          <cell r="B4803" t="str">
            <v>LTC DUAL</v>
          </cell>
          <cell r="D4803">
            <v>10537</v>
          </cell>
        </row>
        <row r="4804">
          <cell r="A4804">
            <v>42420</v>
          </cell>
          <cell r="B4804" t="str">
            <v>LTC DUAL</v>
          </cell>
          <cell r="D4804">
            <v>10597</v>
          </cell>
        </row>
        <row r="4805">
          <cell r="A4805">
            <v>42449</v>
          </cell>
          <cell r="B4805" t="str">
            <v>LTC DUAL</v>
          </cell>
          <cell r="D4805">
            <v>10657</v>
          </cell>
        </row>
        <row r="4806">
          <cell r="A4806">
            <v>42480</v>
          </cell>
          <cell r="B4806" t="str">
            <v>LTC DUAL</v>
          </cell>
          <cell r="D4806">
            <v>10717</v>
          </cell>
        </row>
        <row r="4807">
          <cell r="A4807">
            <v>42510</v>
          </cell>
          <cell r="B4807" t="str">
            <v>LTC DUAL</v>
          </cell>
          <cell r="D4807">
            <v>10777</v>
          </cell>
        </row>
        <row r="4808">
          <cell r="A4808">
            <v>42541</v>
          </cell>
          <cell r="B4808" t="str">
            <v>LTC DUAL</v>
          </cell>
          <cell r="D4808">
            <v>10837</v>
          </cell>
        </row>
        <row r="4809">
          <cell r="A4809">
            <v>42571</v>
          </cell>
          <cell r="B4809" t="str">
            <v>LTC DUAL</v>
          </cell>
          <cell r="D4809">
            <v>10896</v>
          </cell>
        </row>
        <row r="4810">
          <cell r="A4810">
            <v>42602</v>
          </cell>
          <cell r="B4810" t="str">
            <v>LTC DUAL</v>
          </cell>
          <cell r="D4810">
            <v>10956</v>
          </cell>
        </row>
        <row r="4811">
          <cell r="A4811">
            <v>42633</v>
          </cell>
          <cell r="B4811" t="str">
            <v>LTC DUAL</v>
          </cell>
          <cell r="D4811">
            <v>11016</v>
          </cell>
        </row>
        <row r="4812">
          <cell r="A4812">
            <v>42663</v>
          </cell>
          <cell r="B4812" t="str">
            <v>LTC DUAL</v>
          </cell>
          <cell r="D4812">
            <v>11075</v>
          </cell>
        </row>
        <row r="4813">
          <cell r="A4813">
            <v>42694</v>
          </cell>
          <cell r="B4813" t="str">
            <v>LTC DUAL</v>
          </cell>
          <cell r="D4813">
            <v>11135</v>
          </cell>
        </row>
        <row r="4814">
          <cell r="A4814">
            <v>42724</v>
          </cell>
          <cell r="B4814" t="str">
            <v>LTC DUAL</v>
          </cell>
          <cell r="D4814">
            <v>11194</v>
          </cell>
        </row>
        <row r="4815">
          <cell r="A4815">
            <v>42390</v>
          </cell>
          <cell r="B4815" t="str">
            <v>LTC DUAL</v>
          </cell>
          <cell r="D4815">
            <v>11254</v>
          </cell>
        </row>
        <row r="4816">
          <cell r="A4816">
            <v>42421</v>
          </cell>
          <cell r="B4816" t="str">
            <v>LTC DUAL</v>
          </cell>
          <cell r="D4816">
            <v>11313</v>
          </cell>
        </row>
        <row r="4817">
          <cell r="A4817">
            <v>42450</v>
          </cell>
          <cell r="B4817" t="str">
            <v>LTC DUAL</v>
          </cell>
          <cell r="D4817">
            <v>11372</v>
          </cell>
        </row>
        <row r="4818">
          <cell r="A4818">
            <v>42481</v>
          </cell>
          <cell r="B4818" t="str">
            <v>LTC DUAL</v>
          </cell>
          <cell r="D4818">
            <v>11431</v>
          </cell>
        </row>
        <row r="4819">
          <cell r="A4819">
            <v>42511</v>
          </cell>
          <cell r="B4819" t="str">
            <v>LTC DUAL</v>
          </cell>
          <cell r="D4819">
            <v>11490</v>
          </cell>
        </row>
        <row r="4820">
          <cell r="A4820">
            <v>42542</v>
          </cell>
          <cell r="B4820" t="str">
            <v>LTC DUAL</v>
          </cell>
          <cell r="D4820">
            <v>11549</v>
          </cell>
        </row>
        <row r="4821">
          <cell r="A4821">
            <v>42718</v>
          </cell>
          <cell r="B4821" t="str">
            <v>LTC DUAL</v>
          </cell>
          <cell r="D4821">
            <v>9340</v>
          </cell>
        </row>
        <row r="4822">
          <cell r="A4822">
            <v>42384</v>
          </cell>
          <cell r="B4822" t="str">
            <v>LTC DUAL</v>
          </cell>
          <cell r="D4822">
            <v>9525</v>
          </cell>
        </row>
        <row r="4823">
          <cell r="A4823">
            <v>42415</v>
          </cell>
          <cell r="B4823" t="str">
            <v>LTC DUAL</v>
          </cell>
          <cell r="D4823">
            <v>9802</v>
          </cell>
        </row>
        <row r="4824">
          <cell r="A4824">
            <v>42444</v>
          </cell>
          <cell r="B4824" t="str">
            <v>LTC DUAL</v>
          </cell>
          <cell r="D4824">
            <v>9861</v>
          </cell>
        </row>
        <row r="4825">
          <cell r="A4825">
            <v>42475</v>
          </cell>
          <cell r="B4825" t="str">
            <v>LTC DUAL</v>
          </cell>
          <cell r="D4825">
            <v>9879</v>
          </cell>
        </row>
        <row r="4826">
          <cell r="A4826">
            <v>42505</v>
          </cell>
          <cell r="B4826" t="str">
            <v>LTC DUAL</v>
          </cell>
          <cell r="D4826">
            <v>9900</v>
          </cell>
        </row>
        <row r="4827">
          <cell r="A4827">
            <v>42536</v>
          </cell>
          <cell r="B4827" t="str">
            <v>LTC DUAL</v>
          </cell>
          <cell r="D4827">
            <v>9965</v>
          </cell>
        </row>
        <row r="4828">
          <cell r="A4828">
            <v>42566</v>
          </cell>
          <cell r="B4828" t="str">
            <v>LTC DUAL</v>
          </cell>
          <cell r="D4828">
            <v>9942</v>
          </cell>
        </row>
        <row r="4829">
          <cell r="A4829">
            <v>42597</v>
          </cell>
          <cell r="B4829" t="str">
            <v>LTC DUAL</v>
          </cell>
          <cell r="D4829">
            <v>10191</v>
          </cell>
        </row>
        <row r="4830">
          <cell r="A4830">
            <v>42628</v>
          </cell>
          <cell r="B4830" t="str">
            <v>LTC DUAL</v>
          </cell>
          <cell r="D4830">
            <v>10171</v>
          </cell>
        </row>
        <row r="4831">
          <cell r="A4831">
            <v>42658</v>
          </cell>
          <cell r="B4831" t="str">
            <v>LTC DUAL</v>
          </cell>
          <cell r="D4831">
            <v>10197</v>
          </cell>
        </row>
        <row r="4832">
          <cell r="A4832">
            <v>42689</v>
          </cell>
          <cell r="B4832" t="str">
            <v>LTC DUAL</v>
          </cell>
          <cell r="D4832">
            <v>10307</v>
          </cell>
        </row>
        <row r="4833">
          <cell r="A4833">
            <v>42719</v>
          </cell>
          <cell r="B4833" t="str">
            <v>LTC DUAL</v>
          </cell>
          <cell r="D4833">
            <v>10358</v>
          </cell>
        </row>
        <row r="4834">
          <cell r="A4834">
            <v>42385</v>
          </cell>
          <cell r="B4834" t="str">
            <v>LTC DUAL</v>
          </cell>
          <cell r="D4834">
            <v>10386</v>
          </cell>
        </row>
        <row r="4835">
          <cell r="A4835">
            <v>42416</v>
          </cell>
          <cell r="B4835" t="str">
            <v>LTC DUAL</v>
          </cell>
          <cell r="D4835">
            <v>10462</v>
          </cell>
        </row>
        <row r="4836">
          <cell r="A4836">
            <v>42445</v>
          </cell>
          <cell r="B4836" t="str">
            <v>LTC DUAL</v>
          </cell>
          <cell r="D4836">
            <v>10561</v>
          </cell>
        </row>
        <row r="4837">
          <cell r="A4837">
            <v>42476</v>
          </cell>
          <cell r="B4837" t="str">
            <v>LTC DUAL</v>
          </cell>
          <cell r="D4837">
            <v>10576</v>
          </cell>
        </row>
        <row r="4838">
          <cell r="A4838">
            <v>42506</v>
          </cell>
          <cell r="B4838" t="str">
            <v>LTC DUAL</v>
          </cell>
          <cell r="D4838">
            <v>11842</v>
          </cell>
        </row>
        <row r="4839">
          <cell r="A4839">
            <v>42537</v>
          </cell>
          <cell r="B4839" t="str">
            <v>LTC DUAL</v>
          </cell>
          <cell r="D4839">
            <v>12010</v>
          </cell>
        </row>
        <row r="4840">
          <cell r="A4840">
            <v>42567</v>
          </cell>
          <cell r="B4840" t="str">
            <v>LTC DUAL</v>
          </cell>
          <cell r="D4840">
            <v>12158</v>
          </cell>
        </row>
        <row r="4841">
          <cell r="A4841">
            <v>42598</v>
          </cell>
          <cell r="B4841" t="str">
            <v>LTC DUAL</v>
          </cell>
          <cell r="D4841">
            <v>12273</v>
          </cell>
        </row>
        <row r="4842">
          <cell r="A4842">
            <v>42629</v>
          </cell>
          <cell r="B4842" t="str">
            <v>LTC DUAL</v>
          </cell>
          <cell r="D4842">
            <v>12209</v>
          </cell>
        </row>
        <row r="4843">
          <cell r="A4843">
            <v>42659</v>
          </cell>
          <cell r="B4843" t="str">
            <v>LTC DUAL</v>
          </cell>
          <cell r="D4843">
            <v>12312</v>
          </cell>
        </row>
        <row r="4844">
          <cell r="A4844">
            <v>42690</v>
          </cell>
          <cell r="B4844" t="str">
            <v>LTC DUAL</v>
          </cell>
          <cell r="D4844">
            <v>12369</v>
          </cell>
        </row>
        <row r="4845">
          <cell r="A4845">
            <v>42720</v>
          </cell>
          <cell r="B4845" t="str">
            <v>LTC DUAL</v>
          </cell>
          <cell r="D4845">
            <v>12420</v>
          </cell>
        </row>
        <row r="4846">
          <cell r="A4846">
            <v>42386</v>
          </cell>
          <cell r="B4846" t="str">
            <v>LTC DUAL</v>
          </cell>
          <cell r="D4846">
            <v>12429</v>
          </cell>
        </row>
        <row r="4847">
          <cell r="A4847">
            <v>42417</v>
          </cell>
          <cell r="B4847" t="str">
            <v>LTC DUAL</v>
          </cell>
          <cell r="D4847">
            <v>12431</v>
          </cell>
        </row>
        <row r="4848">
          <cell r="A4848">
            <v>42446</v>
          </cell>
          <cell r="B4848" t="str">
            <v>LTC DUAL</v>
          </cell>
          <cell r="D4848">
            <v>12431</v>
          </cell>
        </row>
        <row r="4849">
          <cell r="A4849">
            <v>42477</v>
          </cell>
          <cell r="B4849" t="str">
            <v>LTC DUAL</v>
          </cell>
          <cell r="D4849">
            <v>12431</v>
          </cell>
        </row>
        <row r="4850">
          <cell r="A4850">
            <v>42507</v>
          </cell>
          <cell r="B4850" t="str">
            <v>LTC DUAL</v>
          </cell>
          <cell r="D4850">
            <v>12431</v>
          </cell>
        </row>
        <row r="4851">
          <cell r="A4851">
            <v>42538</v>
          </cell>
          <cell r="B4851" t="str">
            <v>LTC DUAL</v>
          </cell>
          <cell r="D4851">
            <v>12431</v>
          </cell>
        </row>
        <row r="4852">
          <cell r="A4852">
            <v>42568</v>
          </cell>
          <cell r="B4852" t="str">
            <v>LTC DUAL</v>
          </cell>
          <cell r="D4852">
            <v>12431</v>
          </cell>
        </row>
        <row r="4853">
          <cell r="A4853">
            <v>42599</v>
          </cell>
          <cell r="B4853" t="str">
            <v>LTC DUAL</v>
          </cell>
          <cell r="D4853">
            <v>12431</v>
          </cell>
        </row>
        <row r="4854">
          <cell r="A4854">
            <v>42630</v>
          </cell>
          <cell r="B4854" t="str">
            <v>LTC DUAL</v>
          </cell>
          <cell r="D4854">
            <v>12431</v>
          </cell>
        </row>
        <row r="4855">
          <cell r="A4855">
            <v>42660</v>
          </cell>
          <cell r="B4855" t="str">
            <v>LTC DUAL</v>
          </cell>
          <cell r="D4855">
            <v>12431</v>
          </cell>
        </row>
        <row r="4856">
          <cell r="A4856">
            <v>42691</v>
          </cell>
          <cell r="B4856" t="str">
            <v>LTC DUAL</v>
          </cell>
          <cell r="D4856">
            <v>12431</v>
          </cell>
        </row>
        <row r="4857">
          <cell r="A4857">
            <v>42721</v>
          </cell>
          <cell r="B4857" t="str">
            <v>LTC DUAL</v>
          </cell>
          <cell r="D4857">
            <v>12431</v>
          </cell>
        </row>
        <row r="4858">
          <cell r="A4858">
            <v>42387</v>
          </cell>
          <cell r="B4858" t="str">
            <v>LTC DUAL</v>
          </cell>
          <cell r="D4858">
            <v>12431</v>
          </cell>
        </row>
        <row r="4859">
          <cell r="A4859">
            <v>42418</v>
          </cell>
          <cell r="B4859" t="str">
            <v>LTC DUAL</v>
          </cell>
          <cell r="D4859">
            <v>12431</v>
          </cell>
        </row>
        <row r="4860">
          <cell r="A4860">
            <v>42447</v>
          </cell>
          <cell r="B4860" t="str">
            <v>LTC DUAL</v>
          </cell>
          <cell r="D4860">
            <v>12431</v>
          </cell>
        </row>
        <row r="4861">
          <cell r="A4861">
            <v>42478</v>
          </cell>
          <cell r="B4861" t="str">
            <v>LTC DUAL</v>
          </cell>
          <cell r="D4861">
            <v>12431</v>
          </cell>
        </row>
        <row r="4862">
          <cell r="A4862">
            <v>42508</v>
          </cell>
          <cell r="B4862" t="str">
            <v>LTC DUAL</v>
          </cell>
          <cell r="D4862">
            <v>12431</v>
          </cell>
        </row>
        <row r="4863">
          <cell r="A4863">
            <v>42539</v>
          </cell>
          <cell r="B4863" t="str">
            <v>LTC DUAL</v>
          </cell>
          <cell r="D4863">
            <v>12431</v>
          </cell>
        </row>
        <row r="4864">
          <cell r="A4864">
            <v>42569</v>
          </cell>
          <cell r="B4864" t="str">
            <v>LTC DUAL</v>
          </cell>
          <cell r="D4864">
            <v>12431</v>
          </cell>
        </row>
        <row r="4865">
          <cell r="A4865">
            <v>42600</v>
          </cell>
          <cell r="B4865" t="str">
            <v>LTC DUAL</v>
          </cell>
          <cell r="D4865">
            <v>12431</v>
          </cell>
        </row>
        <row r="4866">
          <cell r="A4866">
            <v>42631</v>
          </cell>
          <cell r="B4866" t="str">
            <v>LTC DUAL</v>
          </cell>
          <cell r="D4866">
            <v>12431</v>
          </cell>
        </row>
        <row r="4867">
          <cell r="A4867">
            <v>42661</v>
          </cell>
          <cell r="B4867" t="str">
            <v>LTC DUAL</v>
          </cell>
          <cell r="D4867">
            <v>12431</v>
          </cell>
        </row>
        <row r="4868">
          <cell r="A4868">
            <v>42692</v>
          </cell>
          <cell r="B4868" t="str">
            <v>LTC DUAL</v>
          </cell>
          <cell r="D4868">
            <v>12431</v>
          </cell>
        </row>
        <row r="4869">
          <cell r="A4869">
            <v>42722</v>
          </cell>
          <cell r="B4869" t="str">
            <v>LTC DUAL</v>
          </cell>
          <cell r="D4869">
            <v>12431</v>
          </cell>
        </row>
        <row r="4870">
          <cell r="A4870">
            <v>42388</v>
          </cell>
          <cell r="B4870" t="str">
            <v>LTC DUAL</v>
          </cell>
          <cell r="D4870">
            <v>12431</v>
          </cell>
        </row>
        <row r="4871">
          <cell r="A4871">
            <v>42419</v>
          </cell>
          <cell r="B4871" t="str">
            <v>LTC DUAL</v>
          </cell>
          <cell r="D4871">
            <v>12431</v>
          </cell>
        </row>
        <row r="4872">
          <cell r="A4872">
            <v>42448</v>
          </cell>
          <cell r="B4872" t="str">
            <v>LTC DUAL</v>
          </cell>
          <cell r="D4872">
            <v>12431</v>
          </cell>
        </row>
        <row r="4873">
          <cell r="A4873">
            <v>42479</v>
          </cell>
          <cell r="B4873" t="str">
            <v>LTC DUAL</v>
          </cell>
          <cell r="D4873">
            <v>12431</v>
          </cell>
        </row>
        <row r="4874">
          <cell r="A4874">
            <v>42509</v>
          </cell>
          <cell r="B4874" t="str">
            <v>LTC DUAL</v>
          </cell>
          <cell r="D4874">
            <v>12431</v>
          </cell>
        </row>
        <row r="4875">
          <cell r="A4875">
            <v>42540</v>
          </cell>
          <cell r="B4875" t="str">
            <v>LTC DUAL</v>
          </cell>
          <cell r="D4875">
            <v>12431</v>
          </cell>
        </row>
        <row r="4876">
          <cell r="A4876">
            <v>42570</v>
          </cell>
          <cell r="B4876" t="str">
            <v>LTC DUAL</v>
          </cell>
          <cell r="D4876">
            <v>12431</v>
          </cell>
        </row>
        <row r="4877">
          <cell r="A4877">
            <v>42601</v>
          </cell>
          <cell r="B4877" t="str">
            <v>LTC DUAL</v>
          </cell>
          <cell r="D4877">
            <v>12431</v>
          </cell>
        </row>
        <row r="4878">
          <cell r="A4878">
            <v>42632</v>
          </cell>
          <cell r="B4878" t="str">
            <v>LTC DUAL</v>
          </cell>
          <cell r="D4878">
            <v>12431</v>
          </cell>
        </row>
        <row r="4879">
          <cell r="A4879">
            <v>42662</v>
          </cell>
          <cell r="B4879" t="str">
            <v>LTC DUAL</v>
          </cell>
          <cell r="D4879">
            <v>12431</v>
          </cell>
        </row>
        <row r="4880">
          <cell r="A4880">
            <v>42693</v>
          </cell>
          <cell r="B4880" t="str">
            <v>LTC DUAL</v>
          </cell>
          <cell r="D4880">
            <v>12431</v>
          </cell>
        </row>
        <row r="4881">
          <cell r="A4881">
            <v>42723</v>
          </cell>
          <cell r="B4881" t="str">
            <v>LTC DUAL</v>
          </cell>
          <cell r="D4881">
            <v>12431</v>
          </cell>
        </row>
        <row r="4882">
          <cell r="A4882">
            <v>42389</v>
          </cell>
          <cell r="B4882" t="str">
            <v>LTC DUAL</v>
          </cell>
          <cell r="D4882">
            <v>12431</v>
          </cell>
        </row>
        <row r="4883">
          <cell r="A4883">
            <v>42420</v>
          </cell>
          <cell r="B4883" t="str">
            <v>LTC DUAL</v>
          </cell>
          <cell r="D4883">
            <v>12431</v>
          </cell>
        </row>
        <row r="4884">
          <cell r="A4884">
            <v>42449</v>
          </cell>
          <cell r="B4884" t="str">
            <v>LTC DUAL</v>
          </cell>
          <cell r="D4884">
            <v>12431</v>
          </cell>
        </row>
        <row r="4885">
          <cell r="A4885">
            <v>42480</v>
          </cell>
          <cell r="B4885" t="str">
            <v>LTC DUAL</v>
          </cell>
          <cell r="D4885">
            <v>12431</v>
          </cell>
        </row>
        <row r="4886">
          <cell r="A4886">
            <v>42510</v>
          </cell>
          <cell r="B4886" t="str">
            <v>LTC DUAL</v>
          </cell>
          <cell r="D4886">
            <v>12431</v>
          </cell>
        </row>
        <row r="4887">
          <cell r="A4887">
            <v>42541</v>
          </cell>
          <cell r="B4887" t="str">
            <v>LTC DUAL</v>
          </cell>
          <cell r="D4887">
            <v>12431</v>
          </cell>
        </row>
        <row r="4888">
          <cell r="A4888">
            <v>42571</v>
          </cell>
          <cell r="B4888" t="str">
            <v>LTC DUAL</v>
          </cell>
          <cell r="D4888">
            <v>12431</v>
          </cell>
        </row>
        <row r="4889">
          <cell r="A4889">
            <v>42602</v>
          </cell>
          <cell r="B4889" t="str">
            <v>LTC DUAL</v>
          </cell>
          <cell r="D4889">
            <v>12431</v>
          </cell>
        </row>
        <row r="4890">
          <cell r="A4890">
            <v>42633</v>
          </cell>
          <cell r="B4890" t="str">
            <v>LTC DUAL</v>
          </cell>
          <cell r="D4890">
            <v>12431</v>
          </cell>
        </row>
        <row r="4891">
          <cell r="A4891">
            <v>42663</v>
          </cell>
          <cell r="B4891" t="str">
            <v>LTC DUAL</v>
          </cell>
          <cell r="D4891">
            <v>12431</v>
          </cell>
        </row>
        <row r="4892">
          <cell r="A4892">
            <v>42694</v>
          </cell>
          <cell r="B4892" t="str">
            <v>LTC DUAL</v>
          </cell>
          <cell r="D4892">
            <v>12431</v>
          </cell>
        </row>
        <row r="4893">
          <cell r="A4893">
            <v>42724</v>
          </cell>
          <cell r="B4893" t="str">
            <v>LTC DUAL</v>
          </cell>
          <cell r="D4893">
            <v>12431</v>
          </cell>
        </row>
        <row r="4894">
          <cell r="A4894">
            <v>42390</v>
          </cell>
          <cell r="B4894" t="str">
            <v>LTC DUAL</v>
          </cell>
          <cell r="D4894">
            <v>12431</v>
          </cell>
        </row>
        <row r="4895">
          <cell r="A4895">
            <v>42421</v>
          </cell>
          <cell r="B4895" t="str">
            <v>LTC DUAL</v>
          </cell>
          <cell r="D4895">
            <v>12431</v>
          </cell>
        </row>
        <row r="4896">
          <cell r="A4896">
            <v>42450</v>
          </cell>
          <cell r="B4896" t="str">
            <v>LTC DUAL</v>
          </cell>
          <cell r="D4896">
            <v>12431</v>
          </cell>
        </row>
        <row r="4897">
          <cell r="A4897">
            <v>42481</v>
          </cell>
          <cell r="B4897" t="str">
            <v>LTC DUAL</v>
          </cell>
          <cell r="D4897">
            <v>12431</v>
          </cell>
        </row>
        <row r="4898">
          <cell r="A4898">
            <v>42511</v>
          </cell>
          <cell r="B4898" t="str">
            <v>LTC DUAL</v>
          </cell>
          <cell r="D4898">
            <v>12431</v>
          </cell>
        </row>
        <row r="4899">
          <cell r="A4899">
            <v>42542</v>
          </cell>
          <cell r="B4899" t="str">
            <v>LTC DUAL</v>
          </cell>
          <cell r="D4899">
            <v>12431</v>
          </cell>
        </row>
        <row r="4900">
          <cell r="A4900">
            <v>42718</v>
          </cell>
          <cell r="B4900" t="str">
            <v>LTC DUAL</v>
          </cell>
          <cell r="D4900">
            <v>3947</v>
          </cell>
        </row>
        <row r="4901">
          <cell r="A4901">
            <v>42384</v>
          </cell>
          <cell r="B4901" t="str">
            <v>LTC DUAL</v>
          </cell>
          <cell r="D4901">
            <v>3993</v>
          </cell>
        </row>
        <row r="4902">
          <cell r="A4902">
            <v>42415</v>
          </cell>
          <cell r="B4902" t="str">
            <v>LTC DUAL</v>
          </cell>
          <cell r="D4902">
            <v>4264</v>
          </cell>
        </row>
        <row r="4903">
          <cell r="A4903">
            <v>42444</v>
          </cell>
          <cell r="B4903" t="str">
            <v>LTC DUAL</v>
          </cell>
          <cell r="D4903">
            <v>4199</v>
          </cell>
        </row>
        <row r="4904">
          <cell r="A4904">
            <v>42475</v>
          </cell>
          <cell r="B4904" t="str">
            <v>LTC DUAL</v>
          </cell>
          <cell r="D4904">
            <v>4190</v>
          </cell>
        </row>
        <row r="4905">
          <cell r="A4905">
            <v>42505</v>
          </cell>
          <cell r="B4905" t="str">
            <v>LTC DUAL</v>
          </cell>
          <cell r="D4905">
            <v>4204</v>
          </cell>
        </row>
        <row r="4906">
          <cell r="A4906">
            <v>42536</v>
          </cell>
          <cell r="B4906" t="str">
            <v>LTC DUAL</v>
          </cell>
          <cell r="D4906">
            <v>4275</v>
          </cell>
        </row>
        <row r="4907">
          <cell r="A4907">
            <v>42566</v>
          </cell>
          <cell r="B4907" t="str">
            <v>LTC DUAL</v>
          </cell>
          <cell r="D4907">
            <v>4252</v>
          </cell>
        </row>
        <row r="4908">
          <cell r="A4908">
            <v>42597</v>
          </cell>
          <cell r="B4908" t="str">
            <v>LTC DUAL</v>
          </cell>
          <cell r="D4908">
            <v>4315</v>
          </cell>
        </row>
        <row r="4909">
          <cell r="A4909">
            <v>42628</v>
          </cell>
          <cell r="B4909" t="str">
            <v>LTC DUAL</v>
          </cell>
          <cell r="D4909">
            <v>4347</v>
          </cell>
        </row>
        <row r="4910">
          <cell r="A4910">
            <v>42658</v>
          </cell>
          <cell r="B4910" t="str">
            <v>LTC DUAL</v>
          </cell>
          <cell r="D4910">
            <v>4355</v>
          </cell>
        </row>
        <row r="4911">
          <cell r="A4911">
            <v>42689</v>
          </cell>
          <cell r="B4911" t="str">
            <v>LTC DUAL</v>
          </cell>
          <cell r="D4911">
            <v>4375</v>
          </cell>
        </row>
        <row r="4912">
          <cell r="A4912">
            <v>42719</v>
          </cell>
          <cell r="B4912" t="str">
            <v>LTC DUAL</v>
          </cell>
          <cell r="D4912">
            <v>4383</v>
          </cell>
        </row>
        <row r="4913">
          <cell r="A4913">
            <v>42385</v>
          </cell>
          <cell r="B4913" t="str">
            <v>LTC DUAL</v>
          </cell>
          <cell r="D4913">
            <v>4383</v>
          </cell>
        </row>
        <row r="4914">
          <cell r="A4914">
            <v>42416</v>
          </cell>
          <cell r="B4914" t="str">
            <v>LTC DUAL</v>
          </cell>
          <cell r="D4914">
            <v>4372</v>
          </cell>
        </row>
        <row r="4915">
          <cell r="A4915">
            <v>42445</v>
          </cell>
          <cell r="B4915" t="str">
            <v>LTC DUAL</v>
          </cell>
          <cell r="D4915">
            <v>4422</v>
          </cell>
        </row>
        <row r="4916">
          <cell r="A4916">
            <v>42476</v>
          </cell>
          <cell r="B4916" t="str">
            <v>LTC DUAL</v>
          </cell>
          <cell r="D4916">
            <v>4470</v>
          </cell>
        </row>
        <row r="4917">
          <cell r="A4917">
            <v>42506</v>
          </cell>
          <cell r="B4917" t="str">
            <v>LTC DUAL</v>
          </cell>
          <cell r="D4917">
            <v>5154</v>
          </cell>
        </row>
        <row r="4918">
          <cell r="A4918">
            <v>42537</v>
          </cell>
          <cell r="B4918" t="str">
            <v>LTC DUAL</v>
          </cell>
          <cell r="D4918">
            <v>5216</v>
          </cell>
        </row>
        <row r="4919">
          <cell r="A4919">
            <v>42567</v>
          </cell>
          <cell r="B4919" t="str">
            <v>LTC DUAL</v>
          </cell>
          <cell r="D4919">
            <v>5274</v>
          </cell>
        </row>
        <row r="4920">
          <cell r="A4920">
            <v>42598</v>
          </cell>
          <cell r="B4920" t="str">
            <v>LTC DUAL</v>
          </cell>
          <cell r="D4920">
            <v>5295</v>
          </cell>
        </row>
        <row r="4921">
          <cell r="A4921">
            <v>42629</v>
          </cell>
          <cell r="B4921" t="str">
            <v>LTC DUAL</v>
          </cell>
          <cell r="D4921">
            <v>5299</v>
          </cell>
        </row>
        <row r="4922">
          <cell r="A4922">
            <v>42659</v>
          </cell>
          <cell r="B4922" t="str">
            <v>LTC DUAL</v>
          </cell>
          <cell r="D4922">
            <v>5325</v>
          </cell>
        </row>
        <row r="4923">
          <cell r="A4923">
            <v>42690</v>
          </cell>
          <cell r="B4923" t="str">
            <v>LTC DUAL</v>
          </cell>
          <cell r="D4923">
            <v>5336</v>
          </cell>
        </row>
        <row r="4924">
          <cell r="A4924">
            <v>42720</v>
          </cell>
          <cell r="B4924" t="str">
            <v>LTC DUAL</v>
          </cell>
          <cell r="D4924">
            <v>5324</v>
          </cell>
        </row>
        <row r="4925">
          <cell r="A4925">
            <v>42386</v>
          </cell>
          <cell r="B4925" t="str">
            <v>LTC DUAL</v>
          </cell>
          <cell r="D4925">
            <v>5322</v>
          </cell>
        </row>
        <row r="4926">
          <cell r="A4926">
            <v>42417</v>
          </cell>
          <cell r="B4926" t="str">
            <v>LTC DUAL</v>
          </cell>
          <cell r="D4926">
            <v>5322</v>
          </cell>
        </row>
        <row r="4927">
          <cell r="A4927">
            <v>42446</v>
          </cell>
          <cell r="B4927" t="str">
            <v>LTC DUAL</v>
          </cell>
          <cell r="D4927">
            <v>5322</v>
          </cell>
        </row>
        <row r="4928">
          <cell r="A4928">
            <v>42477</v>
          </cell>
          <cell r="B4928" t="str">
            <v>LTC DUAL</v>
          </cell>
          <cell r="D4928">
            <v>5322</v>
          </cell>
        </row>
        <row r="4929">
          <cell r="A4929">
            <v>42507</v>
          </cell>
          <cell r="B4929" t="str">
            <v>LTC DUAL</v>
          </cell>
          <cell r="D4929">
            <v>5322</v>
          </cell>
        </row>
        <row r="4930">
          <cell r="A4930">
            <v>42538</v>
          </cell>
          <cell r="B4930" t="str">
            <v>LTC DUAL</v>
          </cell>
          <cell r="D4930">
            <v>5322</v>
          </cell>
        </row>
        <row r="4931">
          <cell r="A4931">
            <v>42568</v>
          </cell>
          <cell r="B4931" t="str">
            <v>LTC DUAL</v>
          </cell>
          <cell r="D4931">
            <v>5322</v>
          </cell>
        </row>
        <row r="4932">
          <cell r="A4932">
            <v>42599</v>
          </cell>
          <cell r="B4932" t="str">
            <v>LTC DUAL</v>
          </cell>
          <cell r="D4932">
            <v>5322</v>
          </cell>
        </row>
        <row r="4933">
          <cell r="A4933">
            <v>42630</v>
          </cell>
          <cell r="B4933" t="str">
            <v>LTC DUAL</v>
          </cell>
          <cell r="D4933">
            <v>5322</v>
          </cell>
        </row>
        <row r="4934">
          <cell r="A4934">
            <v>42660</v>
          </cell>
          <cell r="B4934" t="str">
            <v>LTC DUAL</v>
          </cell>
          <cell r="D4934">
            <v>5322</v>
          </cell>
        </row>
        <row r="4935">
          <cell r="A4935">
            <v>42691</v>
          </cell>
          <cell r="B4935" t="str">
            <v>LTC DUAL</v>
          </cell>
          <cell r="D4935">
            <v>5322</v>
          </cell>
        </row>
        <row r="4936">
          <cell r="A4936">
            <v>42721</v>
          </cell>
          <cell r="B4936" t="str">
            <v>LTC DUAL</v>
          </cell>
          <cell r="D4936">
            <v>5322</v>
          </cell>
        </row>
        <row r="4937">
          <cell r="A4937">
            <v>42387</v>
          </cell>
          <cell r="B4937" t="str">
            <v>LTC DUAL</v>
          </cell>
          <cell r="D4937">
            <v>5322</v>
          </cell>
        </row>
        <row r="4938">
          <cell r="A4938">
            <v>42418</v>
          </cell>
          <cell r="B4938" t="str">
            <v>LTC DUAL</v>
          </cell>
          <cell r="D4938">
            <v>5322</v>
          </cell>
        </row>
        <row r="4939">
          <cell r="A4939">
            <v>42447</v>
          </cell>
          <cell r="B4939" t="str">
            <v>LTC DUAL</v>
          </cell>
          <cell r="D4939">
            <v>5322</v>
          </cell>
        </row>
        <row r="4940">
          <cell r="A4940">
            <v>42478</v>
          </cell>
          <cell r="B4940" t="str">
            <v>LTC DUAL</v>
          </cell>
          <cell r="D4940">
            <v>5322</v>
          </cell>
        </row>
        <row r="4941">
          <cell r="A4941">
            <v>42508</v>
          </cell>
          <cell r="B4941" t="str">
            <v>LTC DUAL</v>
          </cell>
          <cell r="D4941">
            <v>5322</v>
          </cell>
        </row>
        <row r="4942">
          <cell r="A4942">
            <v>42539</v>
          </cell>
          <cell r="B4942" t="str">
            <v>LTC DUAL</v>
          </cell>
          <cell r="D4942">
            <v>5322</v>
          </cell>
        </row>
        <row r="4943">
          <cell r="A4943">
            <v>42569</v>
          </cell>
          <cell r="B4943" t="str">
            <v>LTC DUAL</v>
          </cell>
          <cell r="D4943">
            <v>5322</v>
          </cell>
        </row>
        <row r="4944">
          <cell r="A4944">
            <v>42600</v>
          </cell>
          <cell r="B4944" t="str">
            <v>LTC DUAL</v>
          </cell>
          <cell r="D4944">
            <v>5322</v>
          </cell>
        </row>
        <row r="4945">
          <cell r="A4945">
            <v>42631</v>
          </cell>
          <cell r="B4945" t="str">
            <v>LTC DUAL</v>
          </cell>
          <cell r="D4945">
            <v>5322</v>
          </cell>
        </row>
        <row r="4946">
          <cell r="A4946">
            <v>42661</v>
          </cell>
          <cell r="B4946" t="str">
            <v>LTC DUAL</v>
          </cell>
          <cell r="D4946">
            <v>5322</v>
          </cell>
        </row>
        <row r="4947">
          <cell r="A4947">
            <v>42692</v>
          </cell>
          <cell r="B4947" t="str">
            <v>LTC DUAL</v>
          </cell>
          <cell r="D4947">
            <v>5322</v>
          </cell>
        </row>
        <row r="4948">
          <cell r="A4948">
            <v>42722</v>
          </cell>
          <cell r="B4948" t="str">
            <v>LTC DUAL</v>
          </cell>
          <cell r="D4948">
            <v>5322</v>
          </cell>
        </row>
        <row r="4949">
          <cell r="A4949">
            <v>42388</v>
          </cell>
          <cell r="B4949" t="str">
            <v>LTC DUAL</v>
          </cell>
          <cell r="D4949">
            <v>5322</v>
          </cell>
        </row>
        <row r="4950">
          <cell r="A4950">
            <v>42419</v>
          </cell>
          <cell r="B4950" t="str">
            <v>LTC DUAL</v>
          </cell>
          <cell r="D4950">
            <v>5322</v>
          </cell>
        </row>
        <row r="4951">
          <cell r="A4951">
            <v>42448</v>
          </cell>
          <cell r="B4951" t="str">
            <v>LTC DUAL</v>
          </cell>
          <cell r="D4951">
            <v>5322</v>
          </cell>
        </row>
        <row r="4952">
          <cell r="A4952">
            <v>42479</v>
          </cell>
          <cell r="B4952" t="str">
            <v>LTC DUAL</v>
          </cell>
          <cell r="D4952">
            <v>5322</v>
          </cell>
        </row>
        <row r="4953">
          <cell r="A4953">
            <v>42509</v>
          </cell>
          <cell r="B4953" t="str">
            <v>LTC DUAL</v>
          </cell>
          <cell r="D4953">
            <v>5322</v>
          </cell>
        </row>
        <row r="4954">
          <cell r="A4954">
            <v>42540</v>
          </cell>
          <cell r="B4954" t="str">
            <v>LTC DUAL</v>
          </cell>
          <cell r="D4954">
            <v>5322</v>
          </cell>
        </row>
        <row r="4955">
          <cell r="A4955">
            <v>42570</v>
          </cell>
          <cell r="B4955" t="str">
            <v>LTC DUAL</v>
          </cell>
          <cell r="D4955">
            <v>5322</v>
          </cell>
        </row>
        <row r="4956">
          <cell r="A4956">
            <v>42601</v>
          </cell>
          <cell r="B4956" t="str">
            <v>LTC DUAL</v>
          </cell>
          <cell r="D4956">
            <v>5322</v>
          </cell>
        </row>
        <row r="4957">
          <cell r="A4957">
            <v>42632</v>
          </cell>
          <cell r="B4957" t="str">
            <v>LTC DUAL</v>
          </cell>
          <cell r="D4957">
            <v>5322</v>
          </cell>
        </row>
        <row r="4958">
          <cell r="A4958">
            <v>42662</v>
          </cell>
          <cell r="B4958" t="str">
            <v>LTC DUAL</v>
          </cell>
          <cell r="D4958">
            <v>5322</v>
          </cell>
        </row>
        <row r="4959">
          <cell r="A4959">
            <v>42693</v>
          </cell>
          <cell r="B4959" t="str">
            <v>LTC DUAL</v>
          </cell>
          <cell r="D4959">
            <v>5322</v>
          </cell>
        </row>
        <row r="4960">
          <cell r="A4960">
            <v>42723</v>
          </cell>
          <cell r="B4960" t="str">
            <v>LTC DUAL</v>
          </cell>
          <cell r="D4960">
            <v>5322</v>
          </cell>
        </row>
        <row r="4961">
          <cell r="A4961">
            <v>42389</v>
          </cell>
          <cell r="B4961" t="str">
            <v>LTC DUAL</v>
          </cell>
          <cell r="D4961">
            <v>5322</v>
          </cell>
        </row>
        <row r="4962">
          <cell r="A4962">
            <v>42420</v>
          </cell>
          <cell r="B4962" t="str">
            <v>LTC DUAL</v>
          </cell>
          <cell r="D4962">
            <v>5322</v>
          </cell>
        </row>
        <row r="4963">
          <cell r="A4963">
            <v>42449</v>
          </cell>
          <cell r="B4963" t="str">
            <v>LTC DUAL</v>
          </cell>
          <cell r="D4963">
            <v>5322</v>
          </cell>
        </row>
        <row r="4964">
          <cell r="A4964">
            <v>42480</v>
          </cell>
          <cell r="B4964" t="str">
            <v>LTC DUAL</v>
          </cell>
          <cell r="D4964">
            <v>5322</v>
          </cell>
        </row>
        <row r="4965">
          <cell r="A4965">
            <v>42510</v>
          </cell>
          <cell r="B4965" t="str">
            <v>LTC DUAL</v>
          </cell>
          <cell r="D4965">
            <v>5322</v>
          </cell>
        </row>
        <row r="4966">
          <cell r="A4966">
            <v>42541</v>
          </cell>
          <cell r="B4966" t="str">
            <v>LTC DUAL</v>
          </cell>
          <cell r="D4966">
            <v>5322</v>
          </cell>
        </row>
        <row r="4967">
          <cell r="A4967">
            <v>42571</v>
          </cell>
          <cell r="B4967" t="str">
            <v>LTC DUAL</v>
          </cell>
          <cell r="D4967">
            <v>5322</v>
          </cell>
        </row>
        <row r="4968">
          <cell r="A4968">
            <v>42602</v>
          </cell>
          <cell r="B4968" t="str">
            <v>LTC DUAL</v>
          </cell>
          <cell r="D4968">
            <v>5322</v>
          </cell>
        </row>
        <row r="4969">
          <cell r="A4969">
            <v>42633</v>
          </cell>
          <cell r="B4969" t="str">
            <v>LTC DUAL</v>
          </cell>
          <cell r="D4969">
            <v>5322</v>
          </cell>
        </row>
        <row r="4970">
          <cell r="A4970">
            <v>42663</v>
          </cell>
          <cell r="B4970" t="str">
            <v>LTC DUAL</v>
          </cell>
          <cell r="D4970">
            <v>5322</v>
          </cell>
        </row>
        <row r="4971">
          <cell r="A4971">
            <v>42694</v>
          </cell>
          <cell r="B4971" t="str">
            <v>LTC DUAL</v>
          </cell>
          <cell r="D4971">
            <v>5322</v>
          </cell>
        </row>
        <row r="4972">
          <cell r="A4972">
            <v>42724</v>
          </cell>
          <cell r="B4972" t="str">
            <v>LTC DUAL</v>
          </cell>
          <cell r="D4972">
            <v>5322</v>
          </cell>
        </row>
        <row r="4973">
          <cell r="A4973">
            <v>42390</v>
          </cell>
          <cell r="B4973" t="str">
            <v>LTC DUAL</v>
          </cell>
          <cell r="D4973">
            <v>5322</v>
          </cell>
        </row>
        <row r="4974">
          <cell r="A4974">
            <v>42421</v>
          </cell>
          <cell r="B4974" t="str">
            <v>LTC DUAL</v>
          </cell>
          <cell r="D4974">
            <v>5322</v>
          </cell>
        </row>
        <row r="4975">
          <cell r="A4975">
            <v>42450</v>
          </cell>
          <cell r="B4975" t="str">
            <v>LTC DUAL</v>
          </cell>
          <cell r="D4975">
            <v>5322</v>
          </cell>
        </row>
        <row r="4976">
          <cell r="A4976">
            <v>42481</v>
          </cell>
          <cell r="B4976" t="str">
            <v>LTC DUAL</v>
          </cell>
          <cell r="D4976">
            <v>5322</v>
          </cell>
        </row>
        <row r="4977">
          <cell r="A4977">
            <v>42511</v>
          </cell>
          <cell r="B4977" t="str">
            <v>LTC DUAL</v>
          </cell>
          <cell r="D4977">
            <v>5322</v>
          </cell>
        </row>
        <row r="4978">
          <cell r="A4978">
            <v>42542</v>
          </cell>
          <cell r="B4978" t="str">
            <v>LTC DUAL</v>
          </cell>
          <cell r="D4978">
            <v>5322</v>
          </cell>
        </row>
        <row r="4979">
          <cell r="A4979">
            <v>42718</v>
          </cell>
          <cell r="B4979" t="str">
            <v>LTC DUAL</v>
          </cell>
          <cell r="D4979">
            <v>12096</v>
          </cell>
        </row>
        <row r="4980">
          <cell r="A4980">
            <v>42384</v>
          </cell>
          <cell r="B4980" t="str">
            <v>LTC DUAL</v>
          </cell>
          <cell r="D4980">
            <v>12186</v>
          </cell>
        </row>
        <row r="4981">
          <cell r="A4981">
            <v>42415</v>
          </cell>
          <cell r="B4981" t="str">
            <v>LTC DUAL</v>
          </cell>
          <cell r="D4981">
            <v>12891</v>
          </cell>
        </row>
        <row r="4982">
          <cell r="A4982">
            <v>42444</v>
          </cell>
          <cell r="B4982" t="str">
            <v>LTC DUAL</v>
          </cell>
          <cell r="D4982">
            <v>12877</v>
          </cell>
        </row>
        <row r="4983">
          <cell r="A4983">
            <v>42475</v>
          </cell>
          <cell r="B4983" t="str">
            <v>LTC DUAL</v>
          </cell>
          <cell r="D4983">
            <v>12868</v>
          </cell>
        </row>
        <row r="4984">
          <cell r="A4984">
            <v>42505</v>
          </cell>
          <cell r="B4984" t="str">
            <v>LTC DUAL</v>
          </cell>
          <cell r="D4984">
            <v>12853</v>
          </cell>
        </row>
        <row r="4985">
          <cell r="A4985">
            <v>42536</v>
          </cell>
          <cell r="B4985" t="str">
            <v>LTC DUAL</v>
          </cell>
          <cell r="D4985">
            <v>12900</v>
          </cell>
        </row>
        <row r="4986">
          <cell r="A4986">
            <v>42566</v>
          </cell>
          <cell r="B4986" t="str">
            <v>LTC DUAL</v>
          </cell>
          <cell r="D4986">
            <v>12915</v>
          </cell>
        </row>
        <row r="4987">
          <cell r="A4987">
            <v>42597</v>
          </cell>
          <cell r="B4987" t="str">
            <v>LTC DUAL</v>
          </cell>
          <cell r="D4987">
            <v>13113</v>
          </cell>
        </row>
        <row r="4988">
          <cell r="A4988">
            <v>42628</v>
          </cell>
          <cell r="B4988" t="str">
            <v>LTC DUAL</v>
          </cell>
          <cell r="D4988">
            <v>13162</v>
          </cell>
        </row>
        <row r="4989">
          <cell r="A4989">
            <v>42658</v>
          </cell>
          <cell r="B4989" t="str">
            <v>LTC DUAL</v>
          </cell>
          <cell r="D4989">
            <v>13199</v>
          </cell>
        </row>
        <row r="4990">
          <cell r="A4990">
            <v>42689</v>
          </cell>
          <cell r="B4990" t="str">
            <v>LTC DUAL</v>
          </cell>
          <cell r="D4990">
            <v>13240</v>
          </cell>
        </row>
        <row r="4991">
          <cell r="A4991">
            <v>42719</v>
          </cell>
          <cell r="B4991" t="str">
            <v>LTC DUAL</v>
          </cell>
          <cell r="D4991">
            <v>13273</v>
          </cell>
        </row>
        <row r="4992">
          <cell r="A4992">
            <v>42385</v>
          </cell>
          <cell r="B4992" t="str">
            <v>LTC DUAL</v>
          </cell>
          <cell r="D4992">
            <v>13160</v>
          </cell>
        </row>
        <row r="4993">
          <cell r="A4993">
            <v>42416</v>
          </cell>
          <cell r="B4993" t="str">
            <v>LTC DUAL</v>
          </cell>
          <cell r="D4993">
            <v>13015</v>
          </cell>
        </row>
        <row r="4994">
          <cell r="A4994">
            <v>42445</v>
          </cell>
          <cell r="B4994" t="str">
            <v>LTC DUAL</v>
          </cell>
          <cell r="D4994">
            <v>13025</v>
          </cell>
        </row>
        <row r="4995">
          <cell r="A4995">
            <v>42476</v>
          </cell>
          <cell r="B4995" t="str">
            <v>LTC DUAL</v>
          </cell>
          <cell r="D4995">
            <v>13018</v>
          </cell>
        </row>
        <row r="4996">
          <cell r="A4996">
            <v>42506</v>
          </cell>
          <cell r="B4996" t="str">
            <v>LTC DUAL</v>
          </cell>
          <cell r="D4996">
            <v>14195</v>
          </cell>
        </row>
        <row r="4997">
          <cell r="A4997">
            <v>42537</v>
          </cell>
          <cell r="B4997" t="str">
            <v>LTC DUAL</v>
          </cell>
          <cell r="D4997">
            <v>14283</v>
          </cell>
        </row>
        <row r="4998">
          <cell r="A4998">
            <v>42567</v>
          </cell>
          <cell r="B4998" t="str">
            <v>LTC DUAL</v>
          </cell>
          <cell r="D4998">
            <v>14202</v>
          </cell>
        </row>
        <row r="4999">
          <cell r="A4999">
            <v>42598</v>
          </cell>
          <cell r="B4999" t="str">
            <v>LTC DUAL</v>
          </cell>
          <cell r="D4999">
            <v>14232</v>
          </cell>
        </row>
        <row r="5000">
          <cell r="A5000">
            <v>42629</v>
          </cell>
          <cell r="B5000" t="str">
            <v>LTC DUAL</v>
          </cell>
          <cell r="D5000">
            <v>14083</v>
          </cell>
        </row>
        <row r="5001">
          <cell r="A5001">
            <v>42659</v>
          </cell>
          <cell r="B5001" t="str">
            <v>LTC DUAL</v>
          </cell>
          <cell r="D5001">
            <v>14113</v>
          </cell>
        </row>
        <row r="5002">
          <cell r="A5002">
            <v>42690</v>
          </cell>
          <cell r="B5002" t="str">
            <v>LTC DUAL</v>
          </cell>
          <cell r="D5002">
            <v>14113</v>
          </cell>
        </row>
        <row r="5003">
          <cell r="A5003">
            <v>42720</v>
          </cell>
          <cell r="B5003" t="str">
            <v>LTC DUAL</v>
          </cell>
          <cell r="D5003">
            <v>14057</v>
          </cell>
        </row>
        <row r="5004">
          <cell r="A5004">
            <v>42386</v>
          </cell>
          <cell r="B5004" t="str">
            <v>LTC DUAL</v>
          </cell>
          <cell r="D5004">
            <v>14053</v>
          </cell>
        </row>
        <row r="5005">
          <cell r="A5005">
            <v>42417</v>
          </cell>
          <cell r="B5005" t="str">
            <v>LTC DUAL</v>
          </cell>
          <cell r="D5005">
            <v>14053</v>
          </cell>
        </row>
        <row r="5006">
          <cell r="A5006">
            <v>42446</v>
          </cell>
          <cell r="B5006" t="str">
            <v>LTC DUAL</v>
          </cell>
          <cell r="D5006">
            <v>14053</v>
          </cell>
        </row>
        <row r="5007">
          <cell r="A5007">
            <v>42477</v>
          </cell>
          <cell r="B5007" t="str">
            <v>LTC DUAL</v>
          </cell>
          <cell r="D5007">
            <v>14053</v>
          </cell>
        </row>
        <row r="5008">
          <cell r="A5008">
            <v>42507</v>
          </cell>
          <cell r="B5008" t="str">
            <v>LTC DUAL</v>
          </cell>
          <cell r="D5008">
            <v>14053</v>
          </cell>
        </row>
        <row r="5009">
          <cell r="A5009">
            <v>42538</v>
          </cell>
          <cell r="B5009" t="str">
            <v>LTC DUAL</v>
          </cell>
          <cell r="D5009">
            <v>14053</v>
          </cell>
        </row>
        <row r="5010">
          <cell r="A5010">
            <v>42568</v>
          </cell>
          <cell r="B5010" t="str">
            <v>LTC DUAL</v>
          </cell>
          <cell r="D5010">
            <v>14053</v>
          </cell>
        </row>
        <row r="5011">
          <cell r="A5011">
            <v>42599</v>
          </cell>
          <cell r="B5011" t="str">
            <v>LTC DUAL</v>
          </cell>
          <cell r="D5011">
            <v>14053</v>
          </cell>
        </row>
        <row r="5012">
          <cell r="A5012">
            <v>42630</v>
          </cell>
          <cell r="B5012" t="str">
            <v>LTC DUAL</v>
          </cell>
          <cell r="D5012">
            <v>14053</v>
          </cell>
        </row>
        <row r="5013">
          <cell r="A5013">
            <v>42660</v>
          </cell>
          <cell r="B5013" t="str">
            <v>LTC DUAL</v>
          </cell>
          <cell r="D5013">
            <v>14053</v>
          </cell>
        </row>
        <row r="5014">
          <cell r="A5014">
            <v>42691</v>
          </cell>
          <cell r="B5014" t="str">
            <v>LTC DUAL</v>
          </cell>
          <cell r="D5014">
            <v>14053</v>
          </cell>
        </row>
        <row r="5015">
          <cell r="A5015">
            <v>42721</v>
          </cell>
          <cell r="B5015" t="str">
            <v>LTC DUAL</v>
          </cell>
          <cell r="D5015">
            <v>14053</v>
          </cell>
        </row>
        <row r="5016">
          <cell r="A5016">
            <v>42387</v>
          </cell>
          <cell r="B5016" t="str">
            <v>LTC DUAL</v>
          </cell>
          <cell r="D5016">
            <v>14053</v>
          </cell>
        </row>
        <row r="5017">
          <cell r="A5017">
            <v>42418</v>
          </cell>
          <cell r="B5017" t="str">
            <v>LTC DUAL</v>
          </cell>
          <cell r="D5017">
            <v>14053</v>
          </cell>
        </row>
        <row r="5018">
          <cell r="A5018">
            <v>42447</v>
          </cell>
          <cell r="B5018" t="str">
            <v>LTC DUAL</v>
          </cell>
          <cell r="D5018">
            <v>14053</v>
          </cell>
        </row>
        <row r="5019">
          <cell r="A5019">
            <v>42478</v>
          </cell>
          <cell r="B5019" t="str">
            <v>LTC DUAL</v>
          </cell>
          <cell r="D5019">
            <v>14053</v>
          </cell>
        </row>
        <row r="5020">
          <cell r="A5020">
            <v>42508</v>
          </cell>
          <cell r="B5020" t="str">
            <v>LTC DUAL</v>
          </cell>
          <cell r="D5020">
            <v>14053</v>
          </cell>
        </row>
        <row r="5021">
          <cell r="A5021">
            <v>42539</v>
          </cell>
          <cell r="B5021" t="str">
            <v>LTC DUAL</v>
          </cell>
          <cell r="D5021">
            <v>14053</v>
          </cell>
        </row>
        <row r="5022">
          <cell r="A5022">
            <v>42569</v>
          </cell>
          <cell r="B5022" t="str">
            <v>LTC DUAL</v>
          </cell>
          <cell r="D5022">
            <v>14053</v>
          </cell>
        </row>
        <row r="5023">
          <cell r="A5023">
            <v>42600</v>
          </cell>
          <cell r="B5023" t="str">
            <v>LTC DUAL</v>
          </cell>
          <cell r="D5023">
            <v>14053</v>
          </cell>
        </row>
        <row r="5024">
          <cell r="A5024">
            <v>42631</v>
          </cell>
          <cell r="B5024" t="str">
            <v>LTC DUAL</v>
          </cell>
          <cell r="D5024">
            <v>14053</v>
          </cell>
        </row>
        <row r="5025">
          <cell r="A5025">
            <v>42661</v>
          </cell>
          <cell r="B5025" t="str">
            <v>LTC DUAL</v>
          </cell>
          <cell r="D5025">
            <v>14053</v>
          </cell>
        </row>
        <row r="5026">
          <cell r="A5026">
            <v>42692</v>
          </cell>
          <cell r="B5026" t="str">
            <v>LTC DUAL</v>
          </cell>
          <cell r="D5026">
            <v>14053</v>
          </cell>
        </row>
        <row r="5027">
          <cell r="A5027">
            <v>42722</v>
          </cell>
          <cell r="B5027" t="str">
            <v>LTC DUAL</v>
          </cell>
          <cell r="D5027">
            <v>14053</v>
          </cell>
        </row>
        <row r="5028">
          <cell r="A5028">
            <v>42388</v>
          </cell>
          <cell r="B5028" t="str">
            <v>LTC DUAL</v>
          </cell>
          <cell r="D5028">
            <v>14053</v>
          </cell>
        </row>
        <row r="5029">
          <cell r="A5029">
            <v>42419</v>
          </cell>
          <cell r="B5029" t="str">
            <v>LTC DUAL</v>
          </cell>
          <cell r="D5029">
            <v>14053</v>
          </cell>
        </row>
        <row r="5030">
          <cell r="A5030">
            <v>42448</v>
          </cell>
          <cell r="B5030" t="str">
            <v>LTC DUAL</v>
          </cell>
          <cell r="D5030">
            <v>14053</v>
          </cell>
        </row>
        <row r="5031">
          <cell r="A5031">
            <v>42479</v>
          </cell>
          <cell r="B5031" t="str">
            <v>LTC DUAL</v>
          </cell>
          <cell r="D5031">
            <v>14053</v>
          </cell>
        </row>
        <row r="5032">
          <cell r="A5032">
            <v>42509</v>
          </cell>
          <cell r="B5032" t="str">
            <v>LTC DUAL</v>
          </cell>
          <cell r="D5032">
            <v>14053</v>
          </cell>
        </row>
        <row r="5033">
          <cell r="A5033">
            <v>42540</v>
          </cell>
          <cell r="B5033" t="str">
            <v>LTC DUAL</v>
          </cell>
          <cell r="D5033">
            <v>14053</v>
          </cell>
        </row>
        <row r="5034">
          <cell r="A5034">
            <v>42570</v>
          </cell>
          <cell r="B5034" t="str">
            <v>LTC DUAL</v>
          </cell>
          <cell r="D5034">
            <v>14053</v>
          </cell>
        </row>
        <row r="5035">
          <cell r="A5035">
            <v>42601</v>
          </cell>
          <cell r="B5035" t="str">
            <v>LTC DUAL</v>
          </cell>
          <cell r="D5035">
            <v>14053</v>
          </cell>
        </row>
        <row r="5036">
          <cell r="A5036">
            <v>42632</v>
          </cell>
          <cell r="B5036" t="str">
            <v>LTC DUAL</v>
          </cell>
          <cell r="D5036">
            <v>14053</v>
          </cell>
        </row>
        <row r="5037">
          <cell r="A5037">
            <v>42662</v>
          </cell>
          <cell r="B5037" t="str">
            <v>LTC DUAL</v>
          </cell>
          <cell r="D5037">
            <v>14053</v>
          </cell>
        </row>
        <row r="5038">
          <cell r="A5038">
            <v>42693</v>
          </cell>
          <cell r="B5038" t="str">
            <v>LTC DUAL</v>
          </cell>
          <cell r="D5038">
            <v>14053</v>
          </cell>
        </row>
        <row r="5039">
          <cell r="A5039">
            <v>42723</v>
          </cell>
          <cell r="B5039" t="str">
            <v>LTC DUAL</v>
          </cell>
          <cell r="D5039">
            <v>14053</v>
          </cell>
        </row>
        <row r="5040">
          <cell r="A5040">
            <v>42389</v>
          </cell>
          <cell r="B5040" t="str">
            <v>LTC DUAL</v>
          </cell>
          <cell r="D5040">
            <v>14053</v>
          </cell>
        </row>
        <row r="5041">
          <cell r="A5041">
            <v>42420</v>
          </cell>
          <cell r="B5041" t="str">
            <v>LTC DUAL</v>
          </cell>
          <cell r="D5041">
            <v>14053</v>
          </cell>
        </row>
        <row r="5042">
          <cell r="A5042">
            <v>42449</v>
          </cell>
          <cell r="B5042" t="str">
            <v>LTC DUAL</v>
          </cell>
          <cell r="D5042">
            <v>14053</v>
          </cell>
        </row>
        <row r="5043">
          <cell r="A5043">
            <v>42480</v>
          </cell>
          <cell r="B5043" t="str">
            <v>LTC DUAL</v>
          </cell>
          <cell r="D5043">
            <v>14053</v>
          </cell>
        </row>
        <row r="5044">
          <cell r="A5044">
            <v>42510</v>
          </cell>
          <cell r="B5044" t="str">
            <v>LTC DUAL</v>
          </cell>
          <cell r="D5044">
            <v>14053</v>
          </cell>
        </row>
        <row r="5045">
          <cell r="A5045">
            <v>42541</v>
          </cell>
          <cell r="B5045" t="str">
            <v>LTC DUAL</v>
          </cell>
          <cell r="D5045">
            <v>14053</v>
          </cell>
        </row>
        <row r="5046">
          <cell r="A5046">
            <v>42571</v>
          </cell>
          <cell r="B5046" t="str">
            <v>LTC DUAL</v>
          </cell>
          <cell r="D5046">
            <v>14053</v>
          </cell>
        </row>
        <row r="5047">
          <cell r="A5047">
            <v>42602</v>
          </cell>
          <cell r="B5047" t="str">
            <v>LTC DUAL</v>
          </cell>
          <cell r="D5047">
            <v>14053</v>
          </cell>
        </row>
        <row r="5048">
          <cell r="A5048">
            <v>42633</v>
          </cell>
          <cell r="B5048" t="str">
            <v>LTC DUAL</v>
          </cell>
          <cell r="D5048">
            <v>14053</v>
          </cell>
        </row>
        <row r="5049">
          <cell r="A5049">
            <v>42663</v>
          </cell>
          <cell r="B5049" t="str">
            <v>LTC DUAL</v>
          </cell>
          <cell r="D5049">
            <v>14053</v>
          </cell>
        </row>
        <row r="5050">
          <cell r="A5050">
            <v>42694</v>
          </cell>
          <cell r="B5050" t="str">
            <v>LTC DUAL</v>
          </cell>
          <cell r="D5050">
            <v>14053</v>
          </cell>
        </row>
        <row r="5051">
          <cell r="A5051">
            <v>42724</v>
          </cell>
          <cell r="B5051" t="str">
            <v>LTC DUAL</v>
          </cell>
          <cell r="D5051">
            <v>14053</v>
          </cell>
        </row>
        <row r="5052">
          <cell r="A5052">
            <v>42390</v>
          </cell>
          <cell r="B5052" t="str">
            <v>LTC DUAL</v>
          </cell>
          <cell r="D5052">
            <v>14053</v>
          </cell>
        </row>
        <row r="5053">
          <cell r="A5053">
            <v>42421</v>
          </cell>
          <cell r="B5053" t="str">
            <v>LTC DUAL</v>
          </cell>
          <cell r="D5053">
            <v>14053</v>
          </cell>
        </row>
        <row r="5054">
          <cell r="A5054">
            <v>42450</v>
          </cell>
          <cell r="B5054" t="str">
            <v>LTC DUAL</v>
          </cell>
          <cell r="D5054">
            <v>14053</v>
          </cell>
        </row>
        <row r="5055">
          <cell r="A5055">
            <v>42481</v>
          </cell>
          <cell r="B5055" t="str">
            <v>LTC DUAL</v>
          </cell>
          <cell r="D5055">
            <v>14053</v>
          </cell>
        </row>
        <row r="5056">
          <cell r="A5056">
            <v>42511</v>
          </cell>
          <cell r="B5056" t="str">
            <v>LTC DUAL</v>
          </cell>
          <cell r="D5056">
            <v>14053</v>
          </cell>
        </row>
        <row r="5057">
          <cell r="A5057">
            <v>42542</v>
          </cell>
          <cell r="B5057" t="str">
            <v>LTC DUAL</v>
          </cell>
          <cell r="D5057">
            <v>14053</v>
          </cell>
        </row>
        <row r="5058">
          <cell r="A5058">
            <v>42718</v>
          </cell>
          <cell r="B5058" t="str">
            <v>CMSN</v>
          </cell>
          <cell r="D5058">
            <v>62363</v>
          </cell>
        </row>
        <row r="5059">
          <cell r="A5059">
            <v>42384</v>
          </cell>
          <cell r="B5059" t="str">
            <v>CMSN</v>
          </cell>
          <cell r="D5059">
            <v>63124</v>
          </cell>
        </row>
        <row r="5060">
          <cell r="A5060">
            <v>42415</v>
          </cell>
          <cell r="B5060" t="str">
            <v>CMSN</v>
          </cell>
          <cell r="D5060">
            <v>63846</v>
          </cell>
        </row>
        <row r="5061">
          <cell r="A5061">
            <v>42444</v>
          </cell>
          <cell r="B5061" t="str">
            <v>CMSN</v>
          </cell>
          <cell r="D5061">
            <v>63749</v>
          </cell>
        </row>
        <row r="5062">
          <cell r="A5062">
            <v>42475</v>
          </cell>
          <cell r="B5062" t="str">
            <v>CMSN</v>
          </cell>
          <cell r="D5062">
            <v>63904</v>
          </cell>
        </row>
        <row r="5063">
          <cell r="A5063">
            <v>42505</v>
          </cell>
          <cell r="B5063" t="str">
            <v>CMSN</v>
          </cell>
          <cell r="D5063">
            <v>64090</v>
          </cell>
        </row>
        <row r="5064">
          <cell r="A5064">
            <v>42536</v>
          </cell>
          <cell r="B5064" t="str">
            <v>CMSN</v>
          </cell>
          <cell r="D5064">
            <v>63803</v>
          </cell>
        </row>
        <row r="5065">
          <cell r="A5065">
            <v>42566</v>
          </cell>
          <cell r="B5065" t="str">
            <v>CMSN</v>
          </cell>
          <cell r="D5065">
            <v>61505</v>
          </cell>
        </row>
        <row r="5066">
          <cell r="A5066">
            <v>42597</v>
          </cell>
          <cell r="B5066" t="str">
            <v>CMSN</v>
          </cell>
          <cell r="D5066">
            <v>60384</v>
          </cell>
        </row>
        <row r="5067">
          <cell r="A5067">
            <v>42628</v>
          </cell>
          <cell r="B5067" t="str">
            <v>CMSN</v>
          </cell>
          <cell r="D5067">
            <v>55468</v>
          </cell>
        </row>
        <row r="5068">
          <cell r="A5068">
            <v>42658</v>
          </cell>
          <cell r="B5068" t="str">
            <v>CMSN</v>
          </cell>
          <cell r="D5068">
            <v>53853</v>
          </cell>
        </row>
        <row r="5069">
          <cell r="A5069">
            <v>42689</v>
          </cell>
          <cell r="B5069" t="str">
            <v>CMSN</v>
          </cell>
          <cell r="D5069">
            <v>53638</v>
          </cell>
        </row>
        <row r="5070">
          <cell r="A5070">
            <v>42719</v>
          </cell>
          <cell r="B5070" t="str">
            <v>CMSN</v>
          </cell>
          <cell r="D5070">
            <v>53693</v>
          </cell>
        </row>
        <row r="5071">
          <cell r="A5071">
            <v>42385</v>
          </cell>
          <cell r="B5071" t="str">
            <v>CMSN</v>
          </cell>
          <cell r="D5071">
            <v>53480</v>
          </cell>
        </row>
        <row r="5072">
          <cell r="A5072">
            <v>42416</v>
          </cell>
          <cell r="B5072" t="str">
            <v>CMSN</v>
          </cell>
          <cell r="D5072">
            <v>53539</v>
          </cell>
        </row>
        <row r="5073">
          <cell r="A5073">
            <v>42445</v>
          </cell>
          <cell r="B5073" t="str">
            <v>CMSN</v>
          </cell>
          <cell r="D5073">
            <v>53595</v>
          </cell>
        </row>
        <row r="5074">
          <cell r="A5074">
            <v>42476</v>
          </cell>
          <cell r="B5074" t="str">
            <v>CMSN</v>
          </cell>
          <cell r="D5074">
            <v>51824</v>
          </cell>
        </row>
        <row r="5075">
          <cell r="A5075">
            <v>42506</v>
          </cell>
          <cell r="B5075" t="str">
            <v>CMSN</v>
          </cell>
          <cell r="D5075">
            <v>51977</v>
          </cell>
        </row>
        <row r="5076">
          <cell r="A5076">
            <v>42537</v>
          </cell>
          <cell r="B5076" t="str">
            <v>CMSN</v>
          </cell>
          <cell r="D5076">
            <v>52155</v>
          </cell>
        </row>
        <row r="5077">
          <cell r="A5077">
            <v>42567</v>
          </cell>
          <cell r="B5077" t="str">
            <v>CMSN</v>
          </cell>
          <cell r="D5077">
            <v>51709</v>
          </cell>
        </row>
        <row r="5078">
          <cell r="A5078">
            <v>42598</v>
          </cell>
          <cell r="B5078" t="str">
            <v>CMSN</v>
          </cell>
          <cell r="D5078">
            <v>50646</v>
          </cell>
        </row>
        <row r="5079">
          <cell r="A5079">
            <v>42629</v>
          </cell>
          <cell r="B5079" t="str">
            <v>CMSN</v>
          </cell>
          <cell r="D5079">
            <v>50821</v>
          </cell>
        </row>
        <row r="5080">
          <cell r="A5080">
            <v>42659</v>
          </cell>
          <cell r="B5080" t="str">
            <v>CMSN</v>
          </cell>
          <cell r="D5080">
            <v>50653</v>
          </cell>
        </row>
        <row r="5081">
          <cell r="A5081">
            <v>42690</v>
          </cell>
          <cell r="B5081" t="str">
            <v>CMSN</v>
          </cell>
          <cell r="D5081">
            <v>50969</v>
          </cell>
        </row>
        <row r="5082">
          <cell r="A5082">
            <v>42720</v>
          </cell>
          <cell r="B5082" t="str">
            <v>CMSN</v>
          </cell>
          <cell r="D5082">
            <v>50695</v>
          </cell>
        </row>
        <row r="5083">
          <cell r="A5083">
            <v>42386</v>
          </cell>
          <cell r="B5083" t="str">
            <v>CMSN</v>
          </cell>
          <cell r="D5083">
            <v>50695</v>
          </cell>
        </row>
        <row r="5084">
          <cell r="A5084">
            <v>42417</v>
          </cell>
          <cell r="B5084" t="str">
            <v>CMSN</v>
          </cell>
          <cell r="D5084">
            <v>50695</v>
          </cell>
        </row>
        <row r="5085">
          <cell r="A5085">
            <v>42446</v>
          </cell>
          <cell r="B5085" t="str">
            <v>CMSN</v>
          </cell>
          <cell r="D5085">
            <v>50695</v>
          </cell>
        </row>
        <row r="5086">
          <cell r="A5086">
            <v>42477</v>
          </cell>
          <cell r="B5086" t="str">
            <v>CMSN</v>
          </cell>
          <cell r="D5086">
            <v>50695</v>
          </cell>
        </row>
        <row r="5087">
          <cell r="A5087">
            <v>42507</v>
          </cell>
          <cell r="B5087" t="str">
            <v>CMSN</v>
          </cell>
          <cell r="D5087">
            <v>50695</v>
          </cell>
        </row>
        <row r="5088">
          <cell r="A5088">
            <v>42538</v>
          </cell>
          <cell r="B5088" t="str">
            <v>CMSN</v>
          </cell>
          <cell r="D5088">
            <v>50695</v>
          </cell>
        </row>
        <row r="5089">
          <cell r="A5089">
            <v>42568</v>
          </cell>
          <cell r="B5089" t="str">
            <v>CMSN</v>
          </cell>
          <cell r="D5089">
            <v>50695</v>
          </cell>
        </row>
        <row r="5090">
          <cell r="A5090">
            <v>42599</v>
          </cell>
          <cell r="B5090" t="str">
            <v>CMSN</v>
          </cell>
          <cell r="D5090">
            <v>50695</v>
          </cell>
        </row>
        <row r="5091">
          <cell r="A5091">
            <v>42630</v>
          </cell>
          <cell r="B5091" t="str">
            <v>CMSN</v>
          </cell>
          <cell r="D5091">
            <v>50695</v>
          </cell>
        </row>
        <row r="5092">
          <cell r="A5092">
            <v>42660</v>
          </cell>
          <cell r="B5092" t="str">
            <v>CMSN</v>
          </cell>
          <cell r="D5092">
            <v>50695</v>
          </cell>
        </row>
        <row r="5093">
          <cell r="A5093">
            <v>42691</v>
          </cell>
          <cell r="B5093" t="str">
            <v>CMSN</v>
          </cell>
          <cell r="D5093">
            <v>50695</v>
          </cell>
        </row>
        <row r="5094">
          <cell r="A5094">
            <v>42721</v>
          </cell>
          <cell r="B5094" t="str">
            <v>CMSN</v>
          </cell>
          <cell r="D5094">
            <v>50695</v>
          </cell>
        </row>
        <row r="5095">
          <cell r="A5095">
            <v>42387</v>
          </cell>
          <cell r="B5095" t="str">
            <v>CMSN</v>
          </cell>
          <cell r="D5095">
            <v>50695</v>
          </cell>
        </row>
        <row r="5096">
          <cell r="A5096">
            <v>42418</v>
          </cell>
          <cell r="B5096" t="str">
            <v>CMSN</v>
          </cell>
          <cell r="D5096">
            <v>50695</v>
          </cell>
        </row>
        <row r="5097">
          <cell r="A5097">
            <v>42447</v>
          </cell>
          <cell r="B5097" t="str">
            <v>CMSN</v>
          </cell>
          <cell r="D5097">
            <v>50695</v>
          </cell>
        </row>
        <row r="5098">
          <cell r="A5098">
            <v>42478</v>
          </cell>
          <cell r="B5098" t="str">
            <v>CMSN</v>
          </cell>
          <cell r="D5098">
            <v>50695</v>
          </cell>
        </row>
        <row r="5099">
          <cell r="A5099">
            <v>42508</v>
          </cell>
          <cell r="B5099" t="str">
            <v>CMSN</v>
          </cell>
          <cell r="D5099">
            <v>50695</v>
          </cell>
        </row>
        <row r="5100">
          <cell r="A5100">
            <v>42539</v>
          </cell>
          <cell r="B5100" t="str">
            <v>CMSN</v>
          </cell>
          <cell r="D5100">
            <v>50695</v>
          </cell>
        </row>
        <row r="5101">
          <cell r="A5101">
            <v>42569</v>
          </cell>
          <cell r="B5101" t="str">
            <v>CMSN</v>
          </cell>
          <cell r="D5101">
            <v>50695</v>
          </cell>
        </row>
        <row r="5102">
          <cell r="A5102">
            <v>42600</v>
          </cell>
          <cell r="B5102" t="str">
            <v>CMSN</v>
          </cell>
          <cell r="D5102">
            <v>50695</v>
          </cell>
        </row>
        <row r="5103">
          <cell r="A5103">
            <v>42631</v>
          </cell>
          <cell r="B5103" t="str">
            <v>CMSN</v>
          </cell>
          <cell r="D5103">
            <v>50695</v>
          </cell>
        </row>
        <row r="5104">
          <cell r="A5104">
            <v>42661</v>
          </cell>
          <cell r="B5104" t="str">
            <v>CMSN</v>
          </cell>
          <cell r="D5104">
            <v>50695</v>
          </cell>
        </row>
        <row r="5105">
          <cell r="A5105">
            <v>42692</v>
          </cell>
          <cell r="B5105" t="str">
            <v>CMSN</v>
          </cell>
          <cell r="D5105">
            <v>50695</v>
          </cell>
        </row>
        <row r="5106">
          <cell r="A5106">
            <v>42722</v>
          </cell>
          <cell r="B5106" t="str">
            <v>CMSN</v>
          </cell>
          <cell r="D5106">
            <v>50695</v>
          </cell>
        </row>
        <row r="5107">
          <cell r="A5107">
            <v>42388</v>
          </cell>
          <cell r="B5107" t="str">
            <v>CMSN</v>
          </cell>
          <cell r="D5107">
            <v>50695</v>
          </cell>
        </row>
        <row r="5108">
          <cell r="A5108">
            <v>42419</v>
          </cell>
          <cell r="B5108" t="str">
            <v>CMSN</v>
          </cell>
          <cell r="D5108">
            <v>50695</v>
          </cell>
        </row>
        <row r="5109">
          <cell r="A5109">
            <v>42448</v>
          </cell>
          <cell r="B5109" t="str">
            <v>CMSN</v>
          </cell>
          <cell r="D5109">
            <v>50695</v>
          </cell>
        </row>
        <row r="5110">
          <cell r="A5110">
            <v>42479</v>
          </cell>
          <cell r="B5110" t="str">
            <v>CMSN</v>
          </cell>
          <cell r="D5110">
            <v>50695</v>
          </cell>
        </row>
        <row r="5111">
          <cell r="A5111">
            <v>42509</v>
          </cell>
          <cell r="B5111" t="str">
            <v>CMSN</v>
          </cell>
          <cell r="D5111">
            <v>50695</v>
          </cell>
        </row>
        <row r="5112">
          <cell r="A5112">
            <v>42540</v>
          </cell>
          <cell r="B5112" t="str">
            <v>CMSN</v>
          </cell>
          <cell r="D5112">
            <v>50695</v>
          </cell>
        </row>
        <row r="5113">
          <cell r="A5113">
            <v>42570</v>
          </cell>
          <cell r="B5113" t="str">
            <v>CMSN</v>
          </cell>
          <cell r="D5113">
            <v>50695</v>
          </cell>
        </row>
        <row r="5114">
          <cell r="A5114">
            <v>42601</v>
          </cell>
          <cell r="B5114" t="str">
            <v>CMSN</v>
          </cell>
          <cell r="D5114">
            <v>50695</v>
          </cell>
        </row>
        <row r="5115">
          <cell r="A5115">
            <v>42632</v>
          </cell>
          <cell r="B5115" t="str">
            <v>CMSN</v>
          </cell>
          <cell r="D5115">
            <v>50695</v>
          </cell>
        </row>
        <row r="5116">
          <cell r="A5116">
            <v>42662</v>
          </cell>
          <cell r="B5116" t="str">
            <v>CMSN</v>
          </cell>
          <cell r="D5116">
            <v>50695</v>
          </cell>
        </row>
        <row r="5117">
          <cell r="A5117">
            <v>42693</v>
          </cell>
          <cell r="B5117" t="str">
            <v>CMSN</v>
          </cell>
          <cell r="D5117">
            <v>50695</v>
          </cell>
        </row>
        <row r="5118">
          <cell r="A5118">
            <v>42723</v>
          </cell>
          <cell r="B5118" t="str">
            <v>CMSN</v>
          </cell>
          <cell r="D5118">
            <v>50695</v>
          </cell>
        </row>
        <row r="5119">
          <cell r="A5119">
            <v>42389</v>
          </cell>
          <cell r="B5119" t="str">
            <v>CMSN</v>
          </cell>
          <cell r="D5119">
            <v>50695</v>
          </cell>
        </row>
        <row r="5120">
          <cell r="A5120">
            <v>42420</v>
          </cell>
          <cell r="B5120" t="str">
            <v>CMSN</v>
          </cell>
          <cell r="D5120">
            <v>50695</v>
          </cell>
        </row>
        <row r="5121">
          <cell r="A5121">
            <v>42449</v>
          </cell>
          <cell r="B5121" t="str">
            <v>CMSN</v>
          </cell>
          <cell r="D5121">
            <v>50695</v>
          </cell>
        </row>
        <row r="5122">
          <cell r="A5122">
            <v>42480</v>
          </cell>
          <cell r="B5122" t="str">
            <v>CMSN</v>
          </cell>
          <cell r="D5122">
            <v>50695</v>
          </cell>
        </row>
        <row r="5123">
          <cell r="A5123">
            <v>42510</v>
          </cell>
          <cell r="B5123" t="str">
            <v>CMSN</v>
          </cell>
          <cell r="D5123">
            <v>50695</v>
          </cell>
        </row>
        <row r="5124">
          <cell r="A5124">
            <v>42541</v>
          </cell>
          <cell r="B5124" t="str">
            <v>CMSN</v>
          </cell>
          <cell r="D5124">
            <v>50695</v>
          </cell>
        </row>
        <row r="5125">
          <cell r="A5125">
            <v>42571</v>
          </cell>
          <cell r="B5125" t="str">
            <v>CMSN</v>
          </cell>
          <cell r="D5125">
            <v>50695</v>
          </cell>
        </row>
        <row r="5126">
          <cell r="A5126">
            <v>42602</v>
          </cell>
          <cell r="B5126" t="str">
            <v>CMSN</v>
          </cell>
          <cell r="D5126">
            <v>50695</v>
          </cell>
        </row>
        <row r="5127">
          <cell r="A5127">
            <v>42633</v>
          </cell>
          <cell r="B5127" t="str">
            <v>CMSN</v>
          </cell>
          <cell r="D5127">
            <v>50695</v>
          </cell>
        </row>
        <row r="5128">
          <cell r="A5128">
            <v>42663</v>
          </cell>
          <cell r="B5128" t="str">
            <v>CMSN</v>
          </cell>
          <cell r="D5128">
            <v>50695</v>
          </cell>
        </row>
        <row r="5129">
          <cell r="A5129">
            <v>42694</v>
          </cell>
          <cell r="B5129" t="str">
            <v>CMSN</v>
          </cell>
          <cell r="D5129">
            <v>50695</v>
          </cell>
        </row>
        <row r="5130">
          <cell r="A5130">
            <v>42724</v>
          </cell>
          <cell r="B5130" t="str">
            <v>CMSN</v>
          </cell>
          <cell r="D5130">
            <v>50695</v>
          </cell>
        </row>
        <row r="5131">
          <cell r="A5131">
            <v>42390</v>
          </cell>
          <cell r="B5131" t="str">
            <v>CMSN</v>
          </cell>
          <cell r="D5131">
            <v>50695</v>
          </cell>
        </row>
        <row r="5132">
          <cell r="A5132">
            <v>42421</v>
          </cell>
          <cell r="B5132" t="str">
            <v>CMSN</v>
          </cell>
          <cell r="D5132">
            <v>50695</v>
          </cell>
        </row>
        <row r="5133">
          <cell r="A5133">
            <v>42450</v>
          </cell>
          <cell r="B5133" t="str">
            <v>CMSN</v>
          </cell>
          <cell r="D5133">
            <v>50695</v>
          </cell>
        </row>
        <row r="5134">
          <cell r="A5134">
            <v>42481</v>
          </cell>
          <cell r="B5134" t="str">
            <v>CMSN</v>
          </cell>
          <cell r="D5134">
            <v>50695</v>
          </cell>
        </row>
        <row r="5135">
          <cell r="A5135">
            <v>42511</v>
          </cell>
          <cell r="B5135" t="str">
            <v>CMSN</v>
          </cell>
          <cell r="D5135">
            <v>50695</v>
          </cell>
        </row>
        <row r="5136">
          <cell r="A5136">
            <v>42542</v>
          </cell>
          <cell r="B5136" t="str">
            <v>CMSN</v>
          </cell>
          <cell r="D5136">
            <v>50695</v>
          </cell>
        </row>
        <row r="5137">
          <cell r="A5137">
            <v>42596</v>
          </cell>
          <cell r="B5137" t="str">
            <v>Other FFS</v>
          </cell>
          <cell r="D5137">
            <v>513684</v>
          </cell>
        </row>
        <row r="5138">
          <cell r="A5138">
            <v>42627</v>
          </cell>
          <cell r="B5138" t="str">
            <v>Other FFS</v>
          </cell>
          <cell r="D5138">
            <v>484024</v>
          </cell>
        </row>
        <row r="5139">
          <cell r="A5139">
            <v>42657</v>
          </cell>
          <cell r="B5139" t="str">
            <v>Other FFS</v>
          </cell>
          <cell r="D5139">
            <v>462306</v>
          </cell>
        </row>
        <row r="5140">
          <cell r="A5140">
            <v>42688</v>
          </cell>
          <cell r="B5140" t="str">
            <v>Other FFS</v>
          </cell>
          <cell r="D5140">
            <v>457437</v>
          </cell>
        </row>
        <row r="5141">
          <cell r="A5141">
            <v>42718</v>
          </cell>
          <cell r="B5141" t="str">
            <v>Other FFS</v>
          </cell>
          <cell r="D5141">
            <v>431660</v>
          </cell>
        </row>
        <row r="5142">
          <cell r="A5142">
            <v>42384</v>
          </cell>
          <cell r="B5142" t="str">
            <v>Other FFS</v>
          </cell>
          <cell r="D5142">
            <v>411045</v>
          </cell>
        </row>
        <row r="5143">
          <cell r="A5143">
            <v>42415</v>
          </cell>
          <cell r="B5143" t="str">
            <v>Other FFS</v>
          </cell>
          <cell r="D5143">
            <v>402062</v>
          </cell>
        </row>
        <row r="5144">
          <cell r="A5144">
            <v>42444</v>
          </cell>
          <cell r="B5144" t="str">
            <v>Other FFS</v>
          </cell>
          <cell r="D5144">
            <v>400086</v>
          </cell>
        </row>
        <row r="5145">
          <cell r="A5145">
            <v>42475</v>
          </cell>
          <cell r="B5145" t="str">
            <v>Other FFS</v>
          </cell>
          <cell r="D5145">
            <v>393149</v>
          </cell>
        </row>
        <row r="5146">
          <cell r="A5146">
            <v>42505</v>
          </cell>
          <cell r="B5146" t="str">
            <v>Other FFS</v>
          </cell>
          <cell r="D5146">
            <v>394427</v>
          </cell>
        </row>
        <row r="5147">
          <cell r="A5147">
            <v>42536</v>
          </cell>
          <cell r="B5147" t="str">
            <v>Other FFS</v>
          </cell>
          <cell r="D5147">
            <v>386332</v>
          </cell>
        </row>
        <row r="5148">
          <cell r="A5148">
            <v>42566</v>
          </cell>
          <cell r="B5148" t="str">
            <v>Other FFS</v>
          </cell>
          <cell r="D5148">
            <v>410243</v>
          </cell>
        </row>
        <row r="5149">
          <cell r="A5149">
            <v>42597</v>
          </cell>
          <cell r="B5149" t="str">
            <v>Other FFS</v>
          </cell>
          <cell r="D5149">
            <v>406966</v>
          </cell>
        </row>
        <row r="5150">
          <cell r="A5150">
            <v>42628</v>
          </cell>
          <cell r="B5150" t="str">
            <v>Other FFS</v>
          </cell>
          <cell r="D5150">
            <v>394514</v>
          </cell>
        </row>
        <row r="5151">
          <cell r="A5151">
            <v>42658</v>
          </cell>
          <cell r="B5151" t="str">
            <v>Other FFS</v>
          </cell>
          <cell r="D5151">
            <v>396167</v>
          </cell>
        </row>
        <row r="5152">
          <cell r="A5152">
            <v>42689</v>
          </cell>
          <cell r="B5152" t="str">
            <v>Other FFS</v>
          </cell>
          <cell r="D5152">
            <v>373963</v>
          </cell>
        </row>
        <row r="5153">
          <cell r="A5153">
            <v>42719</v>
          </cell>
          <cell r="B5153" t="str">
            <v>Other FFS</v>
          </cell>
          <cell r="D5153">
            <v>366111</v>
          </cell>
        </row>
        <row r="5154">
          <cell r="A5154">
            <v>42385</v>
          </cell>
          <cell r="B5154" t="str">
            <v>Other FFS</v>
          </cell>
          <cell r="D5154">
            <v>342804</v>
          </cell>
        </row>
        <row r="5155">
          <cell r="A5155">
            <v>42416</v>
          </cell>
          <cell r="B5155" t="str">
            <v>Other FFS</v>
          </cell>
          <cell r="D5155">
            <v>279960</v>
          </cell>
        </row>
        <row r="5156">
          <cell r="A5156">
            <v>42445</v>
          </cell>
          <cell r="B5156" t="str">
            <v>Other FFS</v>
          </cell>
          <cell r="D5156">
            <v>256873</v>
          </cell>
        </row>
        <row r="5157">
          <cell r="A5157">
            <v>42476</v>
          </cell>
          <cell r="B5157" t="str">
            <v>Other FFS</v>
          </cell>
          <cell r="D5157">
            <v>262027</v>
          </cell>
        </row>
        <row r="5158">
          <cell r="A5158">
            <v>42506</v>
          </cell>
          <cell r="B5158" t="str">
            <v>Other FFS</v>
          </cell>
          <cell r="D5158">
            <v>230812</v>
          </cell>
        </row>
        <row r="5159">
          <cell r="A5159">
            <v>42537</v>
          </cell>
          <cell r="B5159" t="str">
            <v>Other FFS</v>
          </cell>
          <cell r="D5159">
            <v>230579</v>
          </cell>
        </row>
        <row r="5160">
          <cell r="A5160">
            <v>42567</v>
          </cell>
          <cell r="B5160" t="str">
            <v>Other FFS</v>
          </cell>
          <cell r="D5160">
            <v>234804</v>
          </cell>
        </row>
        <row r="5161">
          <cell r="A5161">
            <v>42598</v>
          </cell>
          <cell r="B5161" t="str">
            <v>Other FFS</v>
          </cell>
          <cell r="D5161">
            <v>230758</v>
          </cell>
        </row>
        <row r="5162">
          <cell r="A5162">
            <v>42629</v>
          </cell>
          <cell r="B5162" t="str">
            <v>Other FFS</v>
          </cell>
          <cell r="D5162">
            <v>226134</v>
          </cell>
        </row>
        <row r="5163">
          <cell r="A5163">
            <v>42659</v>
          </cell>
          <cell r="B5163" t="str">
            <v>Other FFS</v>
          </cell>
          <cell r="D5163">
            <v>236083</v>
          </cell>
        </row>
        <row r="5164">
          <cell r="A5164">
            <v>42690</v>
          </cell>
          <cell r="B5164" t="str">
            <v>Other FFS</v>
          </cell>
          <cell r="D5164">
            <v>227922</v>
          </cell>
        </row>
        <row r="5165">
          <cell r="A5165">
            <v>42720</v>
          </cell>
          <cell r="B5165" t="str">
            <v>Other FFS</v>
          </cell>
          <cell r="D5165">
            <v>233254</v>
          </cell>
        </row>
        <row r="5166">
          <cell r="A5166">
            <v>42386</v>
          </cell>
          <cell r="B5166" t="str">
            <v>Other FFS</v>
          </cell>
          <cell r="D5166">
            <v>232829</v>
          </cell>
        </row>
        <row r="5167">
          <cell r="A5167">
            <v>42417</v>
          </cell>
          <cell r="B5167" t="str">
            <v>Other FFS</v>
          </cell>
          <cell r="D5167">
            <v>233117</v>
          </cell>
        </row>
        <row r="5168">
          <cell r="A5168">
            <v>42446</v>
          </cell>
          <cell r="B5168" t="str">
            <v>Other FFS</v>
          </cell>
          <cell r="D5168">
            <v>233289</v>
          </cell>
        </row>
        <row r="5169">
          <cell r="A5169">
            <v>42477</v>
          </cell>
          <cell r="B5169" t="str">
            <v>Other FFS</v>
          </cell>
          <cell r="D5169">
            <v>233361</v>
          </cell>
        </row>
        <row r="5170">
          <cell r="A5170">
            <v>42507</v>
          </cell>
          <cell r="B5170" t="str">
            <v>Other FFS</v>
          </cell>
          <cell r="D5170">
            <v>233391</v>
          </cell>
        </row>
        <row r="5171">
          <cell r="A5171">
            <v>42538</v>
          </cell>
          <cell r="B5171" t="str">
            <v>Other FFS</v>
          </cell>
          <cell r="D5171">
            <v>233405</v>
          </cell>
        </row>
        <row r="5172">
          <cell r="A5172">
            <v>42568</v>
          </cell>
          <cell r="B5172" t="str">
            <v>Other FFS</v>
          </cell>
          <cell r="D5172">
            <v>231408</v>
          </cell>
        </row>
        <row r="5173">
          <cell r="A5173">
            <v>42599</v>
          </cell>
          <cell r="B5173" t="str">
            <v>Other FFS</v>
          </cell>
          <cell r="D5173">
            <v>231411</v>
          </cell>
        </row>
        <row r="5174">
          <cell r="A5174">
            <v>42630</v>
          </cell>
          <cell r="B5174" t="str">
            <v>Other FFS</v>
          </cell>
          <cell r="D5174">
            <v>231414</v>
          </cell>
        </row>
        <row r="5175">
          <cell r="A5175">
            <v>42660</v>
          </cell>
          <cell r="B5175" t="str">
            <v>Other FFS</v>
          </cell>
          <cell r="D5175">
            <v>231416</v>
          </cell>
        </row>
        <row r="5176">
          <cell r="A5176">
            <v>42691</v>
          </cell>
          <cell r="B5176" t="str">
            <v>Other FFS</v>
          </cell>
          <cell r="D5176">
            <v>231417</v>
          </cell>
        </row>
        <row r="5177">
          <cell r="A5177">
            <v>42721</v>
          </cell>
          <cell r="B5177" t="str">
            <v>Other FFS</v>
          </cell>
          <cell r="D5177">
            <v>231420</v>
          </cell>
        </row>
        <row r="5178">
          <cell r="A5178">
            <v>42387</v>
          </cell>
          <cell r="B5178" t="str">
            <v>Other FFS</v>
          </cell>
          <cell r="D5178">
            <v>231422</v>
          </cell>
        </row>
        <row r="5179">
          <cell r="A5179">
            <v>42418</v>
          </cell>
          <cell r="B5179" t="str">
            <v>Other FFS</v>
          </cell>
          <cell r="D5179">
            <v>231424</v>
          </cell>
        </row>
        <row r="5180">
          <cell r="A5180">
            <v>42447</v>
          </cell>
          <cell r="B5180" t="str">
            <v>Other FFS</v>
          </cell>
          <cell r="D5180">
            <v>231426</v>
          </cell>
        </row>
        <row r="5181">
          <cell r="A5181">
            <v>42478</v>
          </cell>
          <cell r="B5181" t="str">
            <v>Other FFS</v>
          </cell>
          <cell r="D5181">
            <v>231428</v>
          </cell>
        </row>
        <row r="5182">
          <cell r="A5182">
            <v>42508</v>
          </cell>
          <cell r="B5182" t="str">
            <v>Other FFS</v>
          </cell>
          <cell r="D5182">
            <v>231429</v>
          </cell>
        </row>
        <row r="5183">
          <cell r="A5183">
            <v>42539</v>
          </cell>
          <cell r="B5183" t="str">
            <v>Other FFS</v>
          </cell>
          <cell r="D5183">
            <v>231431</v>
          </cell>
        </row>
        <row r="5184">
          <cell r="A5184">
            <v>42569</v>
          </cell>
          <cell r="B5184" t="str">
            <v>Other FFS</v>
          </cell>
          <cell r="D5184">
            <v>231433</v>
          </cell>
        </row>
        <row r="5185">
          <cell r="A5185">
            <v>42600</v>
          </cell>
          <cell r="B5185" t="str">
            <v>Other FFS</v>
          </cell>
          <cell r="D5185">
            <v>231434</v>
          </cell>
        </row>
        <row r="5186">
          <cell r="A5186">
            <v>42631</v>
          </cell>
          <cell r="B5186" t="str">
            <v>Other FFS</v>
          </cell>
          <cell r="D5186">
            <v>231436</v>
          </cell>
        </row>
        <row r="5187">
          <cell r="A5187">
            <v>42661</v>
          </cell>
          <cell r="B5187" t="str">
            <v>Other FFS</v>
          </cell>
          <cell r="D5187">
            <v>231438</v>
          </cell>
        </row>
        <row r="5188">
          <cell r="A5188">
            <v>42692</v>
          </cell>
          <cell r="B5188" t="str">
            <v>Other FFS</v>
          </cell>
          <cell r="D5188">
            <v>231440</v>
          </cell>
        </row>
        <row r="5189">
          <cell r="A5189">
            <v>42722</v>
          </cell>
          <cell r="B5189" t="str">
            <v>Other FFS</v>
          </cell>
          <cell r="D5189">
            <v>231442</v>
          </cell>
        </row>
        <row r="5190">
          <cell r="A5190">
            <v>42388</v>
          </cell>
          <cell r="B5190" t="str">
            <v>Other FFS</v>
          </cell>
          <cell r="D5190">
            <v>231444</v>
          </cell>
        </row>
        <row r="5191">
          <cell r="A5191">
            <v>42419</v>
          </cell>
          <cell r="B5191" t="str">
            <v>Other FFS</v>
          </cell>
          <cell r="D5191">
            <v>231445</v>
          </cell>
        </row>
        <row r="5192">
          <cell r="A5192">
            <v>42448</v>
          </cell>
          <cell r="B5192" t="str">
            <v>Other FFS</v>
          </cell>
          <cell r="D5192">
            <v>231447</v>
          </cell>
        </row>
        <row r="5193">
          <cell r="A5193">
            <v>42479</v>
          </cell>
          <cell r="B5193" t="str">
            <v>Other FFS</v>
          </cell>
          <cell r="D5193">
            <v>231449</v>
          </cell>
        </row>
        <row r="5194">
          <cell r="A5194">
            <v>42509</v>
          </cell>
          <cell r="B5194" t="str">
            <v>Other FFS</v>
          </cell>
          <cell r="D5194">
            <v>231450</v>
          </cell>
        </row>
        <row r="5195">
          <cell r="A5195">
            <v>42540</v>
          </cell>
          <cell r="B5195" t="str">
            <v>Other FFS</v>
          </cell>
          <cell r="D5195">
            <v>231452</v>
          </cell>
        </row>
        <row r="5196">
          <cell r="A5196">
            <v>42570</v>
          </cell>
          <cell r="B5196" t="str">
            <v>Other FFS</v>
          </cell>
          <cell r="D5196">
            <v>231455</v>
          </cell>
        </row>
        <row r="5197">
          <cell r="A5197">
            <v>42601</v>
          </cell>
          <cell r="B5197" t="str">
            <v>Other FFS</v>
          </cell>
          <cell r="D5197">
            <v>231456</v>
          </cell>
        </row>
        <row r="5198">
          <cell r="A5198">
            <v>42632</v>
          </cell>
          <cell r="B5198" t="str">
            <v>Other FFS</v>
          </cell>
          <cell r="D5198">
            <v>231458</v>
          </cell>
        </row>
        <row r="5199">
          <cell r="A5199">
            <v>42662</v>
          </cell>
          <cell r="B5199" t="str">
            <v>Other FFS</v>
          </cell>
          <cell r="D5199">
            <v>231460</v>
          </cell>
        </row>
        <row r="5200">
          <cell r="A5200">
            <v>42693</v>
          </cell>
          <cell r="B5200" t="str">
            <v>Other FFS</v>
          </cell>
          <cell r="D5200">
            <v>231461</v>
          </cell>
        </row>
        <row r="5201">
          <cell r="A5201">
            <v>42723</v>
          </cell>
          <cell r="B5201" t="str">
            <v>Other FFS</v>
          </cell>
          <cell r="D5201">
            <v>231463</v>
          </cell>
        </row>
        <row r="5202">
          <cell r="A5202">
            <v>42389</v>
          </cell>
          <cell r="B5202" t="str">
            <v>Other FFS</v>
          </cell>
          <cell r="D5202">
            <v>231465</v>
          </cell>
        </row>
        <row r="5203">
          <cell r="A5203">
            <v>42420</v>
          </cell>
          <cell r="B5203" t="str">
            <v>Other FFS</v>
          </cell>
          <cell r="D5203">
            <v>231466</v>
          </cell>
        </row>
        <row r="5204">
          <cell r="A5204">
            <v>42449</v>
          </cell>
          <cell r="B5204" t="str">
            <v>Other FFS</v>
          </cell>
          <cell r="D5204">
            <v>231468</v>
          </cell>
        </row>
        <row r="5205">
          <cell r="A5205">
            <v>42480</v>
          </cell>
          <cell r="B5205" t="str">
            <v>Other FFS</v>
          </cell>
          <cell r="D5205">
            <v>231471</v>
          </cell>
        </row>
        <row r="5206">
          <cell r="A5206">
            <v>42510</v>
          </cell>
          <cell r="B5206" t="str">
            <v>Other FFS</v>
          </cell>
          <cell r="D5206">
            <v>231472</v>
          </cell>
        </row>
        <row r="5207">
          <cell r="A5207">
            <v>42541</v>
          </cell>
          <cell r="B5207" t="str">
            <v>Other FFS</v>
          </cell>
          <cell r="D5207">
            <v>231474</v>
          </cell>
        </row>
        <row r="5208">
          <cell r="A5208">
            <v>42571</v>
          </cell>
          <cell r="B5208" t="str">
            <v>Other FFS</v>
          </cell>
          <cell r="D5208">
            <v>231476</v>
          </cell>
        </row>
        <row r="5209">
          <cell r="A5209">
            <v>42602</v>
          </cell>
          <cell r="B5209" t="str">
            <v>Other FFS</v>
          </cell>
          <cell r="D5209">
            <v>231477</v>
          </cell>
        </row>
        <row r="5210">
          <cell r="A5210">
            <v>42633</v>
          </cell>
          <cell r="B5210" t="str">
            <v>Other FFS</v>
          </cell>
          <cell r="D5210">
            <v>231479</v>
          </cell>
        </row>
        <row r="5211">
          <cell r="A5211">
            <v>42663</v>
          </cell>
          <cell r="B5211" t="str">
            <v>Other FFS</v>
          </cell>
          <cell r="D5211">
            <v>231481</v>
          </cell>
        </row>
        <row r="5212">
          <cell r="A5212">
            <v>42694</v>
          </cell>
          <cell r="B5212" t="str">
            <v>Other FFS</v>
          </cell>
          <cell r="D5212">
            <v>231482</v>
          </cell>
        </row>
        <row r="5213">
          <cell r="A5213">
            <v>42724</v>
          </cell>
          <cell r="B5213" t="str">
            <v>Other FFS</v>
          </cell>
          <cell r="D5213">
            <v>231484</v>
          </cell>
        </row>
        <row r="5214">
          <cell r="A5214">
            <v>42390</v>
          </cell>
          <cell r="B5214" t="str">
            <v>Other FFS</v>
          </cell>
          <cell r="D5214">
            <v>231487</v>
          </cell>
        </row>
        <row r="5215">
          <cell r="A5215">
            <v>42421</v>
          </cell>
          <cell r="B5215" t="str">
            <v>Other FFS</v>
          </cell>
          <cell r="D5215">
            <v>231488</v>
          </cell>
        </row>
        <row r="5216">
          <cell r="A5216">
            <v>42450</v>
          </cell>
          <cell r="B5216" t="str">
            <v>Other FFS</v>
          </cell>
          <cell r="D5216">
            <v>231490</v>
          </cell>
        </row>
        <row r="5217">
          <cell r="A5217">
            <v>42481</v>
          </cell>
          <cell r="B5217" t="str">
            <v>Other FFS</v>
          </cell>
          <cell r="D5217">
            <v>231492</v>
          </cell>
        </row>
        <row r="5218">
          <cell r="A5218">
            <v>42511</v>
          </cell>
          <cell r="B5218" t="str">
            <v>Other FFS</v>
          </cell>
          <cell r="D5218">
            <v>231493</v>
          </cell>
        </row>
        <row r="5219">
          <cell r="A5219">
            <v>42542</v>
          </cell>
          <cell r="B5219" t="str">
            <v>Other FFS</v>
          </cell>
          <cell r="D5219">
            <v>231495</v>
          </cell>
        </row>
        <row r="5220">
          <cell r="A5220">
            <v>42596</v>
          </cell>
          <cell r="B5220" t="str">
            <v>MD_NED</v>
          </cell>
          <cell r="D5220">
            <v>34257</v>
          </cell>
        </row>
        <row r="5221">
          <cell r="A5221">
            <v>42627</v>
          </cell>
          <cell r="B5221" t="str">
            <v>MD_NED</v>
          </cell>
          <cell r="D5221">
            <v>33260</v>
          </cell>
        </row>
        <row r="5222">
          <cell r="A5222">
            <v>42657</v>
          </cell>
          <cell r="B5222" t="str">
            <v>MD_NED</v>
          </cell>
          <cell r="D5222">
            <v>32831</v>
          </cell>
        </row>
        <row r="5223">
          <cell r="A5223">
            <v>42688</v>
          </cell>
          <cell r="B5223" t="str">
            <v>MD_NED</v>
          </cell>
          <cell r="D5223">
            <v>31424</v>
          </cell>
        </row>
        <row r="5224">
          <cell r="A5224">
            <v>42718</v>
          </cell>
          <cell r="B5224" t="str">
            <v>MD_NED</v>
          </cell>
          <cell r="D5224">
            <v>29534</v>
          </cell>
        </row>
        <row r="5225">
          <cell r="A5225">
            <v>42384</v>
          </cell>
          <cell r="B5225" t="str">
            <v>MD_NED</v>
          </cell>
          <cell r="D5225">
            <v>30683</v>
          </cell>
        </row>
        <row r="5226">
          <cell r="A5226">
            <v>42415</v>
          </cell>
          <cell r="B5226" t="str">
            <v>MD_NED</v>
          </cell>
          <cell r="D5226">
            <v>27992</v>
          </cell>
        </row>
        <row r="5227">
          <cell r="A5227">
            <v>42444</v>
          </cell>
          <cell r="B5227" t="str">
            <v>MD_NED</v>
          </cell>
          <cell r="D5227">
            <v>32285</v>
          </cell>
        </row>
        <row r="5228">
          <cell r="A5228">
            <v>42475</v>
          </cell>
          <cell r="B5228" t="str">
            <v>MD_NED</v>
          </cell>
          <cell r="D5228">
            <v>31277</v>
          </cell>
        </row>
        <row r="5229">
          <cell r="A5229">
            <v>42505</v>
          </cell>
          <cell r="B5229" t="str">
            <v>MD_NED</v>
          </cell>
          <cell r="D5229">
            <v>31592</v>
          </cell>
        </row>
        <row r="5230">
          <cell r="A5230">
            <v>42536</v>
          </cell>
          <cell r="B5230" t="str">
            <v>MD_NED</v>
          </cell>
          <cell r="D5230">
            <v>28401</v>
          </cell>
        </row>
        <row r="5231">
          <cell r="A5231">
            <v>42566</v>
          </cell>
          <cell r="B5231" t="str">
            <v>MD_NED</v>
          </cell>
          <cell r="D5231">
            <v>26211</v>
          </cell>
        </row>
        <row r="5232">
          <cell r="A5232">
            <v>42597</v>
          </cell>
          <cell r="B5232" t="str">
            <v>MD_NED</v>
          </cell>
          <cell r="D5232">
            <v>28114</v>
          </cell>
        </row>
        <row r="5233">
          <cell r="A5233">
            <v>42628</v>
          </cell>
          <cell r="B5233" t="str">
            <v>MD_NED</v>
          </cell>
          <cell r="D5233">
            <v>27196</v>
          </cell>
        </row>
        <row r="5234">
          <cell r="A5234">
            <v>42658</v>
          </cell>
          <cell r="B5234" t="str">
            <v>MD_NED</v>
          </cell>
          <cell r="D5234">
            <v>30508</v>
          </cell>
        </row>
        <row r="5235">
          <cell r="A5235">
            <v>42689</v>
          </cell>
          <cell r="B5235" t="str">
            <v>MD_NED</v>
          </cell>
          <cell r="D5235">
            <v>26906</v>
          </cell>
        </row>
        <row r="5236">
          <cell r="A5236">
            <v>42719</v>
          </cell>
          <cell r="B5236" t="str">
            <v>MD_NED</v>
          </cell>
          <cell r="D5236">
            <v>26175</v>
          </cell>
        </row>
        <row r="5237">
          <cell r="A5237">
            <v>42385</v>
          </cell>
          <cell r="B5237" t="str">
            <v>MD_NED</v>
          </cell>
          <cell r="D5237">
            <v>29053</v>
          </cell>
        </row>
        <row r="5238">
          <cell r="A5238">
            <v>42416</v>
          </cell>
          <cell r="B5238" t="str">
            <v>MD_NED</v>
          </cell>
          <cell r="D5238">
            <v>27785</v>
          </cell>
        </row>
        <row r="5239">
          <cell r="A5239">
            <v>42445</v>
          </cell>
          <cell r="B5239" t="str">
            <v>MD_NED</v>
          </cell>
          <cell r="D5239">
            <v>27867</v>
          </cell>
        </row>
        <row r="5240">
          <cell r="A5240">
            <v>42476</v>
          </cell>
          <cell r="B5240" t="str">
            <v>MD_NED</v>
          </cell>
          <cell r="D5240">
            <v>29270</v>
          </cell>
        </row>
        <row r="5241">
          <cell r="A5241">
            <v>42506</v>
          </cell>
          <cell r="B5241" t="str">
            <v>MD_NED</v>
          </cell>
          <cell r="D5241">
            <v>28175</v>
          </cell>
        </row>
        <row r="5242">
          <cell r="A5242">
            <v>42537</v>
          </cell>
          <cell r="B5242" t="str">
            <v>MD_NED</v>
          </cell>
          <cell r="D5242">
            <v>27251</v>
          </cell>
        </row>
        <row r="5243">
          <cell r="A5243">
            <v>42567</v>
          </cell>
          <cell r="B5243" t="str">
            <v>MD_NED</v>
          </cell>
          <cell r="D5243">
            <v>28475</v>
          </cell>
        </row>
        <row r="5244">
          <cell r="A5244">
            <v>42598</v>
          </cell>
          <cell r="B5244" t="str">
            <v>MD_NED</v>
          </cell>
          <cell r="D5244">
            <v>28673</v>
          </cell>
        </row>
        <row r="5245">
          <cell r="A5245">
            <v>42629</v>
          </cell>
          <cell r="B5245" t="str">
            <v>MD_NED</v>
          </cell>
          <cell r="D5245">
            <v>26559</v>
          </cell>
        </row>
        <row r="5246">
          <cell r="A5246">
            <v>42659</v>
          </cell>
          <cell r="B5246" t="str">
            <v>MD_NED</v>
          </cell>
          <cell r="D5246">
            <v>28835</v>
          </cell>
        </row>
        <row r="5247">
          <cell r="A5247">
            <v>42690</v>
          </cell>
          <cell r="B5247" t="str">
            <v>MD_NED</v>
          </cell>
          <cell r="D5247">
            <v>25922</v>
          </cell>
        </row>
        <row r="5248">
          <cell r="A5248">
            <v>42720</v>
          </cell>
          <cell r="B5248" t="str">
            <v>MD_NED</v>
          </cell>
          <cell r="D5248">
            <v>27777</v>
          </cell>
        </row>
        <row r="5249">
          <cell r="A5249">
            <v>42386</v>
          </cell>
          <cell r="B5249" t="str">
            <v>MD_NED</v>
          </cell>
          <cell r="D5249">
            <v>27434</v>
          </cell>
        </row>
        <row r="5250">
          <cell r="A5250">
            <v>42417</v>
          </cell>
          <cell r="B5250" t="str">
            <v>MD_NED</v>
          </cell>
          <cell r="D5250">
            <v>27434</v>
          </cell>
        </row>
        <row r="5251">
          <cell r="A5251">
            <v>42446</v>
          </cell>
          <cell r="B5251" t="str">
            <v>MD_NED</v>
          </cell>
          <cell r="D5251">
            <v>27434</v>
          </cell>
        </row>
        <row r="5252">
          <cell r="A5252">
            <v>42477</v>
          </cell>
          <cell r="B5252" t="str">
            <v>MD_NED</v>
          </cell>
          <cell r="D5252">
            <v>27434</v>
          </cell>
        </row>
        <row r="5253">
          <cell r="A5253">
            <v>42507</v>
          </cell>
          <cell r="B5253" t="str">
            <v>MD_NED</v>
          </cell>
          <cell r="D5253">
            <v>27434</v>
          </cell>
        </row>
        <row r="5254">
          <cell r="A5254">
            <v>42538</v>
          </cell>
          <cell r="B5254" t="str">
            <v>MD_NED</v>
          </cell>
          <cell r="D5254">
            <v>27434</v>
          </cell>
        </row>
        <row r="5255">
          <cell r="A5255">
            <v>42568</v>
          </cell>
          <cell r="B5255" t="str">
            <v>MD_NED</v>
          </cell>
          <cell r="D5255">
            <v>27434</v>
          </cell>
        </row>
        <row r="5256">
          <cell r="A5256">
            <v>42599</v>
          </cell>
          <cell r="B5256" t="str">
            <v>MD_NED</v>
          </cell>
          <cell r="D5256">
            <v>27434</v>
          </cell>
        </row>
        <row r="5257">
          <cell r="A5257">
            <v>42630</v>
          </cell>
          <cell r="B5257" t="str">
            <v>MD_NED</v>
          </cell>
          <cell r="D5257">
            <v>27434</v>
          </cell>
        </row>
        <row r="5258">
          <cell r="A5258">
            <v>42660</v>
          </cell>
          <cell r="B5258" t="str">
            <v>MD_NED</v>
          </cell>
          <cell r="D5258">
            <v>27434</v>
          </cell>
        </row>
        <row r="5259">
          <cell r="A5259">
            <v>42691</v>
          </cell>
          <cell r="B5259" t="str">
            <v>MD_NED</v>
          </cell>
          <cell r="D5259">
            <v>27434</v>
          </cell>
        </row>
        <row r="5260">
          <cell r="A5260">
            <v>42721</v>
          </cell>
          <cell r="B5260" t="str">
            <v>MD_NED</v>
          </cell>
          <cell r="D5260">
            <v>27434</v>
          </cell>
        </row>
        <row r="5261">
          <cell r="A5261">
            <v>42387</v>
          </cell>
          <cell r="B5261" t="str">
            <v>MD_NED</v>
          </cell>
          <cell r="D5261">
            <v>27434</v>
          </cell>
        </row>
        <row r="5262">
          <cell r="A5262">
            <v>42418</v>
          </cell>
          <cell r="B5262" t="str">
            <v>MD_NED</v>
          </cell>
          <cell r="D5262">
            <v>27434</v>
          </cell>
        </row>
        <row r="5263">
          <cell r="A5263">
            <v>42447</v>
          </cell>
          <cell r="B5263" t="str">
            <v>MD_NED</v>
          </cell>
          <cell r="D5263">
            <v>27434</v>
          </cell>
        </row>
        <row r="5264">
          <cell r="A5264">
            <v>42478</v>
          </cell>
          <cell r="B5264" t="str">
            <v>MD_NED</v>
          </cell>
          <cell r="D5264">
            <v>27434</v>
          </cell>
        </row>
        <row r="5265">
          <cell r="A5265">
            <v>42508</v>
          </cell>
          <cell r="B5265" t="str">
            <v>MD_NED</v>
          </cell>
          <cell r="D5265">
            <v>27434</v>
          </cell>
        </row>
        <row r="5266">
          <cell r="A5266">
            <v>42539</v>
          </cell>
          <cell r="B5266" t="str">
            <v>MD_NED</v>
          </cell>
          <cell r="D5266">
            <v>27434</v>
          </cell>
        </row>
        <row r="5267">
          <cell r="A5267">
            <v>42569</v>
          </cell>
          <cell r="B5267" t="str">
            <v>MD_NED</v>
          </cell>
          <cell r="D5267">
            <v>27434</v>
          </cell>
        </row>
        <row r="5268">
          <cell r="A5268">
            <v>42600</v>
          </cell>
          <cell r="B5268" t="str">
            <v>MD_NED</v>
          </cell>
          <cell r="D5268">
            <v>27434</v>
          </cell>
        </row>
        <row r="5269">
          <cell r="A5269">
            <v>42631</v>
          </cell>
          <cell r="B5269" t="str">
            <v>MD_NED</v>
          </cell>
          <cell r="D5269">
            <v>27434</v>
          </cell>
        </row>
        <row r="5270">
          <cell r="A5270">
            <v>42661</v>
          </cell>
          <cell r="B5270" t="str">
            <v>MD_NED</v>
          </cell>
          <cell r="D5270">
            <v>27434</v>
          </cell>
        </row>
        <row r="5271">
          <cell r="A5271">
            <v>42692</v>
          </cell>
          <cell r="B5271" t="str">
            <v>MD_NED</v>
          </cell>
          <cell r="D5271">
            <v>27434</v>
          </cell>
        </row>
        <row r="5272">
          <cell r="A5272">
            <v>42722</v>
          </cell>
          <cell r="B5272" t="str">
            <v>MD_NED</v>
          </cell>
          <cell r="D5272">
            <v>27434</v>
          </cell>
        </row>
        <row r="5273">
          <cell r="A5273">
            <v>42388</v>
          </cell>
          <cell r="B5273" t="str">
            <v>MD_NED</v>
          </cell>
          <cell r="D5273">
            <v>27434</v>
          </cell>
        </row>
        <row r="5274">
          <cell r="A5274">
            <v>42419</v>
          </cell>
          <cell r="B5274" t="str">
            <v>MD_NED</v>
          </cell>
          <cell r="D5274">
            <v>27434</v>
          </cell>
        </row>
        <row r="5275">
          <cell r="A5275">
            <v>42448</v>
          </cell>
          <cell r="B5275" t="str">
            <v>MD_NED</v>
          </cell>
          <cell r="D5275">
            <v>27434</v>
          </cell>
        </row>
        <row r="5276">
          <cell r="A5276">
            <v>42479</v>
          </cell>
          <cell r="B5276" t="str">
            <v>MD_NED</v>
          </cell>
          <cell r="D5276">
            <v>27434</v>
          </cell>
        </row>
        <row r="5277">
          <cell r="A5277">
            <v>42509</v>
          </cell>
          <cell r="B5277" t="str">
            <v>MD_NED</v>
          </cell>
          <cell r="D5277">
            <v>27434</v>
          </cell>
        </row>
        <row r="5278">
          <cell r="A5278">
            <v>42540</v>
          </cell>
          <cell r="B5278" t="str">
            <v>MD_NED</v>
          </cell>
          <cell r="D5278">
            <v>27434</v>
          </cell>
        </row>
        <row r="5279">
          <cell r="A5279">
            <v>42570</v>
          </cell>
          <cell r="B5279" t="str">
            <v>MD_NED</v>
          </cell>
          <cell r="D5279">
            <v>27434</v>
          </cell>
        </row>
        <row r="5280">
          <cell r="A5280">
            <v>42601</v>
          </cell>
          <cell r="B5280" t="str">
            <v>MD_NED</v>
          </cell>
          <cell r="D5280">
            <v>27434</v>
          </cell>
        </row>
        <row r="5281">
          <cell r="A5281">
            <v>42632</v>
          </cell>
          <cell r="B5281" t="str">
            <v>MD_NED</v>
          </cell>
          <cell r="D5281">
            <v>27434</v>
          </cell>
        </row>
        <row r="5282">
          <cell r="A5282">
            <v>42662</v>
          </cell>
          <cell r="B5282" t="str">
            <v>MD_NED</v>
          </cell>
          <cell r="D5282">
            <v>27434</v>
          </cell>
        </row>
        <row r="5283">
          <cell r="A5283">
            <v>42693</v>
          </cell>
          <cell r="B5283" t="str">
            <v>MD_NED</v>
          </cell>
          <cell r="D5283">
            <v>27434</v>
          </cell>
        </row>
        <row r="5284">
          <cell r="A5284">
            <v>42723</v>
          </cell>
          <cell r="B5284" t="str">
            <v>MD_NED</v>
          </cell>
          <cell r="D5284">
            <v>27434</v>
          </cell>
        </row>
        <row r="5285">
          <cell r="A5285">
            <v>42389</v>
          </cell>
          <cell r="B5285" t="str">
            <v>MD_NED</v>
          </cell>
          <cell r="D5285">
            <v>27434</v>
          </cell>
        </row>
        <row r="5286">
          <cell r="A5286">
            <v>42420</v>
          </cell>
          <cell r="B5286" t="str">
            <v>MD_NED</v>
          </cell>
          <cell r="D5286">
            <v>27434</v>
          </cell>
        </row>
        <row r="5287">
          <cell r="A5287">
            <v>42449</v>
          </cell>
          <cell r="B5287" t="str">
            <v>MD_NED</v>
          </cell>
          <cell r="D5287">
            <v>27434</v>
          </cell>
        </row>
        <row r="5288">
          <cell r="A5288">
            <v>42480</v>
          </cell>
          <cell r="B5288" t="str">
            <v>MD_NED</v>
          </cell>
          <cell r="D5288">
            <v>27434</v>
          </cell>
        </row>
        <row r="5289">
          <cell r="A5289">
            <v>42510</v>
          </cell>
          <cell r="B5289" t="str">
            <v>MD_NED</v>
          </cell>
          <cell r="D5289">
            <v>27434</v>
          </cell>
        </row>
        <row r="5290">
          <cell r="A5290">
            <v>42541</v>
          </cell>
          <cell r="B5290" t="str">
            <v>MD_NED</v>
          </cell>
          <cell r="D5290">
            <v>27434</v>
          </cell>
        </row>
        <row r="5291">
          <cell r="A5291">
            <v>42571</v>
          </cell>
          <cell r="B5291" t="str">
            <v>MD_NED</v>
          </cell>
          <cell r="D5291">
            <v>27434</v>
          </cell>
        </row>
        <row r="5292">
          <cell r="A5292">
            <v>42602</v>
          </cell>
          <cell r="B5292" t="str">
            <v>MD_NED</v>
          </cell>
          <cell r="D5292">
            <v>27434</v>
          </cell>
        </row>
        <row r="5293">
          <cell r="A5293">
            <v>42633</v>
          </cell>
          <cell r="B5293" t="str">
            <v>MD_NED</v>
          </cell>
          <cell r="D5293">
            <v>27434</v>
          </cell>
        </row>
        <row r="5294">
          <cell r="A5294">
            <v>42663</v>
          </cell>
          <cell r="B5294" t="str">
            <v>MD_NED</v>
          </cell>
          <cell r="D5294">
            <v>27434</v>
          </cell>
        </row>
        <row r="5295">
          <cell r="A5295">
            <v>42694</v>
          </cell>
          <cell r="B5295" t="str">
            <v>MD_NED</v>
          </cell>
          <cell r="D5295">
            <v>27434</v>
          </cell>
        </row>
        <row r="5296">
          <cell r="A5296">
            <v>42724</v>
          </cell>
          <cell r="B5296" t="str">
            <v>MD_NED</v>
          </cell>
          <cell r="D5296">
            <v>27434</v>
          </cell>
        </row>
        <row r="5297">
          <cell r="A5297">
            <v>42390</v>
          </cell>
          <cell r="B5297" t="str">
            <v>MD_NED</v>
          </cell>
          <cell r="D5297">
            <v>27434</v>
          </cell>
        </row>
        <row r="5298">
          <cell r="A5298">
            <v>42421</v>
          </cell>
          <cell r="B5298" t="str">
            <v>MD_NED</v>
          </cell>
          <cell r="D5298">
            <v>27434</v>
          </cell>
        </row>
        <row r="5299">
          <cell r="A5299">
            <v>42450</v>
          </cell>
          <cell r="B5299" t="str">
            <v>MD_NED</v>
          </cell>
          <cell r="D5299">
            <v>27434</v>
          </cell>
        </row>
        <row r="5300">
          <cell r="A5300">
            <v>42481</v>
          </cell>
          <cell r="B5300" t="str">
            <v>MD_NED</v>
          </cell>
          <cell r="D5300">
            <v>27434</v>
          </cell>
        </row>
        <row r="5301">
          <cell r="A5301">
            <v>42511</v>
          </cell>
          <cell r="B5301" t="str">
            <v>MD_NED</v>
          </cell>
          <cell r="D5301">
            <v>27434</v>
          </cell>
        </row>
        <row r="5302">
          <cell r="A5302">
            <v>42542</v>
          </cell>
          <cell r="B5302" t="str">
            <v>MD_NED</v>
          </cell>
          <cell r="D5302">
            <v>27434</v>
          </cell>
        </row>
        <row r="5303">
          <cell r="A5303">
            <v>42596</v>
          </cell>
          <cell r="B5303" t="str">
            <v>QMB/SLMB/QI</v>
          </cell>
          <cell r="D5303">
            <v>385644</v>
          </cell>
        </row>
        <row r="5304">
          <cell r="A5304">
            <v>42627</v>
          </cell>
          <cell r="B5304" t="str">
            <v>QMB/SLMB/QI</v>
          </cell>
          <cell r="D5304">
            <v>386667</v>
          </cell>
        </row>
        <row r="5305">
          <cell r="A5305">
            <v>42657</v>
          </cell>
          <cell r="B5305" t="str">
            <v>QMB/SLMB/QI</v>
          </cell>
          <cell r="D5305">
            <v>386764</v>
          </cell>
        </row>
        <row r="5306">
          <cell r="A5306">
            <v>42688</v>
          </cell>
          <cell r="B5306" t="str">
            <v>QMB/SLMB/QI</v>
          </cell>
          <cell r="D5306">
            <v>387695</v>
          </cell>
        </row>
        <row r="5307">
          <cell r="A5307">
            <v>42718</v>
          </cell>
          <cell r="B5307" t="str">
            <v>QMB/SLMB/QI</v>
          </cell>
          <cell r="D5307">
            <v>388753</v>
          </cell>
        </row>
        <row r="5308">
          <cell r="A5308">
            <v>42384</v>
          </cell>
          <cell r="B5308" t="str">
            <v>QMB/SLMB/QI</v>
          </cell>
          <cell r="D5308">
            <v>391498</v>
          </cell>
        </row>
        <row r="5309">
          <cell r="A5309">
            <v>42415</v>
          </cell>
          <cell r="B5309" t="str">
            <v>QMB/SLMB/QI</v>
          </cell>
          <cell r="D5309">
            <v>393838</v>
          </cell>
        </row>
        <row r="5310">
          <cell r="A5310">
            <v>42444</v>
          </cell>
          <cell r="B5310" t="str">
            <v>QMB/SLMB/QI</v>
          </cell>
          <cell r="D5310">
            <v>396595</v>
          </cell>
        </row>
        <row r="5311">
          <cell r="A5311">
            <v>42475</v>
          </cell>
          <cell r="B5311" t="str">
            <v>QMB/SLMB/QI</v>
          </cell>
          <cell r="D5311">
            <v>397177</v>
          </cell>
        </row>
        <row r="5312">
          <cell r="A5312">
            <v>42505</v>
          </cell>
          <cell r="B5312" t="str">
            <v>QMB/SLMB/QI</v>
          </cell>
          <cell r="D5312">
            <v>397961</v>
          </cell>
        </row>
        <row r="5313">
          <cell r="A5313">
            <v>42536</v>
          </cell>
          <cell r="B5313" t="str">
            <v>QMB/SLMB/QI</v>
          </cell>
          <cell r="D5313">
            <v>398282</v>
          </cell>
        </row>
        <row r="5314">
          <cell r="A5314">
            <v>42566</v>
          </cell>
          <cell r="B5314" t="str">
            <v>QMB/SLMB/QI</v>
          </cell>
          <cell r="D5314">
            <v>399188</v>
          </cell>
        </row>
        <row r="5315">
          <cell r="A5315">
            <v>42597</v>
          </cell>
          <cell r="B5315" t="str">
            <v>QMB/SLMB/QI</v>
          </cell>
          <cell r="D5315">
            <v>401374</v>
          </cell>
        </row>
        <row r="5316">
          <cell r="A5316">
            <v>42628</v>
          </cell>
          <cell r="B5316" t="str">
            <v>QMB/SLMB/QI</v>
          </cell>
          <cell r="D5316">
            <v>402166</v>
          </cell>
        </row>
        <row r="5317">
          <cell r="A5317">
            <v>42658</v>
          </cell>
          <cell r="B5317" t="str">
            <v>QMB/SLMB/QI</v>
          </cell>
          <cell r="D5317">
            <v>404378</v>
          </cell>
        </row>
        <row r="5318">
          <cell r="A5318">
            <v>42689</v>
          </cell>
          <cell r="B5318" t="str">
            <v>QMB/SLMB/QI</v>
          </cell>
          <cell r="D5318">
            <v>404861</v>
          </cell>
        </row>
        <row r="5319">
          <cell r="A5319">
            <v>42719</v>
          </cell>
          <cell r="B5319" t="str">
            <v>QMB/SLMB/QI</v>
          </cell>
          <cell r="D5319">
            <v>404601</v>
          </cell>
        </row>
        <row r="5320">
          <cell r="A5320">
            <v>42385</v>
          </cell>
          <cell r="B5320" t="str">
            <v>QMB/SLMB/QI</v>
          </cell>
          <cell r="D5320">
            <v>404844</v>
          </cell>
        </row>
        <row r="5321">
          <cell r="A5321">
            <v>42416</v>
          </cell>
          <cell r="B5321" t="str">
            <v>QMB/SLMB/QI</v>
          </cell>
          <cell r="D5321">
            <v>404929</v>
          </cell>
        </row>
        <row r="5322">
          <cell r="A5322">
            <v>42445</v>
          </cell>
          <cell r="B5322" t="str">
            <v>QMB/SLMB/QI</v>
          </cell>
          <cell r="D5322">
            <v>404419</v>
          </cell>
        </row>
        <row r="5323">
          <cell r="A5323">
            <v>42476</v>
          </cell>
          <cell r="B5323" t="str">
            <v>QMB/SLMB/QI</v>
          </cell>
          <cell r="D5323">
            <v>406311</v>
          </cell>
        </row>
        <row r="5324">
          <cell r="A5324">
            <v>42506</v>
          </cell>
          <cell r="B5324" t="str">
            <v>QMB/SLMB/QI</v>
          </cell>
          <cell r="D5324">
            <v>407718</v>
          </cell>
        </row>
        <row r="5325">
          <cell r="A5325">
            <v>42537</v>
          </cell>
          <cell r="B5325" t="str">
            <v>QMB/SLMB/QI</v>
          </cell>
          <cell r="D5325">
            <v>408756</v>
          </cell>
        </row>
        <row r="5326">
          <cell r="A5326">
            <v>42567</v>
          </cell>
          <cell r="B5326" t="str">
            <v>QMB/SLMB/QI</v>
          </cell>
          <cell r="D5326">
            <v>410730</v>
          </cell>
        </row>
        <row r="5327">
          <cell r="A5327">
            <v>42598</v>
          </cell>
          <cell r="B5327" t="str">
            <v>QMB/SLMB/QI</v>
          </cell>
          <cell r="D5327">
            <v>411095</v>
          </cell>
        </row>
        <row r="5328">
          <cell r="A5328">
            <v>42629</v>
          </cell>
          <cell r="B5328" t="str">
            <v>QMB/SLMB/QI</v>
          </cell>
          <cell r="D5328">
            <v>410985</v>
          </cell>
        </row>
        <row r="5329">
          <cell r="A5329">
            <v>42659</v>
          </cell>
          <cell r="B5329" t="str">
            <v>QMB/SLMB/QI</v>
          </cell>
          <cell r="D5329">
            <v>413452</v>
          </cell>
        </row>
        <row r="5330">
          <cell r="A5330">
            <v>42690</v>
          </cell>
          <cell r="B5330" t="str">
            <v>QMB/SLMB/QI</v>
          </cell>
          <cell r="D5330">
            <v>413724</v>
          </cell>
        </row>
        <row r="5331">
          <cell r="A5331">
            <v>42720</v>
          </cell>
          <cell r="B5331" t="str">
            <v>QMB/SLMB/QI</v>
          </cell>
          <cell r="D5331">
            <v>414967</v>
          </cell>
        </row>
        <row r="5332">
          <cell r="A5332">
            <v>42386</v>
          </cell>
          <cell r="B5332" t="str">
            <v>QMB/SLMB/QI</v>
          </cell>
          <cell r="D5332">
            <v>415988</v>
          </cell>
        </row>
        <row r="5333">
          <cell r="A5333">
            <v>42417</v>
          </cell>
          <cell r="B5333" t="str">
            <v>QMB/SLMB/QI</v>
          </cell>
          <cell r="D5333">
            <v>417008</v>
          </cell>
        </row>
        <row r="5334">
          <cell r="A5334">
            <v>42446</v>
          </cell>
          <cell r="B5334" t="str">
            <v>QMB/SLMB/QI</v>
          </cell>
          <cell r="D5334">
            <v>418029</v>
          </cell>
        </row>
        <row r="5335">
          <cell r="A5335">
            <v>42477</v>
          </cell>
          <cell r="B5335" t="str">
            <v>QMB/SLMB/QI</v>
          </cell>
          <cell r="D5335">
            <v>419050</v>
          </cell>
        </row>
        <row r="5336">
          <cell r="A5336">
            <v>42507</v>
          </cell>
          <cell r="B5336" t="str">
            <v>QMB/SLMB/QI</v>
          </cell>
          <cell r="D5336">
            <v>420071</v>
          </cell>
        </row>
        <row r="5337">
          <cell r="A5337">
            <v>42538</v>
          </cell>
          <cell r="B5337" t="str">
            <v>QMB/SLMB/QI</v>
          </cell>
          <cell r="D5337">
            <v>421092</v>
          </cell>
        </row>
        <row r="5338">
          <cell r="A5338">
            <v>42568</v>
          </cell>
          <cell r="B5338" t="str">
            <v>QMB/SLMB/QI</v>
          </cell>
          <cell r="D5338">
            <v>422112</v>
          </cell>
        </row>
        <row r="5339">
          <cell r="A5339">
            <v>42599</v>
          </cell>
          <cell r="B5339" t="str">
            <v>QMB/SLMB/QI</v>
          </cell>
          <cell r="D5339">
            <v>423133</v>
          </cell>
        </row>
        <row r="5340">
          <cell r="A5340">
            <v>42630</v>
          </cell>
          <cell r="B5340" t="str">
            <v>QMB/SLMB/QI</v>
          </cell>
          <cell r="D5340">
            <v>424154</v>
          </cell>
        </row>
        <row r="5341">
          <cell r="A5341">
            <v>42660</v>
          </cell>
          <cell r="B5341" t="str">
            <v>QMB/SLMB/QI</v>
          </cell>
          <cell r="D5341">
            <v>425175</v>
          </cell>
        </row>
        <row r="5342">
          <cell r="A5342">
            <v>42691</v>
          </cell>
          <cell r="B5342" t="str">
            <v>QMB/SLMB/QI</v>
          </cell>
          <cell r="D5342">
            <v>426196</v>
          </cell>
        </row>
        <row r="5343">
          <cell r="A5343">
            <v>42721</v>
          </cell>
          <cell r="B5343" t="str">
            <v>QMB/SLMB/QI</v>
          </cell>
          <cell r="D5343">
            <v>427216</v>
          </cell>
        </row>
        <row r="5344">
          <cell r="A5344">
            <v>42387</v>
          </cell>
          <cell r="B5344" t="str">
            <v>QMB/SLMB/QI</v>
          </cell>
          <cell r="D5344">
            <v>428237</v>
          </cell>
        </row>
        <row r="5345">
          <cell r="A5345">
            <v>42418</v>
          </cell>
          <cell r="B5345" t="str">
            <v>QMB/SLMB/QI</v>
          </cell>
          <cell r="D5345">
            <v>429258</v>
          </cell>
        </row>
        <row r="5346">
          <cell r="A5346">
            <v>42447</v>
          </cell>
          <cell r="B5346" t="str">
            <v>QMB/SLMB/QI</v>
          </cell>
          <cell r="D5346">
            <v>430279</v>
          </cell>
        </row>
        <row r="5347">
          <cell r="A5347">
            <v>42478</v>
          </cell>
          <cell r="B5347" t="str">
            <v>QMB/SLMB/QI</v>
          </cell>
          <cell r="D5347">
            <v>431300</v>
          </cell>
        </row>
        <row r="5348">
          <cell r="A5348">
            <v>42508</v>
          </cell>
          <cell r="B5348" t="str">
            <v>QMB/SLMB/QI</v>
          </cell>
          <cell r="D5348">
            <v>432320</v>
          </cell>
        </row>
        <row r="5349">
          <cell r="A5349">
            <v>42539</v>
          </cell>
          <cell r="B5349" t="str">
            <v>QMB/SLMB/QI</v>
          </cell>
          <cell r="D5349">
            <v>433341</v>
          </cell>
        </row>
        <row r="5350">
          <cell r="A5350">
            <v>42569</v>
          </cell>
          <cell r="B5350" t="str">
            <v>QMB/SLMB/QI</v>
          </cell>
          <cell r="D5350">
            <v>434362</v>
          </cell>
        </row>
        <row r="5351">
          <cell r="A5351">
            <v>42600</v>
          </cell>
          <cell r="B5351" t="str">
            <v>QMB/SLMB/QI</v>
          </cell>
          <cell r="D5351">
            <v>435383</v>
          </cell>
        </row>
        <row r="5352">
          <cell r="A5352">
            <v>42631</v>
          </cell>
          <cell r="B5352" t="str">
            <v>QMB/SLMB/QI</v>
          </cell>
          <cell r="D5352">
            <v>436404</v>
          </cell>
        </row>
        <row r="5353">
          <cell r="A5353">
            <v>42661</v>
          </cell>
          <cell r="B5353" t="str">
            <v>QMB/SLMB/QI</v>
          </cell>
          <cell r="D5353">
            <v>437424</v>
          </cell>
        </row>
        <row r="5354">
          <cell r="A5354">
            <v>42692</v>
          </cell>
          <cell r="B5354" t="str">
            <v>QMB/SLMB/QI</v>
          </cell>
          <cell r="D5354">
            <v>438445</v>
          </cell>
        </row>
        <row r="5355">
          <cell r="A5355">
            <v>42722</v>
          </cell>
          <cell r="B5355" t="str">
            <v>QMB/SLMB/QI</v>
          </cell>
          <cell r="D5355">
            <v>439466</v>
          </cell>
        </row>
        <row r="5356">
          <cell r="A5356">
            <v>42388</v>
          </cell>
          <cell r="B5356" t="str">
            <v>QMB/SLMB/QI</v>
          </cell>
          <cell r="D5356">
            <v>440487</v>
          </cell>
        </row>
        <row r="5357">
          <cell r="A5357">
            <v>42419</v>
          </cell>
          <cell r="B5357" t="str">
            <v>QMB/SLMB/QI</v>
          </cell>
          <cell r="D5357">
            <v>441508</v>
          </cell>
        </row>
        <row r="5358">
          <cell r="A5358">
            <v>42448</v>
          </cell>
          <cell r="B5358" t="str">
            <v>QMB/SLMB/QI</v>
          </cell>
          <cell r="D5358">
            <v>442528</v>
          </cell>
        </row>
        <row r="5359">
          <cell r="A5359">
            <v>42479</v>
          </cell>
          <cell r="B5359" t="str">
            <v>QMB/SLMB/QI</v>
          </cell>
          <cell r="D5359">
            <v>443549</v>
          </cell>
        </row>
        <row r="5360">
          <cell r="A5360">
            <v>42509</v>
          </cell>
          <cell r="B5360" t="str">
            <v>QMB/SLMB/QI</v>
          </cell>
          <cell r="D5360">
            <v>444570</v>
          </cell>
        </row>
        <row r="5361">
          <cell r="A5361">
            <v>42540</v>
          </cell>
          <cell r="B5361" t="str">
            <v>QMB/SLMB/QI</v>
          </cell>
          <cell r="D5361">
            <v>445591</v>
          </cell>
        </row>
        <row r="5362">
          <cell r="A5362">
            <v>42570</v>
          </cell>
          <cell r="B5362" t="str">
            <v>QMB/SLMB/QI</v>
          </cell>
          <cell r="D5362">
            <v>446612</v>
          </cell>
        </row>
        <row r="5363">
          <cell r="A5363">
            <v>42601</v>
          </cell>
          <cell r="B5363" t="str">
            <v>QMB/SLMB/QI</v>
          </cell>
          <cell r="D5363">
            <v>447632</v>
          </cell>
        </row>
        <row r="5364">
          <cell r="A5364">
            <v>42632</v>
          </cell>
          <cell r="B5364" t="str">
            <v>QMB/SLMB/QI</v>
          </cell>
          <cell r="D5364">
            <v>448653</v>
          </cell>
        </row>
        <row r="5365">
          <cell r="A5365">
            <v>42662</v>
          </cell>
          <cell r="B5365" t="str">
            <v>QMB/SLMB/QI</v>
          </cell>
          <cell r="D5365">
            <v>449674</v>
          </cell>
        </row>
        <row r="5366">
          <cell r="A5366">
            <v>42693</v>
          </cell>
          <cell r="B5366" t="str">
            <v>QMB/SLMB/QI</v>
          </cell>
          <cell r="D5366">
            <v>450695</v>
          </cell>
        </row>
        <row r="5367">
          <cell r="A5367">
            <v>42723</v>
          </cell>
          <cell r="B5367" t="str">
            <v>QMB/SLMB/QI</v>
          </cell>
          <cell r="D5367">
            <v>451716</v>
          </cell>
        </row>
        <row r="5368">
          <cell r="A5368">
            <v>42389</v>
          </cell>
          <cell r="B5368" t="str">
            <v>QMB/SLMB/QI</v>
          </cell>
          <cell r="D5368">
            <v>452736</v>
          </cell>
        </row>
        <row r="5369">
          <cell r="A5369">
            <v>42420</v>
          </cell>
          <cell r="B5369" t="str">
            <v>QMB/SLMB/QI</v>
          </cell>
          <cell r="D5369">
            <v>453757</v>
          </cell>
        </row>
        <row r="5370">
          <cell r="A5370">
            <v>42449</v>
          </cell>
          <cell r="B5370" t="str">
            <v>QMB/SLMB/QI</v>
          </cell>
          <cell r="D5370">
            <v>454778</v>
          </cell>
        </row>
        <row r="5371">
          <cell r="A5371">
            <v>42480</v>
          </cell>
          <cell r="B5371" t="str">
            <v>QMB/SLMB/QI</v>
          </cell>
          <cell r="D5371">
            <v>455799</v>
          </cell>
        </row>
        <row r="5372">
          <cell r="A5372">
            <v>42510</v>
          </cell>
          <cell r="B5372" t="str">
            <v>QMB/SLMB/QI</v>
          </cell>
          <cell r="D5372">
            <v>456820</v>
          </cell>
        </row>
        <row r="5373">
          <cell r="A5373">
            <v>42541</v>
          </cell>
          <cell r="B5373" t="str">
            <v>QMB/SLMB/QI</v>
          </cell>
          <cell r="D5373">
            <v>457840</v>
          </cell>
        </row>
        <row r="5374">
          <cell r="A5374">
            <v>42571</v>
          </cell>
          <cell r="B5374" t="str">
            <v>QMB/SLMB/QI</v>
          </cell>
          <cell r="D5374">
            <v>458861</v>
          </cell>
        </row>
        <row r="5375">
          <cell r="A5375">
            <v>42602</v>
          </cell>
          <cell r="B5375" t="str">
            <v>QMB/SLMB/QI</v>
          </cell>
          <cell r="D5375">
            <v>459882</v>
          </cell>
        </row>
        <row r="5376">
          <cell r="A5376">
            <v>42633</v>
          </cell>
          <cell r="B5376" t="str">
            <v>QMB/SLMB/QI</v>
          </cell>
          <cell r="D5376">
            <v>460903</v>
          </cell>
        </row>
        <row r="5377">
          <cell r="A5377">
            <v>42663</v>
          </cell>
          <cell r="B5377" t="str">
            <v>QMB/SLMB/QI</v>
          </cell>
          <cell r="D5377">
            <v>461924</v>
          </cell>
        </row>
        <row r="5378">
          <cell r="A5378">
            <v>42694</v>
          </cell>
          <cell r="B5378" t="str">
            <v>QMB/SLMB/QI</v>
          </cell>
          <cell r="D5378">
            <v>462944</v>
          </cell>
        </row>
        <row r="5379">
          <cell r="A5379">
            <v>42724</v>
          </cell>
          <cell r="B5379" t="str">
            <v>QMB/SLMB/QI</v>
          </cell>
          <cell r="D5379">
            <v>463965</v>
          </cell>
        </row>
        <row r="5380">
          <cell r="A5380">
            <v>42390</v>
          </cell>
          <cell r="B5380" t="str">
            <v>QMB/SLMB/QI</v>
          </cell>
          <cell r="D5380">
            <v>464986</v>
          </cell>
        </row>
        <row r="5381">
          <cell r="A5381">
            <v>42421</v>
          </cell>
          <cell r="B5381" t="str">
            <v>QMB/SLMB/QI</v>
          </cell>
          <cell r="D5381">
            <v>466007</v>
          </cell>
        </row>
        <row r="5382">
          <cell r="A5382">
            <v>42450</v>
          </cell>
          <cell r="B5382" t="str">
            <v>QMB/SLMB/QI</v>
          </cell>
          <cell r="D5382">
            <v>467028</v>
          </cell>
        </row>
        <row r="5383">
          <cell r="A5383">
            <v>42481</v>
          </cell>
          <cell r="B5383" t="str">
            <v>QMB/SLMB/QI</v>
          </cell>
          <cell r="D5383">
            <v>468048</v>
          </cell>
        </row>
        <row r="5384">
          <cell r="A5384">
            <v>42511</v>
          </cell>
          <cell r="B5384" t="str">
            <v>QMB/SLMB/QI</v>
          </cell>
          <cell r="D5384">
            <v>469069</v>
          </cell>
        </row>
        <row r="5385">
          <cell r="A5385">
            <v>42542</v>
          </cell>
          <cell r="B5385" t="str">
            <v>QMB/SLMB/QI</v>
          </cell>
          <cell r="D5385">
            <v>470090</v>
          </cell>
        </row>
        <row r="5386">
          <cell r="A5386">
            <v>42596</v>
          </cell>
          <cell r="B5386" t="str">
            <v>XXI Children (6-18)</v>
          </cell>
          <cell r="D5386">
            <v>24878</v>
          </cell>
        </row>
        <row r="5387">
          <cell r="A5387">
            <v>42627</v>
          </cell>
          <cell r="B5387" t="str">
            <v>XXI Children (6-18)</v>
          </cell>
          <cell r="D5387">
            <v>19627</v>
          </cell>
        </row>
        <row r="5388">
          <cell r="A5388">
            <v>42657</v>
          </cell>
          <cell r="B5388" t="str">
            <v>XXI Children (6-18)</v>
          </cell>
          <cell r="D5388">
            <v>16382</v>
          </cell>
        </row>
        <row r="5389">
          <cell r="A5389">
            <v>42688</v>
          </cell>
          <cell r="B5389" t="str">
            <v>XXI Children (6-18)</v>
          </cell>
          <cell r="D5389">
            <v>16730</v>
          </cell>
        </row>
        <row r="5390">
          <cell r="A5390">
            <v>42718</v>
          </cell>
          <cell r="B5390" t="str">
            <v>XXI Children (6-18)</v>
          </cell>
          <cell r="D5390">
            <v>16387</v>
          </cell>
        </row>
        <row r="5391">
          <cell r="A5391">
            <v>42384</v>
          </cell>
          <cell r="B5391" t="str">
            <v>XXI Children (6-18)</v>
          </cell>
          <cell r="D5391">
            <v>14553</v>
          </cell>
        </row>
        <row r="5392">
          <cell r="A5392">
            <v>42415</v>
          </cell>
          <cell r="B5392" t="str">
            <v>XXI Children (6-18)</v>
          </cell>
          <cell r="D5392">
            <v>13461</v>
          </cell>
        </row>
        <row r="5393">
          <cell r="A5393">
            <v>42444</v>
          </cell>
          <cell r="B5393" t="str">
            <v>XXI Children (6-18)</v>
          </cell>
          <cell r="D5393">
            <v>12513</v>
          </cell>
        </row>
        <row r="5394">
          <cell r="A5394">
            <v>42475</v>
          </cell>
          <cell r="B5394" t="str">
            <v>XXI Children (6-18)</v>
          </cell>
          <cell r="D5394">
            <v>11627</v>
          </cell>
        </row>
        <row r="5395">
          <cell r="A5395">
            <v>42505</v>
          </cell>
          <cell r="B5395" t="str">
            <v>XXI Children (6-18)</v>
          </cell>
          <cell r="D5395">
            <v>11222</v>
          </cell>
        </row>
        <row r="5396">
          <cell r="A5396">
            <v>42536</v>
          </cell>
          <cell r="B5396" t="str">
            <v>XXI Children (6-18)</v>
          </cell>
          <cell r="D5396">
            <v>12156</v>
          </cell>
        </row>
        <row r="5397">
          <cell r="A5397">
            <v>42566</v>
          </cell>
          <cell r="B5397" t="str">
            <v>XXI Children (6-18)</v>
          </cell>
          <cell r="D5397">
            <v>15331</v>
          </cell>
        </row>
        <row r="5398">
          <cell r="A5398">
            <v>42597</v>
          </cell>
          <cell r="B5398" t="str">
            <v>XXI Children (6-18)</v>
          </cell>
          <cell r="D5398">
            <v>13268</v>
          </cell>
        </row>
        <row r="5399">
          <cell r="A5399">
            <v>42628</v>
          </cell>
          <cell r="B5399" t="str">
            <v>XXI Children (6-18)</v>
          </cell>
          <cell r="D5399">
            <v>10620</v>
          </cell>
        </row>
        <row r="5400">
          <cell r="A5400">
            <v>42658</v>
          </cell>
          <cell r="B5400" t="str">
            <v>XXI Children (6-18)</v>
          </cell>
          <cell r="D5400">
            <v>11230</v>
          </cell>
        </row>
        <row r="5401">
          <cell r="A5401">
            <v>42689</v>
          </cell>
          <cell r="B5401" t="str">
            <v>XXI Children (6-18)</v>
          </cell>
          <cell r="D5401">
            <v>10678</v>
          </cell>
        </row>
        <row r="5402">
          <cell r="A5402">
            <v>42719</v>
          </cell>
          <cell r="B5402" t="str">
            <v>XXI Children (6-18)</v>
          </cell>
          <cell r="D5402">
            <v>10860</v>
          </cell>
        </row>
        <row r="5403">
          <cell r="A5403">
            <v>42385</v>
          </cell>
          <cell r="B5403" t="str">
            <v>XXI Children (6-18)</v>
          </cell>
          <cell r="D5403">
            <v>9747</v>
          </cell>
        </row>
        <row r="5404">
          <cell r="A5404">
            <v>42416</v>
          </cell>
          <cell r="B5404" t="str">
            <v>XXI Children (6-18)</v>
          </cell>
          <cell r="D5404">
            <v>6759</v>
          </cell>
        </row>
        <row r="5405">
          <cell r="A5405">
            <v>42445</v>
          </cell>
          <cell r="B5405" t="str">
            <v>XXI Children (6-18)</v>
          </cell>
          <cell r="D5405">
            <v>5183</v>
          </cell>
        </row>
        <row r="5406">
          <cell r="A5406">
            <v>42476</v>
          </cell>
          <cell r="B5406" t="str">
            <v>XXI Children (6-18)</v>
          </cell>
          <cell r="D5406">
            <v>5627</v>
          </cell>
        </row>
        <row r="5407">
          <cell r="A5407">
            <v>42506</v>
          </cell>
          <cell r="B5407" t="str">
            <v>XXI Children (6-18)</v>
          </cell>
          <cell r="D5407">
            <v>4223</v>
          </cell>
        </row>
        <row r="5408">
          <cell r="A5408">
            <v>42537</v>
          </cell>
          <cell r="B5408" t="str">
            <v>XXI Children (6-18)</v>
          </cell>
          <cell r="D5408">
            <v>4326</v>
          </cell>
        </row>
        <row r="5409">
          <cell r="A5409">
            <v>42567</v>
          </cell>
          <cell r="B5409" t="str">
            <v>XXI Children (6-18)</v>
          </cell>
          <cell r="D5409">
            <v>4791</v>
          </cell>
        </row>
        <row r="5410">
          <cell r="A5410">
            <v>42598</v>
          </cell>
          <cell r="B5410" t="str">
            <v>XXI Children (6-18)</v>
          </cell>
          <cell r="D5410">
            <v>4527</v>
          </cell>
        </row>
        <row r="5411">
          <cell r="A5411">
            <v>42629</v>
          </cell>
          <cell r="B5411" t="str">
            <v>XXI Children (6-18)</v>
          </cell>
          <cell r="D5411">
            <v>4359</v>
          </cell>
        </row>
        <row r="5412">
          <cell r="A5412">
            <v>42659</v>
          </cell>
          <cell r="B5412" t="str">
            <v>XXI Children (6-18)</v>
          </cell>
          <cell r="D5412">
            <v>4844</v>
          </cell>
        </row>
        <row r="5413">
          <cell r="A5413">
            <v>42690</v>
          </cell>
          <cell r="B5413" t="str">
            <v>XXI Children (6-18)</v>
          </cell>
          <cell r="D5413">
            <v>4553</v>
          </cell>
        </row>
        <row r="5414">
          <cell r="A5414">
            <v>42720</v>
          </cell>
          <cell r="B5414" t="str">
            <v>XXI Children (6-18)</v>
          </cell>
          <cell r="D5414">
            <v>4795</v>
          </cell>
        </row>
        <row r="5415">
          <cell r="A5415">
            <v>42386</v>
          </cell>
          <cell r="B5415" t="str">
            <v>XXI Children (6-18)</v>
          </cell>
          <cell r="D5415">
            <v>5355</v>
          </cell>
        </row>
        <row r="5416">
          <cell r="A5416">
            <v>42417</v>
          </cell>
          <cell r="B5416" t="str">
            <v>XXI Children (6-18)</v>
          </cell>
          <cell r="D5416">
            <v>5355</v>
          </cell>
        </row>
        <row r="5417">
          <cell r="A5417">
            <v>42446</v>
          </cell>
          <cell r="B5417" t="str">
            <v>XXI Children (6-18)</v>
          </cell>
          <cell r="D5417">
            <v>5355</v>
          </cell>
        </row>
        <row r="5418">
          <cell r="A5418">
            <v>42477</v>
          </cell>
          <cell r="B5418" t="str">
            <v>XXI Children (6-18)</v>
          </cell>
          <cell r="D5418">
            <v>5355</v>
          </cell>
        </row>
        <row r="5419">
          <cell r="A5419">
            <v>42507</v>
          </cell>
          <cell r="B5419" t="str">
            <v>XXI Children (6-18)</v>
          </cell>
          <cell r="D5419">
            <v>5355</v>
          </cell>
        </row>
        <row r="5420">
          <cell r="A5420">
            <v>42538</v>
          </cell>
          <cell r="B5420" t="str">
            <v>XXI Children (6-18)</v>
          </cell>
          <cell r="D5420">
            <v>5355</v>
          </cell>
        </row>
        <row r="5421">
          <cell r="A5421">
            <v>42568</v>
          </cell>
          <cell r="B5421" t="str">
            <v>XXI Children (6-18)</v>
          </cell>
          <cell r="D5421">
            <v>5270</v>
          </cell>
        </row>
        <row r="5422">
          <cell r="A5422">
            <v>42599</v>
          </cell>
          <cell r="B5422" t="str">
            <v>XXI Children (6-18)</v>
          </cell>
          <cell r="D5422">
            <v>5270</v>
          </cell>
        </row>
        <row r="5423">
          <cell r="A5423">
            <v>42630</v>
          </cell>
          <cell r="B5423" t="str">
            <v>XXI Children (6-18)</v>
          </cell>
          <cell r="D5423">
            <v>5270</v>
          </cell>
        </row>
        <row r="5424">
          <cell r="A5424">
            <v>42660</v>
          </cell>
          <cell r="B5424" t="str">
            <v>XXI Children (6-18)</v>
          </cell>
          <cell r="D5424">
            <v>5270</v>
          </cell>
        </row>
        <row r="5425">
          <cell r="A5425">
            <v>42691</v>
          </cell>
          <cell r="B5425" t="str">
            <v>XXI Children (6-18)</v>
          </cell>
          <cell r="D5425">
            <v>5270</v>
          </cell>
        </row>
        <row r="5426">
          <cell r="A5426">
            <v>42721</v>
          </cell>
          <cell r="B5426" t="str">
            <v>XXI Children (6-18)</v>
          </cell>
          <cell r="D5426">
            <v>5270</v>
          </cell>
        </row>
        <row r="5427">
          <cell r="A5427">
            <v>42387</v>
          </cell>
          <cell r="B5427" t="str">
            <v>XXI Children (6-18)</v>
          </cell>
          <cell r="D5427">
            <v>5270</v>
          </cell>
        </row>
        <row r="5428">
          <cell r="A5428">
            <v>42418</v>
          </cell>
          <cell r="B5428" t="str">
            <v>XXI Children (6-18)</v>
          </cell>
          <cell r="D5428">
            <v>5270</v>
          </cell>
        </row>
        <row r="5429">
          <cell r="A5429">
            <v>42447</v>
          </cell>
          <cell r="B5429" t="str">
            <v>XXI Children (6-18)</v>
          </cell>
          <cell r="D5429">
            <v>5270</v>
          </cell>
        </row>
        <row r="5430">
          <cell r="A5430">
            <v>42478</v>
          </cell>
          <cell r="B5430" t="str">
            <v>XXI Children (6-18)</v>
          </cell>
          <cell r="D5430">
            <v>5270</v>
          </cell>
        </row>
        <row r="5431">
          <cell r="A5431">
            <v>42508</v>
          </cell>
          <cell r="B5431" t="str">
            <v>XXI Children (6-18)</v>
          </cell>
          <cell r="D5431">
            <v>5270</v>
          </cell>
        </row>
        <row r="5432">
          <cell r="A5432">
            <v>42539</v>
          </cell>
          <cell r="B5432" t="str">
            <v>XXI Children (6-18)</v>
          </cell>
          <cell r="D5432">
            <v>5270</v>
          </cell>
        </row>
        <row r="5433">
          <cell r="A5433">
            <v>42569</v>
          </cell>
          <cell r="B5433" t="str">
            <v>XXI Children (6-18)</v>
          </cell>
          <cell r="D5433">
            <v>5481</v>
          </cell>
        </row>
        <row r="5434">
          <cell r="A5434">
            <v>42600</v>
          </cell>
          <cell r="B5434" t="str">
            <v>XXI Children (6-18)</v>
          </cell>
          <cell r="D5434">
            <v>5481</v>
          </cell>
        </row>
        <row r="5435">
          <cell r="A5435">
            <v>42631</v>
          </cell>
          <cell r="B5435" t="str">
            <v>XXI Children (6-18)</v>
          </cell>
          <cell r="D5435">
            <v>5481</v>
          </cell>
        </row>
        <row r="5436">
          <cell r="A5436">
            <v>42661</v>
          </cell>
          <cell r="B5436" t="str">
            <v>XXI Children (6-18)</v>
          </cell>
          <cell r="D5436">
            <v>5481</v>
          </cell>
        </row>
        <row r="5437">
          <cell r="A5437">
            <v>42692</v>
          </cell>
          <cell r="B5437" t="str">
            <v>XXI Children (6-18)</v>
          </cell>
          <cell r="D5437">
            <v>5481</v>
          </cell>
        </row>
        <row r="5438">
          <cell r="A5438">
            <v>42722</v>
          </cell>
          <cell r="B5438" t="str">
            <v>XXI Children (6-18)</v>
          </cell>
          <cell r="D5438">
            <v>5481</v>
          </cell>
        </row>
        <row r="5439">
          <cell r="A5439">
            <v>42388</v>
          </cell>
          <cell r="B5439" t="str">
            <v>XXI Children (6-18)</v>
          </cell>
          <cell r="D5439">
            <v>5481</v>
          </cell>
        </row>
        <row r="5440">
          <cell r="A5440">
            <v>42419</v>
          </cell>
          <cell r="B5440" t="str">
            <v>XXI Children (6-18)</v>
          </cell>
          <cell r="D5440">
            <v>5481</v>
          </cell>
        </row>
        <row r="5441">
          <cell r="A5441">
            <v>42448</v>
          </cell>
          <cell r="B5441" t="str">
            <v>XXI Children (6-18)</v>
          </cell>
          <cell r="D5441">
            <v>5481</v>
          </cell>
        </row>
        <row r="5442">
          <cell r="A5442">
            <v>42479</v>
          </cell>
          <cell r="B5442" t="str">
            <v>XXI Children (6-18)</v>
          </cell>
          <cell r="D5442">
            <v>5481</v>
          </cell>
        </row>
        <row r="5443">
          <cell r="A5443">
            <v>42509</v>
          </cell>
          <cell r="B5443" t="str">
            <v>XXI Children (6-18)</v>
          </cell>
          <cell r="D5443">
            <v>5481</v>
          </cell>
        </row>
        <row r="5444">
          <cell r="A5444">
            <v>42540</v>
          </cell>
          <cell r="B5444" t="str">
            <v>XXI Children (6-18)</v>
          </cell>
          <cell r="D5444">
            <v>5481</v>
          </cell>
        </row>
        <row r="5445">
          <cell r="A5445">
            <v>42570</v>
          </cell>
          <cell r="B5445" t="str">
            <v>XXI Children (6-18)</v>
          </cell>
          <cell r="D5445">
            <v>5689</v>
          </cell>
        </row>
        <row r="5446">
          <cell r="A5446">
            <v>42601</v>
          </cell>
          <cell r="B5446" t="str">
            <v>XXI Children (6-18)</v>
          </cell>
          <cell r="D5446">
            <v>5689</v>
          </cell>
        </row>
        <row r="5447">
          <cell r="A5447">
            <v>42632</v>
          </cell>
          <cell r="B5447" t="str">
            <v>XXI Children (6-18)</v>
          </cell>
          <cell r="D5447">
            <v>5689</v>
          </cell>
        </row>
        <row r="5448">
          <cell r="A5448">
            <v>42662</v>
          </cell>
          <cell r="B5448" t="str">
            <v>XXI Children (6-18)</v>
          </cell>
          <cell r="D5448">
            <v>5689</v>
          </cell>
        </row>
        <row r="5449">
          <cell r="A5449">
            <v>42693</v>
          </cell>
          <cell r="B5449" t="str">
            <v>XXI Children (6-18)</v>
          </cell>
          <cell r="D5449">
            <v>5689</v>
          </cell>
        </row>
        <row r="5450">
          <cell r="A5450">
            <v>42723</v>
          </cell>
          <cell r="B5450" t="str">
            <v>XXI Children (6-18)</v>
          </cell>
          <cell r="D5450">
            <v>5689</v>
          </cell>
        </row>
        <row r="5451">
          <cell r="A5451">
            <v>42389</v>
          </cell>
          <cell r="B5451" t="str">
            <v>XXI Children (6-18)</v>
          </cell>
          <cell r="D5451">
            <v>5689</v>
          </cell>
        </row>
        <row r="5452">
          <cell r="A5452">
            <v>42420</v>
          </cell>
          <cell r="B5452" t="str">
            <v>XXI Children (6-18)</v>
          </cell>
          <cell r="D5452">
            <v>5689</v>
          </cell>
        </row>
        <row r="5453">
          <cell r="A5453">
            <v>42449</v>
          </cell>
          <cell r="B5453" t="str">
            <v>XXI Children (6-18)</v>
          </cell>
          <cell r="D5453">
            <v>5689</v>
          </cell>
        </row>
        <row r="5454">
          <cell r="A5454">
            <v>42480</v>
          </cell>
          <cell r="B5454" t="str">
            <v>XXI Children (6-18)</v>
          </cell>
          <cell r="D5454">
            <v>5689</v>
          </cell>
        </row>
        <row r="5455">
          <cell r="A5455">
            <v>42510</v>
          </cell>
          <cell r="B5455" t="str">
            <v>XXI Children (6-18)</v>
          </cell>
          <cell r="D5455">
            <v>5689</v>
          </cell>
        </row>
        <row r="5456">
          <cell r="A5456">
            <v>42541</v>
          </cell>
          <cell r="B5456" t="str">
            <v>XXI Children (6-18)</v>
          </cell>
          <cell r="D5456">
            <v>5689</v>
          </cell>
        </row>
        <row r="5457">
          <cell r="A5457">
            <v>42571</v>
          </cell>
          <cell r="B5457" t="str">
            <v>XXI Children (6-18)</v>
          </cell>
          <cell r="D5457">
            <v>5900</v>
          </cell>
        </row>
        <row r="5458">
          <cell r="A5458">
            <v>42602</v>
          </cell>
          <cell r="B5458" t="str">
            <v>XXI Children (6-18)</v>
          </cell>
          <cell r="D5458">
            <v>5900</v>
          </cell>
        </row>
        <row r="5459">
          <cell r="A5459">
            <v>42633</v>
          </cell>
          <cell r="B5459" t="str">
            <v>XXI Children (6-18)</v>
          </cell>
          <cell r="D5459">
            <v>5900</v>
          </cell>
        </row>
        <row r="5460">
          <cell r="A5460">
            <v>42663</v>
          </cell>
          <cell r="B5460" t="str">
            <v>XXI Children (6-18)</v>
          </cell>
          <cell r="D5460">
            <v>5900</v>
          </cell>
        </row>
        <row r="5461">
          <cell r="A5461">
            <v>42694</v>
          </cell>
          <cell r="B5461" t="str">
            <v>XXI Children (6-18)</v>
          </cell>
          <cell r="D5461">
            <v>5900</v>
          </cell>
        </row>
        <row r="5462">
          <cell r="A5462">
            <v>42724</v>
          </cell>
          <cell r="B5462" t="str">
            <v>XXI Children (6-18)</v>
          </cell>
          <cell r="D5462">
            <v>5900</v>
          </cell>
        </row>
        <row r="5463">
          <cell r="A5463">
            <v>42390</v>
          </cell>
          <cell r="B5463" t="str">
            <v>XXI Children (6-18)</v>
          </cell>
          <cell r="D5463">
            <v>5900</v>
          </cell>
        </row>
        <row r="5464">
          <cell r="A5464">
            <v>42421</v>
          </cell>
          <cell r="B5464" t="str">
            <v>XXI Children (6-18)</v>
          </cell>
          <cell r="D5464">
            <v>5900</v>
          </cell>
        </row>
        <row r="5465">
          <cell r="A5465">
            <v>42450</v>
          </cell>
          <cell r="B5465" t="str">
            <v>XXI Children (6-18)</v>
          </cell>
          <cell r="D5465">
            <v>5900</v>
          </cell>
        </row>
        <row r="5466">
          <cell r="A5466">
            <v>42481</v>
          </cell>
          <cell r="B5466" t="str">
            <v>XXI Children (6-18)</v>
          </cell>
          <cell r="D5466">
            <v>5900</v>
          </cell>
        </row>
        <row r="5467">
          <cell r="A5467">
            <v>42511</v>
          </cell>
          <cell r="B5467" t="str">
            <v>XXI Children (6-18)</v>
          </cell>
          <cell r="D5467">
            <v>5900</v>
          </cell>
        </row>
        <row r="5468">
          <cell r="A5468">
            <v>42542</v>
          </cell>
          <cell r="B5468" t="str">
            <v>XXI Children (6-18)</v>
          </cell>
          <cell r="D5468">
            <v>5900</v>
          </cell>
        </row>
        <row r="5469">
          <cell r="A5469">
            <v>42596</v>
          </cell>
          <cell r="B5469" t="str">
            <v>XXI Children (Under 1)</v>
          </cell>
          <cell r="D5469">
            <v>206</v>
          </cell>
        </row>
        <row r="5470">
          <cell r="A5470">
            <v>42627</v>
          </cell>
          <cell r="B5470" t="str">
            <v>XXI Children (Under 1)</v>
          </cell>
          <cell r="D5470">
            <v>194</v>
          </cell>
        </row>
        <row r="5471">
          <cell r="A5471">
            <v>42657</v>
          </cell>
          <cell r="B5471" t="str">
            <v>XXI Children (Under 1)</v>
          </cell>
          <cell r="D5471">
            <v>201</v>
          </cell>
        </row>
        <row r="5472">
          <cell r="A5472">
            <v>42688</v>
          </cell>
          <cell r="B5472" t="str">
            <v>XXI Children (Under 1)</v>
          </cell>
          <cell r="D5472">
            <v>194</v>
          </cell>
        </row>
        <row r="5473">
          <cell r="A5473">
            <v>42718</v>
          </cell>
          <cell r="B5473" t="str">
            <v>XXI Children (Under 1)</v>
          </cell>
          <cell r="D5473">
            <v>169</v>
          </cell>
        </row>
        <row r="5474">
          <cell r="A5474">
            <v>42384</v>
          </cell>
          <cell r="B5474" t="str">
            <v>XXI Children (Under 1)</v>
          </cell>
          <cell r="D5474">
            <v>188</v>
          </cell>
        </row>
        <row r="5475">
          <cell r="A5475">
            <v>42415</v>
          </cell>
          <cell r="B5475" t="str">
            <v>XXI Children (Under 1)</v>
          </cell>
          <cell r="D5475">
            <v>187</v>
          </cell>
        </row>
        <row r="5476">
          <cell r="A5476">
            <v>42444</v>
          </cell>
          <cell r="B5476" t="str">
            <v>XXI Children (Under 1)</v>
          </cell>
          <cell r="D5476">
            <v>192</v>
          </cell>
        </row>
        <row r="5477">
          <cell r="A5477">
            <v>42475</v>
          </cell>
          <cell r="B5477" t="str">
            <v>XXI Children (Under 1)</v>
          </cell>
          <cell r="D5477">
            <v>193</v>
          </cell>
        </row>
        <row r="5478">
          <cell r="A5478">
            <v>42505</v>
          </cell>
          <cell r="B5478" t="str">
            <v>XXI Children (Under 1)</v>
          </cell>
          <cell r="D5478">
            <v>178</v>
          </cell>
        </row>
        <row r="5479">
          <cell r="A5479">
            <v>42536</v>
          </cell>
          <cell r="B5479" t="str">
            <v>XXI Children (Under 1)</v>
          </cell>
          <cell r="D5479">
            <v>138</v>
          </cell>
        </row>
        <row r="5480">
          <cell r="A5480">
            <v>42566</v>
          </cell>
          <cell r="B5480" t="str">
            <v>XXI Children (Under 1)</v>
          </cell>
          <cell r="D5480">
            <v>148</v>
          </cell>
        </row>
        <row r="5481">
          <cell r="A5481">
            <v>42597</v>
          </cell>
          <cell r="B5481" t="str">
            <v>XXI Children (Under 1)</v>
          </cell>
          <cell r="D5481">
            <v>173</v>
          </cell>
        </row>
        <row r="5482">
          <cell r="A5482">
            <v>42628</v>
          </cell>
          <cell r="B5482" t="str">
            <v>XXI Children (Under 1)</v>
          </cell>
          <cell r="D5482">
            <v>166</v>
          </cell>
        </row>
        <row r="5483">
          <cell r="A5483">
            <v>42658</v>
          </cell>
          <cell r="B5483" t="str">
            <v>XXI Children (Under 1)</v>
          </cell>
          <cell r="D5483">
            <v>167</v>
          </cell>
        </row>
        <row r="5484">
          <cell r="A5484">
            <v>42689</v>
          </cell>
          <cell r="B5484" t="str">
            <v>XXI Children (Under 1)</v>
          </cell>
          <cell r="D5484">
            <v>170</v>
          </cell>
        </row>
        <row r="5485">
          <cell r="A5485">
            <v>42719</v>
          </cell>
          <cell r="B5485" t="str">
            <v>XXI Children (Under 1)</v>
          </cell>
          <cell r="D5485">
            <v>190</v>
          </cell>
        </row>
        <row r="5486">
          <cell r="A5486">
            <v>42385</v>
          </cell>
          <cell r="B5486" t="str">
            <v>XXI Children (Under 1)</v>
          </cell>
          <cell r="D5486">
            <v>143</v>
          </cell>
        </row>
        <row r="5487">
          <cell r="A5487">
            <v>42416</v>
          </cell>
          <cell r="B5487" t="str">
            <v>XXI Children (Under 1)</v>
          </cell>
          <cell r="D5487">
            <v>30</v>
          </cell>
        </row>
        <row r="5488">
          <cell r="A5488">
            <v>42445</v>
          </cell>
          <cell r="B5488" t="str">
            <v>XXI Children (Under 1)</v>
          </cell>
          <cell r="D5488">
            <v>7</v>
          </cell>
        </row>
        <row r="5489">
          <cell r="A5489">
            <v>42476</v>
          </cell>
          <cell r="B5489" t="str">
            <v>XXI Children (Under 1)</v>
          </cell>
          <cell r="D5489">
            <v>13</v>
          </cell>
        </row>
        <row r="5490">
          <cell r="A5490">
            <v>42506</v>
          </cell>
          <cell r="B5490" t="str">
            <v>XXI Children (Under 1)</v>
          </cell>
          <cell r="D5490">
            <v>5</v>
          </cell>
        </row>
        <row r="5491">
          <cell r="A5491">
            <v>42537</v>
          </cell>
          <cell r="B5491" t="str">
            <v>XXI Children (Under 1)</v>
          </cell>
          <cell r="D5491">
            <v>8</v>
          </cell>
        </row>
        <row r="5492">
          <cell r="A5492">
            <v>42567</v>
          </cell>
          <cell r="B5492" t="str">
            <v>XXI Children (Under 1)</v>
          </cell>
          <cell r="D5492">
            <v>17</v>
          </cell>
        </row>
        <row r="5493">
          <cell r="A5493">
            <v>42598</v>
          </cell>
          <cell r="B5493" t="str">
            <v>XXI Children (Under 1)</v>
          </cell>
          <cell r="D5493">
            <v>8</v>
          </cell>
        </row>
        <row r="5494">
          <cell r="A5494">
            <v>42629</v>
          </cell>
          <cell r="B5494" t="str">
            <v>XXI Children (Under 1)</v>
          </cell>
          <cell r="D5494">
            <v>1</v>
          </cell>
        </row>
        <row r="5495">
          <cell r="A5495">
            <v>42659</v>
          </cell>
          <cell r="B5495" t="str">
            <v>XXI Children (Under 1)</v>
          </cell>
          <cell r="D5495">
            <v>17</v>
          </cell>
        </row>
        <row r="5496">
          <cell r="A5496">
            <v>42690</v>
          </cell>
          <cell r="B5496" t="str">
            <v>XXI Children (Under 1)</v>
          </cell>
          <cell r="D5496">
            <v>8</v>
          </cell>
        </row>
        <row r="5497">
          <cell r="A5497">
            <v>42720</v>
          </cell>
          <cell r="B5497" t="str">
            <v>XXI Children (Under 1)</v>
          </cell>
          <cell r="D5497">
            <v>18</v>
          </cell>
        </row>
        <row r="5498">
          <cell r="A5498">
            <v>42386</v>
          </cell>
          <cell r="B5498" t="str">
            <v>XXI Children (Under 1)</v>
          </cell>
          <cell r="D5498">
            <v>18</v>
          </cell>
        </row>
        <row r="5499">
          <cell r="A5499">
            <v>42417</v>
          </cell>
          <cell r="B5499" t="str">
            <v>XXI Children (Under 1)</v>
          </cell>
          <cell r="D5499">
            <v>18</v>
          </cell>
        </row>
        <row r="5500">
          <cell r="A5500">
            <v>42446</v>
          </cell>
          <cell r="B5500" t="str">
            <v>XXI Children (Under 1)</v>
          </cell>
          <cell r="D5500">
            <v>18</v>
          </cell>
        </row>
        <row r="5501">
          <cell r="A5501">
            <v>42477</v>
          </cell>
          <cell r="B5501" t="str">
            <v>XXI Children (Under 1)</v>
          </cell>
          <cell r="D5501">
            <v>18</v>
          </cell>
        </row>
        <row r="5502">
          <cell r="A5502">
            <v>42507</v>
          </cell>
          <cell r="B5502" t="str">
            <v>XXI Children (Under 1)</v>
          </cell>
          <cell r="D5502">
            <v>18</v>
          </cell>
        </row>
        <row r="5503">
          <cell r="A5503">
            <v>42538</v>
          </cell>
          <cell r="B5503" t="str">
            <v>XXI Children (Under 1)</v>
          </cell>
          <cell r="D5503">
            <v>18</v>
          </cell>
        </row>
        <row r="5504">
          <cell r="A5504">
            <v>42568</v>
          </cell>
          <cell r="B5504" t="str">
            <v>XXI Children (Under 1)</v>
          </cell>
          <cell r="D5504">
            <v>0</v>
          </cell>
        </row>
        <row r="5505">
          <cell r="A5505">
            <v>42599</v>
          </cell>
          <cell r="B5505" t="str">
            <v>XXI Children (Under 1)</v>
          </cell>
          <cell r="D5505">
            <v>0</v>
          </cell>
        </row>
        <row r="5506">
          <cell r="A5506">
            <v>42630</v>
          </cell>
          <cell r="B5506" t="str">
            <v>XXI Children (Under 1)</v>
          </cell>
          <cell r="D5506">
            <v>0</v>
          </cell>
        </row>
        <row r="5507">
          <cell r="A5507">
            <v>42660</v>
          </cell>
          <cell r="B5507" t="str">
            <v>XXI Children (Under 1)</v>
          </cell>
          <cell r="D5507">
            <v>0</v>
          </cell>
        </row>
        <row r="5508">
          <cell r="A5508">
            <v>42691</v>
          </cell>
          <cell r="B5508" t="str">
            <v>XXI Children (Under 1)</v>
          </cell>
          <cell r="D5508">
            <v>0</v>
          </cell>
        </row>
        <row r="5509">
          <cell r="A5509">
            <v>42721</v>
          </cell>
          <cell r="B5509" t="str">
            <v>XXI Children (Under 1)</v>
          </cell>
          <cell r="D5509">
            <v>0</v>
          </cell>
        </row>
        <row r="5510">
          <cell r="A5510">
            <v>42387</v>
          </cell>
          <cell r="B5510" t="str">
            <v>XXI Children (Under 1)</v>
          </cell>
          <cell r="D5510">
            <v>0</v>
          </cell>
        </row>
        <row r="5511">
          <cell r="A5511">
            <v>42418</v>
          </cell>
          <cell r="B5511" t="str">
            <v>XXI Children (Under 1)</v>
          </cell>
          <cell r="D5511">
            <v>0</v>
          </cell>
        </row>
        <row r="5512">
          <cell r="A5512">
            <v>42447</v>
          </cell>
          <cell r="B5512" t="str">
            <v>XXI Children (Under 1)</v>
          </cell>
          <cell r="D5512">
            <v>0</v>
          </cell>
        </row>
        <row r="5513">
          <cell r="A5513">
            <v>42478</v>
          </cell>
          <cell r="B5513" t="str">
            <v>XXI Children (Under 1)</v>
          </cell>
          <cell r="D5513">
            <v>0</v>
          </cell>
        </row>
        <row r="5514">
          <cell r="A5514">
            <v>42508</v>
          </cell>
          <cell r="B5514" t="str">
            <v>XXI Children (Under 1)</v>
          </cell>
          <cell r="D5514">
            <v>0</v>
          </cell>
        </row>
        <row r="5515">
          <cell r="A5515">
            <v>42539</v>
          </cell>
          <cell r="B5515" t="str">
            <v>XXI Children (Under 1)</v>
          </cell>
          <cell r="D5515">
            <v>0</v>
          </cell>
        </row>
        <row r="5516">
          <cell r="A5516">
            <v>42569</v>
          </cell>
          <cell r="B5516" t="str">
            <v>XXI Children (Under 1)</v>
          </cell>
          <cell r="D5516">
            <v>0</v>
          </cell>
        </row>
        <row r="5517">
          <cell r="A5517">
            <v>42600</v>
          </cell>
          <cell r="B5517" t="str">
            <v>XXI Children (Under 1)</v>
          </cell>
          <cell r="D5517">
            <v>0</v>
          </cell>
        </row>
        <row r="5518">
          <cell r="A5518">
            <v>42631</v>
          </cell>
          <cell r="B5518" t="str">
            <v>XXI Children (Under 1)</v>
          </cell>
          <cell r="D5518">
            <v>0</v>
          </cell>
        </row>
        <row r="5519">
          <cell r="A5519">
            <v>42661</v>
          </cell>
          <cell r="B5519" t="str">
            <v>XXI Children (Under 1)</v>
          </cell>
          <cell r="D5519">
            <v>0</v>
          </cell>
        </row>
        <row r="5520">
          <cell r="A5520">
            <v>42692</v>
          </cell>
          <cell r="B5520" t="str">
            <v>XXI Children (Under 1)</v>
          </cell>
          <cell r="D5520">
            <v>0</v>
          </cell>
        </row>
        <row r="5521">
          <cell r="A5521">
            <v>42722</v>
          </cell>
          <cell r="B5521" t="str">
            <v>XXI Children (Under 1)</v>
          </cell>
          <cell r="D5521">
            <v>0</v>
          </cell>
        </row>
        <row r="5522">
          <cell r="A5522">
            <v>42388</v>
          </cell>
          <cell r="B5522" t="str">
            <v>XXI Children (Under 1)</v>
          </cell>
          <cell r="D5522">
            <v>0</v>
          </cell>
        </row>
        <row r="5523">
          <cell r="A5523">
            <v>42419</v>
          </cell>
          <cell r="B5523" t="str">
            <v>XXI Children (Under 1)</v>
          </cell>
          <cell r="D5523">
            <v>0</v>
          </cell>
        </row>
        <row r="5524">
          <cell r="A5524">
            <v>42448</v>
          </cell>
          <cell r="B5524" t="str">
            <v>XXI Children (Under 1)</v>
          </cell>
          <cell r="D5524">
            <v>0</v>
          </cell>
        </row>
        <row r="5525">
          <cell r="A5525">
            <v>42479</v>
          </cell>
          <cell r="B5525" t="str">
            <v>XXI Children (Under 1)</v>
          </cell>
          <cell r="D5525">
            <v>0</v>
          </cell>
        </row>
        <row r="5526">
          <cell r="A5526">
            <v>42509</v>
          </cell>
          <cell r="B5526" t="str">
            <v>XXI Children (Under 1)</v>
          </cell>
          <cell r="D5526">
            <v>0</v>
          </cell>
        </row>
        <row r="5527">
          <cell r="A5527">
            <v>42540</v>
          </cell>
          <cell r="B5527" t="str">
            <v>XXI Children (Under 1)</v>
          </cell>
          <cell r="D5527">
            <v>0</v>
          </cell>
        </row>
        <row r="5528">
          <cell r="A5528">
            <v>42570</v>
          </cell>
          <cell r="B5528" t="str">
            <v>XXI Children (Under 1)</v>
          </cell>
          <cell r="D5528">
            <v>0</v>
          </cell>
        </row>
        <row r="5529">
          <cell r="A5529">
            <v>42601</v>
          </cell>
          <cell r="B5529" t="str">
            <v>XXI Children (Under 1)</v>
          </cell>
          <cell r="D5529">
            <v>0</v>
          </cell>
        </row>
        <row r="5530">
          <cell r="A5530">
            <v>42632</v>
          </cell>
          <cell r="B5530" t="str">
            <v>XXI Children (Under 1)</v>
          </cell>
          <cell r="D5530">
            <v>0</v>
          </cell>
        </row>
        <row r="5531">
          <cell r="A5531">
            <v>42662</v>
          </cell>
          <cell r="B5531" t="str">
            <v>XXI Children (Under 1)</v>
          </cell>
          <cell r="D5531">
            <v>0</v>
          </cell>
        </row>
        <row r="5532">
          <cell r="A5532">
            <v>42693</v>
          </cell>
          <cell r="B5532" t="str">
            <v>XXI Children (Under 1)</v>
          </cell>
          <cell r="D5532">
            <v>0</v>
          </cell>
        </row>
        <row r="5533">
          <cell r="A5533">
            <v>42723</v>
          </cell>
          <cell r="B5533" t="str">
            <v>XXI Children (Under 1)</v>
          </cell>
          <cell r="D5533">
            <v>0</v>
          </cell>
        </row>
        <row r="5534">
          <cell r="A5534">
            <v>42389</v>
          </cell>
          <cell r="B5534" t="str">
            <v>XXI Children (Under 1)</v>
          </cell>
          <cell r="D5534">
            <v>0</v>
          </cell>
        </row>
        <row r="5535">
          <cell r="A5535">
            <v>42420</v>
          </cell>
          <cell r="B5535" t="str">
            <v>XXI Children (Under 1)</v>
          </cell>
          <cell r="D5535">
            <v>0</v>
          </cell>
        </row>
        <row r="5536">
          <cell r="A5536">
            <v>42449</v>
          </cell>
          <cell r="B5536" t="str">
            <v>XXI Children (Under 1)</v>
          </cell>
          <cell r="D5536">
            <v>0</v>
          </cell>
        </row>
        <row r="5537">
          <cell r="A5537">
            <v>42480</v>
          </cell>
          <cell r="B5537" t="str">
            <v>XXI Children (Under 1)</v>
          </cell>
          <cell r="D5537">
            <v>0</v>
          </cell>
        </row>
        <row r="5538">
          <cell r="A5538">
            <v>42510</v>
          </cell>
          <cell r="B5538" t="str">
            <v>XXI Children (Under 1)</v>
          </cell>
          <cell r="D5538">
            <v>0</v>
          </cell>
        </row>
        <row r="5539">
          <cell r="A5539">
            <v>42541</v>
          </cell>
          <cell r="B5539" t="str">
            <v>XXI Children (Under 1)</v>
          </cell>
          <cell r="D5539">
            <v>0</v>
          </cell>
        </row>
        <row r="5540">
          <cell r="A5540">
            <v>42571</v>
          </cell>
          <cell r="B5540" t="str">
            <v>XXI Children (Under 1)</v>
          </cell>
          <cell r="D5540">
            <v>0</v>
          </cell>
        </row>
        <row r="5541">
          <cell r="A5541">
            <v>42602</v>
          </cell>
          <cell r="B5541" t="str">
            <v>XXI Children (Under 1)</v>
          </cell>
          <cell r="D5541">
            <v>0</v>
          </cell>
        </row>
        <row r="5542">
          <cell r="A5542">
            <v>42633</v>
          </cell>
          <cell r="B5542" t="str">
            <v>XXI Children (Under 1)</v>
          </cell>
          <cell r="D5542">
            <v>0</v>
          </cell>
        </row>
        <row r="5543">
          <cell r="A5543">
            <v>42663</v>
          </cell>
          <cell r="B5543" t="str">
            <v>XXI Children (Under 1)</v>
          </cell>
          <cell r="D5543">
            <v>0</v>
          </cell>
        </row>
        <row r="5544">
          <cell r="A5544">
            <v>42694</v>
          </cell>
          <cell r="B5544" t="str">
            <v>XXI Children (Under 1)</v>
          </cell>
          <cell r="D5544">
            <v>0</v>
          </cell>
        </row>
        <row r="5545">
          <cell r="A5545">
            <v>42724</v>
          </cell>
          <cell r="B5545" t="str">
            <v>XXI Children (Under 1)</v>
          </cell>
          <cell r="D5545">
            <v>0</v>
          </cell>
        </row>
        <row r="5546">
          <cell r="A5546">
            <v>42390</v>
          </cell>
          <cell r="B5546" t="str">
            <v>XXI Children (Under 1)</v>
          </cell>
          <cell r="D5546">
            <v>0</v>
          </cell>
        </row>
        <row r="5547">
          <cell r="A5547">
            <v>42421</v>
          </cell>
          <cell r="B5547" t="str">
            <v>XXI Children (Under 1)</v>
          </cell>
          <cell r="D5547">
            <v>0</v>
          </cell>
        </row>
        <row r="5548">
          <cell r="A5548">
            <v>42450</v>
          </cell>
          <cell r="B5548" t="str">
            <v>XXI Children (Under 1)</v>
          </cell>
          <cell r="D5548">
            <v>0</v>
          </cell>
        </row>
        <row r="5549">
          <cell r="A5549">
            <v>42481</v>
          </cell>
          <cell r="B5549" t="str">
            <v>XXI Children (Under 1)</v>
          </cell>
          <cell r="D5549">
            <v>0</v>
          </cell>
        </row>
        <row r="5550">
          <cell r="A5550">
            <v>42511</v>
          </cell>
          <cell r="B5550" t="str">
            <v>XXI Children (Under 1)</v>
          </cell>
          <cell r="D5550">
            <v>0</v>
          </cell>
        </row>
        <row r="5551">
          <cell r="A5551">
            <v>42542</v>
          </cell>
          <cell r="B5551" t="str">
            <v>XXI Children (Under 1)</v>
          </cell>
          <cell r="D5551">
            <v>0</v>
          </cell>
        </row>
        <row r="5552">
          <cell r="A5552">
            <v>42596</v>
          </cell>
          <cell r="B5552" t="str">
            <v>GN_AST</v>
          </cell>
          <cell r="D5552">
            <v>6048</v>
          </cell>
        </row>
        <row r="5553">
          <cell r="A5553">
            <v>42627</v>
          </cell>
          <cell r="B5553" t="str">
            <v>GN_AST</v>
          </cell>
          <cell r="D5553">
            <v>5973</v>
          </cell>
        </row>
        <row r="5554">
          <cell r="A5554">
            <v>42657</v>
          </cell>
          <cell r="B5554" t="str">
            <v>GN_AST</v>
          </cell>
          <cell r="D5554">
            <v>6264</v>
          </cell>
        </row>
        <row r="5555">
          <cell r="A5555">
            <v>42688</v>
          </cell>
          <cell r="B5555" t="str">
            <v>GN_AST</v>
          </cell>
          <cell r="D5555">
            <v>6562</v>
          </cell>
        </row>
        <row r="5556">
          <cell r="A5556">
            <v>42718</v>
          </cell>
          <cell r="B5556" t="str">
            <v>GN_AST</v>
          </cell>
          <cell r="D5556">
            <v>6751</v>
          </cell>
        </row>
        <row r="5557">
          <cell r="A5557">
            <v>42384</v>
          </cell>
          <cell r="B5557" t="str">
            <v>GN_AST</v>
          </cell>
          <cell r="D5557">
            <v>6977</v>
          </cell>
        </row>
        <row r="5558">
          <cell r="A5558">
            <v>42415</v>
          </cell>
          <cell r="B5558" t="str">
            <v>GN_AST</v>
          </cell>
          <cell r="D5558">
            <v>6664</v>
          </cell>
        </row>
        <row r="5559">
          <cell r="A5559">
            <v>42444</v>
          </cell>
          <cell r="B5559" t="str">
            <v>GN_AST</v>
          </cell>
          <cell r="D5559">
            <v>6829</v>
          </cell>
        </row>
        <row r="5560">
          <cell r="A5560">
            <v>42475</v>
          </cell>
          <cell r="B5560" t="str">
            <v>GN_AST</v>
          </cell>
          <cell r="D5560">
            <v>6464</v>
          </cell>
        </row>
        <row r="5561">
          <cell r="A5561">
            <v>42505</v>
          </cell>
          <cell r="B5561" t="str">
            <v>GN_AST</v>
          </cell>
          <cell r="D5561">
            <v>6535</v>
          </cell>
        </row>
        <row r="5562">
          <cell r="A5562">
            <v>42536</v>
          </cell>
          <cell r="B5562" t="str">
            <v>GN_AST</v>
          </cell>
          <cell r="D5562">
            <v>6663</v>
          </cell>
        </row>
        <row r="5563">
          <cell r="A5563">
            <v>42566</v>
          </cell>
          <cell r="B5563" t="str">
            <v>GN_AST</v>
          </cell>
          <cell r="D5563">
            <v>6868</v>
          </cell>
        </row>
        <row r="5564">
          <cell r="A5564">
            <v>42597</v>
          </cell>
          <cell r="B5564" t="str">
            <v>GN_AST</v>
          </cell>
          <cell r="D5564">
            <v>7437</v>
          </cell>
        </row>
        <row r="5565">
          <cell r="A5565">
            <v>42628</v>
          </cell>
          <cell r="B5565" t="str">
            <v>GN_AST</v>
          </cell>
          <cell r="D5565">
            <v>7932</v>
          </cell>
        </row>
        <row r="5566">
          <cell r="A5566">
            <v>42658</v>
          </cell>
          <cell r="B5566" t="str">
            <v>GN_AST</v>
          </cell>
          <cell r="D5566">
            <v>8726</v>
          </cell>
        </row>
        <row r="5567">
          <cell r="A5567">
            <v>42689</v>
          </cell>
          <cell r="B5567" t="str">
            <v>GN_AST</v>
          </cell>
          <cell r="D5567">
            <v>8807</v>
          </cell>
        </row>
        <row r="5568">
          <cell r="A5568">
            <v>42719</v>
          </cell>
          <cell r="B5568" t="str">
            <v>GN_AST</v>
          </cell>
          <cell r="D5568">
            <v>9550</v>
          </cell>
        </row>
        <row r="5569">
          <cell r="A5569">
            <v>42385</v>
          </cell>
          <cell r="B5569" t="str">
            <v>GN_AST</v>
          </cell>
          <cell r="D5569">
            <v>9583</v>
          </cell>
        </row>
        <row r="5570">
          <cell r="A5570">
            <v>42416</v>
          </cell>
          <cell r="B5570" t="str">
            <v>GN_AST</v>
          </cell>
          <cell r="D5570">
            <v>9846</v>
          </cell>
        </row>
        <row r="5571">
          <cell r="A5571">
            <v>42445</v>
          </cell>
          <cell r="B5571" t="str">
            <v>GN_AST</v>
          </cell>
          <cell r="D5571">
            <v>10773</v>
          </cell>
        </row>
        <row r="5572">
          <cell r="A5572">
            <v>42476</v>
          </cell>
          <cell r="B5572" t="str">
            <v>GN_AST</v>
          </cell>
          <cell r="D5572">
            <v>9082</v>
          </cell>
        </row>
        <row r="5573">
          <cell r="A5573">
            <v>42506</v>
          </cell>
          <cell r="B5573" t="str">
            <v>GN_AST</v>
          </cell>
          <cell r="D5573">
            <v>9377</v>
          </cell>
        </row>
        <row r="5574">
          <cell r="A5574">
            <v>42537</v>
          </cell>
          <cell r="B5574" t="str">
            <v>GN_AST</v>
          </cell>
          <cell r="D5574">
            <v>8860</v>
          </cell>
        </row>
        <row r="5575">
          <cell r="A5575">
            <v>42567</v>
          </cell>
          <cell r="B5575" t="str">
            <v>GN_AST</v>
          </cell>
          <cell r="D5575">
            <v>8467</v>
          </cell>
        </row>
        <row r="5576">
          <cell r="A5576">
            <v>42598</v>
          </cell>
          <cell r="B5576" t="str">
            <v>GN_AST</v>
          </cell>
          <cell r="D5576">
            <v>9054</v>
          </cell>
        </row>
        <row r="5577">
          <cell r="A5577">
            <v>42629</v>
          </cell>
          <cell r="B5577" t="str">
            <v>GN_AST</v>
          </cell>
          <cell r="D5577">
            <v>9138</v>
          </cell>
        </row>
        <row r="5578">
          <cell r="A5578">
            <v>42659</v>
          </cell>
          <cell r="B5578" t="str">
            <v>GN_AST</v>
          </cell>
          <cell r="D5578">
            <v>10073</v>
          </cell>
        </row>
        <row r="5579">
          <cell r="A5579">
            <v>42690</v>
          </cell>
          <cell r="B5579" t="str">
            <v>GN_AST</v>
          </cell>
          <cell r="D5579">
            <v>10043</v>
          </cell>
        </row>
        <row r="5580">
          <cell r="A5580">
            <v>42720</v>
          </cell>
          <cell r="B5580" t="str">
            <v>GN_AST</v>
          </cell>
          <cell r="D5580">
            <v>11014</v>
          </cell>
        </row>
        <row r="5581">
          <cell r="A5581">
            <v>42386</v>
          </cell>
          <cell r="B5581" t="str">
            <v>GN_AST</v>
          </cell>
          <cell r="D5581">
            <v>11054</v>
          </cell>
        </row>
        <row r="5582">
          <cell r="A5582">
            <v>42417</v>
          </cell>
          <cell r="B5582" t="str">
            <v>GN_AST</v>
          </cell>
          <cell r="D5582">
            <v>11094</v>
          </cell>
        </row>
        <row r="5583">
          <cell r="A5583">
            <v>42446</v>
          </cell>
          <cell r="B5583" t="str">
            <v>GN_AST</v>
          </cell>
          <cell r="D5583">
            <v>11134</v>
          </cell>
        </row>
        <row r="5584">
          <cell r="A5584">
            <v>42477</v>
          </cell>
          <cell r="B5584" t="str">
            <v>GN_AST</v>
          </cell>
          <cell r="D5584">
            <v>11174</v>
          </cell>
        </row>
        <row r="5585">
          <cell r="A5585">
            <v>42507</v>
          </cell>
          <cell r="B5585" t="str">
            <v>GN_AST</v>
          </cell>
          <cell r="D5585">
            <v>11214</v>
          </cell>
        </row>
        <row r="5586">
          <cell r="A5586">
            <v>42538</v>
          </cell>
          <cell r="B5586" t="str">
            <v>GN_AST</v>
          </cell>
          <cell r="D5586">
            <v>11254</v>
          </cell>
        </row>
        <row r="5587">
          <cell r="A5587">
            <v>42568</v>
          </cell>
          <cell r="B5587" t="str">
            <v>GN_AST</v>
          </cell>
          <cell r="D5587">
            <v>11294</v>
          </cell>
        </row>
        <row r="5588">
          <cell r="A5588">
            <v>42599</v>
          </cell>
          <cell r="B5588" t="str">
            <v>GN_AST</v>
          </cell>
          <cell r="D5588">
            <v>11334</v>
          </cell>
        </row>
        <row r="5589">
          <cell r="A5589">
            <v>42630</v>
          </cell>
          <cell r="B5589" t="str">
            <v>GN_AST</v>
          </cell>
          <cell r="D5589">
            <v>11374</v>
          </cell>
        </row>
        <row r="5590">
          <cell r="A5590">
            <v>42660</v>
          </cell>
          <cell r="B5590" t="str">
            <v>GN_AST</v>
          </cell>
          <cell r="D5590">
            <v>11414</v>
          </cell>
        </row>
        <row r="5591">
          <cell r="A5591">
            <v>42691</v>
          </cell>
          <cell r="B5591" t="str">
            <v>GN_AST</v>
          </cell>
          <cell r="D5591">
            <v>11454</v>
          </cell>
        </row>
        <row r="5592">
          <cell r="A5592">
            <v>42721</v>
          </cell>
          <cell r="B5592" t="str">
            <v>GN_AST</v>
          </cell>
          <cell r="D5592">
            <v>11494</v>
          </cell>
        </row>
        <row r="5593">
          <cell r="A5593">
            <v>42387</v>
          </cell>
          <cell r="B5593" t="str">
            <v>GN_AST</v>
          </cell>
          <cell r="D5593">
            <v>11534</v>
          </cell>
        </row>
        <row r="5594">
          <cell r="A5594">
            <v>42418</v>
          </cell>
          <cell r="B5594" t="str">
            <v>GN_AST</v>
          </cell>
          <cell r="D5594">
            <v>11574</v>
          </cell>
        </row>
        <row r="5595">
          <cell r="A5595">
            <v>42447</v>
          </cell>
          <cell r="B5595" t="str">
            <v>GN_AST</v>
          </cell>
          <cell r="D5595">
            <v>11614</v>
          </cell>
        </row>
        <row r="5596">
          <cell r="A5596">
            <v>42478</v>
          </cell>
          <cell r="B5596" t="str">
            <v>GN_AST</v>
          </cell>
          <cell r="D5596">
            <v>11654</v>
          </cell>
        </row>
        <row r="5597">
          <cell r="A5597">
            <v>42508</v>
          </cell>
          <cell r="B5597" t="str">
            <v>GN_AST</v>
          </cell>
          <cell r="D5597">
            <v>11694</v>
          </cell>
        </row>
        <row r="5598">
          <cell r="A5598">
            <v>42539</v>
          </cell>
          <cell r="B5598" t="str">
            <v>GN_AST</v>
          </cell>
          <cell r="D5598">
            <v>11734</v>
          </cell>
        </row>
        <row r="5599">
          <cell r="A5599">
            <v>42569</v>
          </cell>
          <cell r="B5599" t="str">
            <v>GN_AST</v>
          </cell>
          <cell r="D5599">
            <v>11774</v>
          </cell>
        </row>
        <row r="5600">
          <cell r="A5600">
            <v>42600</v>
          </cell>
          <cell r="B5600" t="str">
            <v>GN_AST</v>
          </cell>
          <cell r="D5600">
            <v>11814</v>
          </cell>
        </row>
        <row r="5601">
          <cell r="A5601">
            <v>42631</v>
          </cell>
          <cell r="B5601" t="str">
            <v>GN_AST</v>
          </cell>
          <cell r="D5601">
            <v>11854</v>
          </cell>
        </row>
        <row r="5602">
          <cell r="A5602">
            <v>42661</v>
          </cell>
          <cell r="B5602" t="str">
            <v>GN_AST</v>
          </cell>
          <cell r="D5602">
            <v>11894</v>
          </cell>
        </row>
        <row r="5603">
          <cell r="A5603">
            <v>42692</v>
          </cell>
          <cell r="B5603" t="str">
            <v>GN_AST</v>
          </cell>
          <cell r="D5603">
            <v>11934</v>
          </cell>
        </row>
        <row r="5604">
          <cell r="A5604">
            <v>42722</v>
          </cell>
          <cell r="B5604" t="str">
            <v>GN_AST</v>
          </cell>
          <cell r="D5604">
            <v>11974</v>
          </cell>
        </row>
        <row r="5605">
          <cell r="A5605">
            <v>42388</v>
          </cell>
          <cell r="B5605" t="str">
            <v>GN_AST</v>
          </cell>
          <cell r="D5605">
            <v>12014</v>
          </cell>
        </row>
        <row r="5606">
          <cell r="A5606">
            <v>42419</v>
          </cell>
          <cell r="B5606" t="str">
            <v>GN_AST</v>
          </cell>
          <cell r="D5606">
            <v>12054</v>
          </cell>
        </row>
        <row r="5607">
          <cell r="A5607">
            <v>42448</v>
          </cell>
          <cell r="B5607" t="str">
            <v>GN_AST</v>
          </cell>
          <cell r="D5607">
            <v>12094</v>
          </cell>
        </row>
        <row r="5608">
          <cell r="A5608">
            <v>42479</v>
          </cell>
          <cell r="B5608" t="str">
            <v>GN_AST</v>
          </cell>
          <cell r="D5608">
            <v>12134</v>
          </cell>
        </row>
        <row r="5609">
          <cell r="A5609">
            <v>42509</v>
          </cell>
          <cell r="B5609" t="str">
            <v>GN_AST</v>
          </cell>
          <cell r="D5609">
            <v>12174</v>
          </cell>
        </row>
        <row r="5610">
          <cell r="A5610">
            <v>42540</v>
          </cell>
          <cell r="B5610" t="str">
            <v>GN_AST</v>
          </cell>
          <cell r="D5610">
            <v>12214</v>
          </cell>
        </row>
        <row r="5611">
          <cell r="A5611">
            <v>42570</v>
          </cell>
          <cell r="B5611" t="str">
            <v>GN_AST</v>
          </cell>
          <cell r="D5611">
            <v>12254</v>
          </cell>
        </row>
        <row r="5612">
          <cell r="A5612">
            <v>42601</v>
          </cell>
          <cell r="B5612" t="str">
            <v>GN_AST</v>
          </cell>
          <cell r="D5612">
            <v>12294</v>
          </cell>
        </row>
        <row r="5613">
          <cell r="A5613">
            <v>42632</v>
          </cell>
          <cell r="B5613" t="str">
            <v>GN_AST</v>
          </cell>
          <cell r="D5613">
            <v>12334</v>
          </cell>
        </row>
        <row r="5614">
          <cell r="A5614">
            <v>42662</v>
          </cell>
          <cell r="B5614" t="str">
            <v>GN_AST</v>
          </cell>
          <cell r="D5614">
            <v>12374</v>
          </cell>
        </row>
        <row r="5615">
          <cell r="A5615">
            <v>42693</v>
          </cell>
          <cell r="B5615" t="str">
            <v>GN_AST</v>
          </cell>
          <cell r="D5615">
            <v>12414</v>
          </cell>
        </row>
        <row r="5616">
          <cell r="A5616">
            <v>42723</v>
          </cell>
          <cell r="B5616" t="str">
            <v>GN_AST</v>
          </cell>
          <cell r="D5616">
            <v>12454</v>
          </cell>
        </row>
        <row r="5617">
          <cell r="A5617">
            <v>42389</v>
          </cell>
          <cell r="B5617" t="str">
            <v>GN_AST</v>
          </cell>
          <cell r="D5617">
            <v>12494</v>
          </cell>
        </row>
        <row r="5618">
          <cell r="A5618">
            <v>42420</v>
          </cell>
          <cell r="B5618" t="str">
            <v>GN_AST</v>
          </cell>
          <cell r="D5618">
            <v>12534</v>
          </cell>
        </row>
        <row r="5619">
          <cell r="A5619">
            <v>42449</v>
          </cell>
          <cell r="B5619" t="str">
            <v>GN_AST</v>
          </cell>
          <cell r="D5619">
            <v>12574</v>
          </cell>
        </row>
        <row r="5620">
          <cell r="A5620">
            <v>42480</v>
          </cell>
          <cell r="B5620" t="str">
            <v>GN_AST</v>
          </cell>
          <cell r="D5620">
            <v>12614</v>
          </cell>
        </row>
        <row r="5621">
          <cell r="A5621">
            <v>42510</v>
          </cell>
          <cell r="B5621" t="str">
            <v>GN_AST</v>
          </cell>
          <cell r="D5621">
            <v>12654</v>
          </cell>
        </row>
        <row r="5622">
          <cell r="A5622">
            <v>42541</v>
          </cell>
          <cell r="B5622" t="str">
            <v>GN_AST</v>
          </cell>
          <cell r="D5622">
            <v>12694</v>
          </cell>
        </row>
        <row r="5623">
          <cell r="A5623">
            <v>42571</v>
          </cell>
          <cell r="B5623" t="str">
            <v>GN_AST</v>
          </cell>
          <cell r="D5623">
            <v>12734</v>
          </cell>
        </row>
        <row r="5624">
          <cell r="A5624">
            <v>42602</v>
          </cell>
          <cell r="B5624" t="str">
            <v>GN_AST</v>
          </cell>
          <cell r="D5624">
            <v>12774</v>
          </cell>
        </row>
        <row r="5625">
          <cell r="A5625">
            <v>42633</v>
          </cell>
          <cell r="B5625" t="str">
            <v>GN_AST</v>
          </cell>
          <cell r="D5625">
            <v>12814</v>
          </cell>
        </row>
        <row r="5626">
          <cell r="A5626">
            <v>42663</v>
          </cell>
          <cell r="B5626" t="str">
            <v>GN_AST</v>
          </cell>
          <cell r="D5626">
            <v>12854</v>
          </cell>
        </row>
        <row r="5627">
          <cell r="A5627">
            <v>42694</v>
          </cell>
          <cell r="B5627" t="str">
            <v>GN_AST</v>
          </cell>
          <cell r="D5627">
            <v>12894</v>
          </cell>
        </row>
        <row r="5628">
          <cell r="A5628">
            <v>42724</v>
          </cell>
          <cell r="B5628" t="str">
            <v>GN_AST</v>
          </cell>
          <cell r="D5628">
            <v>12934</v>
          </cell>
        </row>
        <row r="5629">
          <cell r="A5629">
            <v>42390</v>
          </cell>
          <cell r="B5629" t="str">
            <v>GN_AST</v>
          </cell>
          <cell r="D5629">
            <v>12974</v>
          </cell>
        </row>
        <row r="5630">
          <cell r="A5630">
            <v>42421</v>
          </cell>
          <cell r="B5630" t="str">
            <v>GN_AST</v>
          </cell>
          <cell r="D5630">
            <v>13014</v>
          </cell>
        </row>
        <row r="5631">
          <cell r="A5631">
            <v>42450</v>
          </cell>
          <cell r="B5631" t="str">
            <v>GN_AST</v>
          </cell>
          <cell r="D5631">
            <v>13054</v>
          </cell>
        </row>
        <row r="5632">
          <cell r="A5632">
            <v>42481</v>
          </cell>
          <cell r="B5632" t="str">
            <v>GN_AST</v>
          </cell>
          <cell r="D5632">
            <v>13094</v>
          </cell>
        </row>
        <row r="5633">
          <cell r="A5633">
            <v>42511</v>
          </cell>
          <cell r="B5633" t="str">
            <v>GN_AST</v>
          </cell>
          <cell r="D5633">
            <v>13134</v>
          </cell>
        </row>
        <row r="5634">
          <cell r="A5634">
            <v>42542</v>
          </cell>
          <cell r="B5634" t="str">
            <v>GN_AST</v>
          </cell>
          <cell r="D5634">
            <v>13174</v>
          </cell>
        </row>
        <row r="5635">
          <cell r="A5635">
            <v>42596</v>
          </cell>
          <cell r="B5635" t="str">
            <v>FP</v>
          </cell>
          <cell r="D5635">
            <v>58697</v>
          </cell>
        </row>
        <row r="5636">
          <cell r="A5636">
            <v>42627</v>
          </cell>
          <cell r="B5636" t="str">
            <v>FP</v>
          </cell>
          <cell r="D5636">
            <v>58147</v>
          </cell>
        </row>
        <row r="5637">
          <cell r="A5637">
            <v>42657</v>
          </cell>
          <cell r="B5637" t="str">
            <v>FP</v>
          </cell>
          <cell r="D5637">
            <v>58770</v>
          </cell>
        </row>
        <row r="5638">
          <cell r="A5638">
            <v>42688</v>
          </cell>
          <cell r="B5638" t="str">
            <v>FP</v>
          </cell>
          <cell r="D5638">
            <v>59338</v>
          </cell>
        </row>
        <row r="5639">
          <cell r="A5639">
            <v>42718</v>
          </cell>
          <cell r="B5639" t="str">
            <v>FP</v>
          </cell>
          <cell r="D5639">
            <v>59561</v>
          </cell>
        </row>
        <row r="5640">
          <cell r="A5640">
            <v>42384</v>
          </cell>
          <cell r="B5640" t="str">
            <v>FP</v>
          </cell>
          <cell r="D5640">
            <v>58184</v>
          </cell>
        </row>
        <row r="5641">
          <cell r="A5641">
            <v>42415</v>
          </cell>
          <cell r="B5641" t="str">
            <v>FP</v>
          </cell>
          <cell r="D5641">
            <v>58815</v>
          </cell>
        </row>
        <row r="5642">
          <cell r="A5642">
            <v>42444</v>
          </cell>
          <cell r="B5642" t="str">
            <v>FP</v>
          </cell>
          <cell r="D5642">
            <v>59717</v>
          </cell>
        </row>
        <row r="5643">
          <cell r="A5643">
            <v>42475</v>
          </cell>
          <cell r="B5643" t="str">
            <v>FP</v>
          </cell>
          <cell r="D5643">
            <v>61481</v>
          </cell>
        </row>
        <row r="5644">
          <cell r="A5644">
            <v>42505</v>
          </cell>
          <cell r="B5644" t="str">
            <v>FP</v>
          </cell>
          <cell r="D5644">
            <v>62897</v>
          </cell>
        </row>
        <row r="5645">
          <cell r="A5645">
            <v>42536</v>
          </cell>
          <cell r="B5645" t="str">
            <v>FP</v>
          </cell>
          <cell r="D5645">
            <v>62868</v>
          </cell>
        </row>
        <row r="5646">
          <cell r="A5646">
            <v>42566</v>
          </cell>
          <cell r="B5646" t="str">
            <v>FP</v>
          </cell>
          <cell r="D5646">
            <v>61818</v>
          </cell>
        </row>
        <row r="5647">
          <cell r="A5647">
            <v>42597</v>
          </cell>
          <cell r="B5647" t="str">
            <v>FP</v>
          </cell>
          <cell r="D5647">
            <v>61079</v>
          </cell>
        </row>
        <row r="5648">
          <cell r="A5648">
            <v>42628</v>
          </cell>
          <cell r="B5648" t="str">
            <v>FP</v>
          </cell>
          <cell r="D5648">
            <v>61745</v>
          </cell>
        </row>
        <row r="5649">
          <cell r="A5649">
            <v>42658</v>
          </cell>
          <cell r="B5649" t="str">
            <v>FP</v>
          </cell>
          <cell r="D5649">
            <v>65257</v>
          </cell>
        </row>
        <row r="5650">
          <cell r="A5650">
            <v>42689</v>
          </cell>
          <cell r="B5650" t="str">
            <v>FP</v>
          </cell>
          <cell r="D5650">
            <v>67302</v>
          </cell>
        </row>
        <row r="5651">
          <cell r="A5651">
            <v>42719</v>
          </cell>
          <cell r="B5651" t="str">
            <v>FP</v>
          </cell>
          <cell r="D5651">
            <v>67883</v>
          </cell>
        </row>
        <row r="5652">
          <cell r="A5652">
            <v>42385</v>
          </cell>
          <cell r="B5652" t="str">
            <v>FP</v>
          </cell>
          <cell r="D5652">
            <v>67900</v>
          </cell>
        </row>
        <row r="5653">
          <cell r="A5653">
            <v>42416</v>
          </cell>
          <cell r="B5653" t="str">
            <v>FP</v>
          </cell>
          <cell r="D5653">
            <v>67724</v>
          </cell>
        </row>
        <row r="5654">
          <cell r="A5654">
            <v>42445</v>
          </cell>
          <cell r="B5654" t="str">
            <v>FP</v>
          </cell>
          <cell r="D5654">
            <v>67731</v>
          </cell>
        </row>
        <row r="5655">
          <cell r="A5655">
            <v>42476</v>
          </cell>
          <cell r="B5655" t="str">
            <v>FP</v>
          </cell>
          <cell r="D5655">
            <v>67312</v>
          </cell>
        </row>
        <row r="5656">
          <cell r="A5656">
            <v>42506</v>
          </cell>
          <cell r="B5656" t="str">
            <v>FP</v>
          </cell>
          <cell r="D5656">
            <v>66777</v>
          </cell>
        </row>
        <row r="5657">
          <cell r="A5657">
            <v>42537</v>
          </cell>
          <cell r="B5657" t="str">
            <v>FP</v>
          </cell>
          <cell r="D5657">
            <v>66075</v>
          </cell>
        </row>
        <row r="5658">
          <cell r="A5658">
            <v>42567</v>
          </cell>
          <cell r="B5658" t="str">
            <v>FP</v>
          </cell>
          <cell r="D5658">
            <v>66339</v>
          </cell>
        </row>
        <row r="5659">
          <cell r="A5659">
            <v>42598</v>
          </cell>
          <cell r="B5659" t="str">
            <v>FP</v>
          </cell>
          <cell r="D5659">
            <v>66684</v>
          </cell>
        </row>
        <row r="5660">
          <cell r="A5660">
            <v>42629</v>
          </cell>
          <cell r="B5660" t="str">
            <v>FP</v>
          </cell>
          <cell r="D5660">
            <v>67350</v>
          </cell>
        </row>
        <row r="5661">
          <cell r="A5661">
            <v>42659</v>
          </cell>
          <cell r="B5661" t="str">
            <v>FP</v>
          </cell>
          <cell r="D5661">
            <v>64816</v>
          </cell>
        </row>
        <row r="5662">
          <cell r="A5662">
            <v>42690</v>
          </cell>
          <cell r="B5662" t="str">
            <v>FP</v>
          </cell>
          <cell r="D5662">
            <v>64708</v>
          </cell>
        </row>
        <row r="5663">
          <cell r="A5663">
            <v>42720</v>
          </cell>
          <cell r="B5663" t="str">
            <v>FP</v>
          </cell>
          <cell r="D5663">
            <v>64241</v>
          </cell>
        </row>
        <row r="5664">
          <cell r="A5664">
            <v>42386</v>
          </cell>
          <cell r="B5664" t="str">
            <v>FP</v>
          </cell>
          <cell r="D5664">
            <v>64241</v>
          </cell>
        </row>
        <row r="5665">
          <cell r="A5665">
            <v>42417</v>
          </cell>
          <cell r="B5665" t="str">
            <v>FP</v>
          </cell>
          <cell r="D5665">
            <v>64241</v>
          </cell>
        </row>
        <row r="5666">
          <cell r="A5666">
            <v>42446</v>
          </cell>
          <cell r="B5666" t="str">
            <v>FP</v>
          </cell>
          <cell r="D5666">
            <v>64241</v>
          </cell>
        </row>
        <row r="5667">
          <cell r="A5667">
            <v>42477</v>
          </cell>
          <cell r="B5667" t="str">
            <v>FP</v>
          </cell>
          <cell r="D5667">
            <v>64241</v>
          </cell>
        </row>
        <row r="5668">
          <cell r="A5668">
            <v>42507</v>
          </cell>
          <cell r="B5668" t="str">
            <v>FP</v>
          </cell>
          <cell r="D5668">
            <v>64241</v>
          </cell>
        </row>
        <row r="5669">
          <cell r="A5669">
            <v>42538</v>
          </cell>
          <cell r="B5669" t="str">
            <v>FP</v>
          </cell>
          <cell r="D5669">
            <v>64241</v>
          </cell>
        </row>
        <row r="5670">
          <cell r="A5670">
            <v>42568</v>
          </cell>
          <cell r="B5670" t="str">
            <v>FP</v>
          </cell>
          <cell r="D5670">
            <v>64241</v>
          </cell>
        </row>
        <row r="5671">
          <cell r="A5671">
            <v>42599</v>
          </cell>
          <cell r="B5671" t="str">
            <v>FP</v>
          </cell>
          <cell r="D5671">
            <v>64241</v>
          </cell>
        </row>
        <row r="5672">
          <cell r="A5672">
            <v>42630</v>
          </cell>
          <cell r="B5672" t="str">
            <v>FP</v>
          </cell>
          <cell r="D5672">
            <v>64241</v>
          </cell>
        </row>
        <row r="5673">
          <cell r="A5673">
            <v>42660</v>
          </cell>
          <cell r="B5673" t="str">
            <v>FP</v>
          </cell>
          <cell r="D5673">
            <v>64241</v>
          </cell>
        </row>
        <row r="5674">
          <cell r="A5674">
            <v>42691</v>
          </cell>
          <cell r="B5674" t="str">
            <v>FP</v>
          </cell>
          <cell r="D5674">
            <v>64241</v>
          </cell>
        </row>
        <row r="5675">
          <cell r="A5675">
            <v>42721</v>
          </cell>
          <cell r="B5675" t="str">
            <v>FP</v>
          </cell>
          <cell r="D5675">
            <v>64241</v>
          </cell>
        </row>
        <row r="5676">
          <cell r="A5676">
            <v>42387</v>
          </cell>
          <cell r="B5676" t="str">
            <v>FP</v>
          </cell>
          <cell r="D5676">
            <v>64241</v>
          </cell>
        </row>
        <row r="5677">
          <cell r="A5677">
            <v>42418</v>
          </cell>
          <cell r="B5677" t="str">
            <v>FP</v>
          </cell>
          <cell r="D5677">
            <v>64241</v>
          </cell>
        </row>
        <row r="5678">
          <cell r="A5678">
            <v>42447</v>
          </cell>
          <cell r="B5678" t="str">
            <v>FP</v>
          </cell>
          <cell r="D5678">
            <v>64241</v>
          </cell>
        </row>
        <row r="5679">
          <cell r="A5679">
            <v>42478</v>
          </cell>
          <cell r="B5679" t="str">
            <v>FP</v>
          </cell>
          <cell r="D5679">
            <v>64241</v>
          </cell>
        </row>
        <row r="5680">
          <cell r="A5680">
            <v>42508</v>
          </cell>
          <cell r="B5680" t="str">
            <v>FP</v>
          </cell>
          <cell r="D5680">
            <v>64241</v>
          </cell>
        </row>
        <row r="5681">
          <cell r="A5681">
            <v>42539</v>
          </cell>
          <cell r="B5681" t="str">
            <v>FP</v>
          </cell>
          <cell r="D5681">
            <v>64241</v>
          </cell>
        </row>
        <row r="5682">
          <cell r="A5682">
            <v>42569</v>
          </cell>
          <cell r="B5682" t="str">
            <v>FP</v>
          </cell>
          <cell r="D5682">
            <v>64241</v>
          </cell>
        </row>
        <row r="5683">
          <cell r="A5683">
            <v>42600</v>
          </cell>
          <cell r="B5683" t="str">
            <v>FP</v>
          </cell>
          <cell r="D5683">
            <v>64241</v>
          </cell>
        </row>
        <row r="5684">
          <cell r="A5684">
            <v>42631</v>
          </cell>
          <cell r="B5684" t="str">
            <v>FP</v>
          </cell>
          <cell r="D5684">
            <v>64241</v>
          </cell>
        </row>
        <row r="5685">
          <cell r="A5685">
            <v>42661</v>
          </cell>
          <cell r="B5685" t="str">
            <v>FP</v>
          </cell>
          <cell r="D5685">
            <v>64241</v>
          </cell>
        </row>
        <row r="5686">
          <cell r="A5686">
            <v>42692</v>
          </cell>
          <cell r="B5686" t="str">
            <v>FP</v>
          </cell>
          <cell r="D5686">
            <v>64241</v>
          </cell>
        </row>
        <row r="5687">
          <cell r="A5687">
            <v>42722</v>
          </cell>
          <cell r="B5687" t="str">
            <v>FP</v>
          </cell>
          <cell r="D5687">
            <v>64241</v>
          </cell>
        </row>
        <row r="5688">
          <cell r="A5688">
            <v>42388</v>
          </cell>
          <cell r="B5688" t="str">
            <v>FP</v>
          </cell>
          <cell r="D5688">
            <v>64241</v>
          </cell>
        </row>
        <row r="5689">
          <cell r="A5689">
            <v>42419</v>
          </cell>
          <cell r="B5689" t="str">
            <v>FP</v>
          </cell>
          <cell r="D5689">
            <v>64241</v>
          </cell>
        </row>
        <row r="5690">
          <cell r="A5690">
            <v>42448</v>
          </cell>
          <cell r="B5690" t="str">
            <v>FP</v>
          </cell>
          <cell r="D5690">
            <v>64241</v>
          </cell>
        </row>
        <row r="5691">
          <cell r="A5691">
            <v>42479</v>
          </cell>
          <cell r="B5691" t="str">
            <v>FP</v>
          </cell>
          <cell r="D5691">
            <v>64241</v>
          </cell>
        </row>
        <row r="5692">
          <cell r="A5692">
            <v>42509</v>
          </cell>
          <cell r="B5692" t="str">
            <v>FP</v>
          </cell>
          <cell r="D5692">
            <v>64241</v>
          </cell>
        </row>
        <row r="5693">
          <cell r="A5693">
            <v>42540</v>
          </cell>
          <cell r="B5693" t="str">
            <v>FP</v>
          </cell>
          <cell r="D5693">
            <v>64241</v>
          </cell>
        </row>
        <row r="5694">
          <cell r="A5694">
            <v>42570</v>
          </cell>
          <cell r="B5694" t="str">
            <v>FP</v>
          </cell>
          <cell r="D5694">
            <v>64241</v>
          </cell>
        </row>
        <row r="5695">
          <cell r="A5695">
            <v>42601</v>
          </cell>
          <cell r="B5695" t="str">
            <v>FP</v>
          </cell>
          <cell r="D5695">
            <v>64241</v>
          </cell>
        </row>
        <row r="5696">
          <cell r="A5696">
            <v>42632</v>
          </cell>
          <cell r="B5696" t="str">
            <v>FP</v>
          </cell>
          <cell r="D5696">
            <v>64241</v>
          </cell>
        </row>
        <row r="5697">
          <cell r="A5697">
            <v>42662</v>
          </cell>
          <cell r="B5697" t="str">
            <v>FP</v>
          </cell>
          <cell r="D5697">
            <v>64241</v>
          </cell>
        </row>
        <row r="5698">
          <cell r="A5698">
            <v>42693</v>
          </cell>
          <cell r="B5698" t="str">
            <v>FP</v>
          </cell>
          <cell r="D5698">
            <v>64241</v>
          </cell>
        </row>
        <row r="5699">
          <cell r="A5699">
            <v>42723</v>
          </cell>
          <cell r="B5699" t="str">
            <v>FP</v>
          </cell>
          <cell r="D5699">
            <v>64241</v>
          </cell>
        </row>
        <row r="5700">
          <cell r="A5700">
            <v>42389</v>
          </cell>
          <cell r="B5700" t="str">
            <v>FP</v>
          </cell>
          <cell r="D5700">
            <v>64241</v>
          </cell>
        </row>
        <row r="5701">
          <cell r="A5701">
            <v>42420</v>
          </cell>
          <cell r="B5701" t="str">
            <v>FP</v>
          </cell>
          <cell r="D5701">
            <v>64241</v>
          </cell>
        </row>
        <row r="5702">
          <cell r="A5702">
            <v>42449</v>
          </cell>
          <cell r="B5702" t="str">
            <v>FP</v>
          </cell>
          <cell r="D5702">
            <v>64241</v>
          </cell>
        </row>
        <row r="5703">
          <cell r="A5703">
            <v>42480</v>
          </cell>
          <cell r="B5703" t="str">
            <v>FP</v>
          </cell>
          <cell r="D5703">
            <v>64241</v>
          </cell>
        </row>
        <row r="5704">
          <cell r="A5704">
            <v>42510</v>
          </cell>
          <cell r="B5704" t="str">
            <v>FP</v>
          </cell>
          <cell r="D5704">
            <v>64241</v>
          </cell>
        </row>
        <row r="5705">
          <cell r="A5705">
            <v>42541</v>
          </cell>
          <cell r="B5705" t="str">
            <v>FP</v>
          </cell>
          <cell r="D5705">
            <v>64241</v>
          </cell>
        </row>
        <row r="5706">
          <cell r="A5706">
            <v>42571</v>
          </cell>
          <cell r="B5706" t="str">
            <v>FP</v>
          </cell>
          <cell r="D5706">
            <v>64241</v>
          </cell>
        </row>
        <row r="5707">
          <cell r="A5707">
            <v>42602</v>
          </cell>
          <cell r="B5707" t="str">
            <v>FP</v>
          </cell>
          <cell r="D5707">
            <v>64241</v>
          </cell>
        </row>
        <row r="5708">
          <cell r="A5708">
            <v>42633</v>
          </cell>
          <cell r="B5708" t="str">
            <v>FP</v>
          </cell>
          <cell r="D5708">
            <v>64241</v>
          </cell>
        </row>
        <row r="5709">
          <cell r="A5709">
            <v>42663</v>
          </cell>
          <cell r="B5709" t="str">
            <v>FP</v>
          </cell>
          <cell r="D5709">
            <v>64241</v>
          </cell>
        </row>
        <row r="5710">
          <cell r="A5710">
            <v>42694</v>
          </cell>
          <cell r="B5710" t="str">
            <v>FP</v>
          </cell>
          <cell r="D5710">
            <v>64241</v>
          </cell>
        </row>
        <row r="5711">
          <cell r="A5711">
            <v>42724</v>
          </cell>
          <cell r="B5711" t="str">
            <v>FP</v>
          </cell>
          <cell r="D5711">
            <v>64241</v>
          </cell>
        </row>
        <row r="5712">
          <cell r="A5712">
            <v>42390</v>
          </cell>
          <cell r="B5712" t="str">
            <v>FP</v>
          </cell>
          <cell r="D5712">
            <v>64241</v>
          </cell>
        </row>
        <row r="5713">
          <cell r="A5713">
            <v>42421</v>
          </cell>
          <cell r="B5713" t="str">
            <v>FP</v>
          </cell>
          <cell r="D5713">
            <v>64241</v>
          </cell>
        </row>
        <row r="5714">
          <cell r="A5714">
            <v>42450</v>
          </cell>
          <cell r="B5714" t="str">
            <v>FP</v>
          </cell>
          <cell r="D5714">
            <v>64241</v>
          </cell>
        </row>
        <row r="5715">
          <cell r="A5715">
            <v>42481</v>
          </cell>
          <cell r="B5715" t="str">
            <v>FP</v>
          </cell>
          <cell r="D5715">
            <v>64241</v>
          </cell>
        </row>
        <row r="5716">
          <cell r="A5716">
            <v>42511</v>
          </cell>
          <cell r="B5716" t="str">
            <v>FP</v>
          </cell>
          <cell r="D5716">
            <v>64241</v>
          </cell>
        </row>
        <row r="5717">
          <cell r="A5717">
            <v>42542</v>
          </cell>
          <cell r="B5717" t="str">
            <v>FP</v>
          </cell>
          <cell r="D5717">
            <v>64241</v>
          </cell>
        </row>
      </sheetData>
      <sheetData sheetId="30" refreshError="1">
        <row r="1">
          <cell r="B1" t="str">
            <v>Relative Caregiver (TANF Conf)</v>
          </cell>
          <cell r="C1" t="str">
            <v>Child Only (TANF Conf)</v>
          </cell>
          <cell r="D1" t="str">
            <v>Fam w/ adult (TANF Conference)</v>
          </cell>
          <cell r="E1" t="str">
            <v>UP (TANF Conference)</v>
          </cell>
        </row>
        <row r="2">
          <cell r="B2">
            <v>18998</v>
          </cell>
          <cell r="C2">
            <v>26172</v>
          </cell>
          <cell r="D2">
            <v>27334</v>
          </cell>
          <cell r="E2">
            <v>3520</v>
          </cell>
        </row>
        <row r="3">
          <cell r="B3">
            <v>18814</v>
          </cell>
          <cell r="C3">
            <v>25640</v>
          </cell>
          <cell r="D3">
            <v>27354</v>
          </cell>
          <cell r="E3">
            <v>3629</v>
          </cell>
        </row>
        <row r="4">
          <cell r="B4">
            <v>18912</v>
          </cell>
          <cell r="C4">
            <v>26012</v>
          </cell>
          <cell r="D4">
            <v>28250</v>
          </cell>
          <cell r="E4">
            <v>3760</v>
          </cell>
        </row>
        <row r="5">
          <cell r="B5">
            <v>18922</v>
          </cell>
          <cell r="C5">
            <v>25977</v>
          </cell>
          <cell r="D5">
            <v>28920</v>
          </cell>
          <cell r="E5">
            <v>3835</v>
          </cell>
        </row>
        <row r="6">
          <cell r="B6">
            <v>18940.833330000001</v>
          </cell>
          <cell r="C6">
            <v>26098</v>
          </cell>
          <cell r="D6">
            <v>28629</v>
          </cell>
          <cell r="E6">
            <v>3826</v>
          </cell>
        </row>
        <row r="7">
          <cell r="B7">
            <v>18959.666669999999</v>
          </cell>
          <cell r="C7">
            <v>26099</v>
          </cell>
          <cell r="D7">
            <v>28358</v>
          </cell>
          <cell r="E7">
            <v>3809</v>
          </cell>
        </row>
        <row r="8">
          <cell r="B8">
            <v>18978.5</v>
          </cell>
          <cell r="C8">
            <v>26100</v>
          </cell>
          <cell r="D8">
            <v>28086</v>
          </cell>
          <cell r="E8">
            <v>3792</v>
          </cell>
        </row>
        <row r="9">
          <cell r="B9">
            <v>18997.333330000001</v>
          </cell>
          <cell r="C9">
            <v>26101</v>
          </cell>
          <cell r="D9">
            <v>27815</v>
          </cell>
          <cell r="E9">
            <v>3775</v>
          </cell>
        </row>
        <row r="10">
          <cell r="B10">
            <v>19016.166669999999</v>
          </cell>
          <cell r="C10">
            <v>26102</v>
          </cell>
          <cell r="D10">
            <v>27544</v>
          </cell>
          <cell r="E10">
            <v>3758</v>
          </cell>
        </row>
        <row r="11">
          <cell r="B11">
            <v>19035</v>
          </cell>
          <cell r="C11">
            <v>26103</v>
          </cell>
          <cell r="D11">
            <v>27273</v>
          </cell>
          <cell r="E11">
            <v>3740</v>
          </cell>
        </row>
        <row r="12">
          <cell r="B12">
            <v>19053.833330000001</v>
          </cell>
          <cell r="C12">
            <v>26104</v>
          </cell>
          <cell r="D12">
            <v>27002</v>
          </cell>
          <cell r="E12">
            <v>3723</v>
          </cell>
        </row>
        <row r="13">
          <cell r="B13">
            <v>19072.666669999999</v>
          </cell>
          <cell r="C13">
            <v>26105</v>
          </cell>
          <cell r="D13">
            <v>26731</v>
          </cell>
          <cell r="E13">
            <v>3706</v>
          </cell>
        </row>
        <row r="14">
          <cell r="B14">
            <v>19091.5</v>
          </cell>
          <cell r="C14">
            <v>26106</v>
          </cell>
          <cell r="D14">
            <v>26731</v>
          </cell>
          <cell r="E14">
            <v>3704</v>
          </cell>
        </row>
        <row r="15">
          <cell r="B15">
            <v>19110.333330000001</v>
          </cell>
          <cell r="C15">
            <v>26107</v>
          </cell>
          <cell r="D15">
            <v>26731</v>
          </cell>
          <cell r="E15">
            <v>3703</v>
          </cell>
        </row>
        <row r="16">
          <cell r="B16">
            <v>19129.166669999999</v>
          </cell>
          <cell r="C16">
            <v>26108</v>
          </cell>
          <cell r="D16">
            <v>26731</v>
          </cell>
          <cell r="E16">
            <v>3701</v>
          </cell>
        </row>
        <row r="17">
          <cell r="B17">
            <v>19148</v>
          </cell>
          <cell r="C17">
            <v>26109</v>
          </cell>
          <cell r="D17">
            <v>26731</v>
          </cell>
          <cell r="E17">
            <v>3700</v>
          </cell>
        </row>
        <row r="18">
          <cell r="B18">
            <v>19166.833330000001</v>
          </cell>
          <cell r="C18">
            <v>26110</v>
          </cell>
          <cell r="D18">
            <v>26731</v>
          </cell>
          <cell r="E18">
            <v>3698</v>
          </cell>
        </row>
        <row r="19">
          <cell r="B19">
            <v>19185.666669999999</v>
          </cell>
          <cell r="C19">
            <v>26111</v>
          </cell>
          <cell r="D19">
            <v>26731</v>
          </cell>
          <cell r="E19">
            <v>3696</v>
          </cell>
        </row>
        <row r="20">
          <cell r="B20">
            <v>19204.5</v>
          </cell>
          <cell r="C20">
            <v>26112</v>
          </cell>
          <cell r="D20">
            <v>26731</v>
          </cell>
          <cell r="E20">
            <v>3695</v>
          </cell>
        </row>
        <row r="21">
          <cell r="B21">
            <v>19223.333330000001</v>
          </cell>
          <cell r="C21">
            <v>26112</v>
          </cell>
          <cell r="D21">
            <v>26731</v>
          </cell>
          <cell r="E21">
            <v>3693</v>
          </cell>
        </row>
        <row r="22">
          <cell r="B22">
            <v>19242.166669999999</v>
          </cell>
          <cell r="C22">
            <v>26113</v>
          </cell>
          <cell r="D22">
            <v>26731</v>
          </cell>
          <cell r="E22">
            <v>3691</v>
          </cell>
        </row>
        <row r="23">
          <cell r="B23">
            <v>19261</v>
          </cell>
          <cell r="C23">
            <v>26114</v>
          </cell>
          <cell r="D23">
            <v>26731</v>
          </cell>
          <cell r="E23">
            <v>3690</v>
          </cell>
        </row>
        <row r="24">
          <cell r="B24">
            <v>19279.833330000001</v>
          </cell>
          <cell r="C24">
            <v>26115</v>
          </cell>
          <cell r="D24">
            <v>26731</v>
          </cell>
          <cell r="E24">
            <v>3688</v>
          </cell>
        </row>
        <row r="25">
          <cell r="B25">
            <v>19298.666669999999</v>
          </cell>
          <cell r="C25">
            <v>26116</v>
          </cell>
          <cell r="D25">
            <v>26731</v>
          </cell>
          <cell r="E25">
            <v>3686</v>
          </cell>
        </row>
        <row r="26">
          <cell r="B26">
            <v>19317.5</v>
          </cell>
          <cell r="C26">
            <v>26117</v>
          </cell>
          <cell r="D26">
            <v>26731</v>
          </cell>
          <cell r="E26">
            <v>3685</v>
          </cell>
        </row>
        <row r="27">
          <cell r="B27">
            <v>19317.5</v>
          </cell>
          <cell r="C27">
            <v>26118</v>
          </cell>
          <cell r="D27">
            <v>26731</v>
          </cell>
          <cell r="E27">
            <v>3683</v>
          </cell>
        </row>
        <row r="28">
          <cell r="B28">
            <v>19317.5</v>
          </cell>
          <cell r="C28">
            <v>26119</v>
          </cell>
          <cell r="D28">
            <v>26731</v>
          </cell>
          <cell r="E28">
            <v>3681</v>
          </cell>
        </row>
        <row r="29">
          <cell r="B29">
            <v>19317.5</v>
          </cell>
          <cell r="C29">
            <v>26120</v>
          </cell>
          <cell r="D29">
            <v>26731</v>
          </cell>
          <cell r="E29">
            <v>3680</v>
          </cell>
        </row>
        <row r="30">
          <cell r="B30">
            <v>19317.5</v>
          </cell>
          <cell r="C30">
            <v>26121</v>
          </cell>
          <cell r="D30">
            <v>26731</v>
          </cell>
          <cell r="E30">
            <v>3678</v>
          </cell>
        </row>
        <row r="31">
          <cell r="B31">
            <v>19317.5</v>
          </cell>
          <cell r="C31">
            <v>26122</v>
          </cell>
          <cell r="D31">
            <v>26731</v>
          </cell>
          <cell r="E31">
            <v>3676</v>
          </cell>
        </row>
        <row r="32">
          <cell r="B32">
            <v>19317.5</v>
          </cell>
          <cell r="C32">
            <v>26123</v>
          </cell>
          <cell r="D32">
            <v>26731</v>
          </cell>
          <cell r="E32">
            <v>3675</v>
          </cell>
        </row>
        <row r="33">
          <cell r="B33">
            <v>19317.5</v>
          </cell>
          <cell r="C33">
            <v>26124</v>
          </cell>
          <cell r="D33">
            <v>26731</v>
          </cell>
          <cell r="E33">
            <v>3673</v>
          </cell>
        </row>
        <row r="34">
          <cell r="B34">
            <v>19317.5</v>
          </cell>
          <cell r="C34">
            <v>26125</v>
          </cell>
          <cell r="D34">
            <v>26731</v>
          </cell>
          <cell r="E34">
            <v>3672</v>
          </cell>
        </row>
        <row r="35">
          <cell r="B35">
            <v>19317.5</v>
          </cell>
          <cell r="C35">
            <v>26126</v>
          </cell>
          <cell r="D35">
            <v>26731</v>
          </cell>
          <cell r="E35">
            <v>3670</v>
          </cell>
        </row>
        <row r="36">
          <cell r="B36">
            <v>19317.5</v>
          </cell>
          <cell r="C36">
            <v>26127</v>
          </cell>
          <cell r="D36">
            <v>26731</v>
          </cell>
          <cell r="E36">
            <v>3668</v>
          </cell>
        </row>
        <row r="37">
          <cell r="B37">
            <v>19317.5</v>
          </cell>
          <cell r="C37">
            <v>26128</v>
          </cell>
          <cell r="D37">
            <v>26731</v>
          </cell>
          <cell r="E37">
            <v>3667</v>
          </cell>
        </row>
        <row r="38">
          <cell r="B38">
            <v>19317.5</v>
          </cell>
          <cell r="C38">
            <v>26129</v>
          </cell>
          <cell r="D38">
            <v>26731</v>
          </cell>
          <cell r="E38">
            <v>3665</v>
          </cell>
        </row>
        <row r="39">
          <cell r="B39">
            <v>19317.5</v>
          </cell>
          <cell r="C39">
            <v>26130</v>
          </cell>
          <cell r="D39">
            <v>26731</v>
          </cell>
          <cell r="E39">
            <v>3663</v>
          </cell>
        </row>
        <row r="40">
          <cell r="B40">
            <v>19317.5</v>
          </cell>
          <cell r="C40">
            <v>26131</v>
          </cell>
          <cell r="D40">
            <v>26731</v>
          </cell>
          <cell r="E40">
            <v>3662</v>
          </cell>
        </row>
        <row r="41">
          <cell r="B41">
            <v>19317.5</v>
          </cell>
          <cell r="C41">
            <v>26132</v>
          </cell>
          <cell r="D41">
            <v>26731</v>
          </cell>
          <cell r="E41">
            <v>3660</v>
          </cell>
        </row>
        <row r="42">
          <cell r="B42">
            <v>19317.5</v>
          </cell>
          <cell r="C42">
            <v>26133</v>
          </cell>
          <cell r="D42">
            <v>26731</v>
          </cell>
          <cell r="E42">
            <v>3658</v>
          </cell>
        </row>
        <row r="43">
          <cell r="B43">
            <v>19317.5</v>
          </cell>
          <cell r="C43">
            <v>26134</v>
          </cell>
          <cell r="D43">
            <v>26731</v>
          </cell>
          <cell r="E43">
            <v>3657</v>
          </cell>
        </row>
        <row r="44">
          <cell r="B44">
            <v>19317.5</v>
          </cell>
          <cell r="C44">
            <v>26135</v>
          </cell>
          <cell r="D44">
            <v>26731</v>
          </cell>
          <cell r="E44">
            <v>3655</v>
          </cell>
        </row>
        <row r="45">
          <cell r="B45">
            <v>19317.5</v>
          </cell>
          <cell r="C45">
            <v>26136</v>
          </cell>
          <cell r="D45">
            <v>26731</v>
          </cell>
          <cell r="E45">
            <v>3653</v>
          </cell>
        </row>
        <row r="46">
          <cell r="B46">
            <v>19317.5</v>
          </cell>
          <cell r="C46">
            <v>26137</v>
          </cell>
          <cell r="D46">
            <v>26731</v>
          </cell>
          <cell r="E46">
            <v>3652</v>
          </cell>
        </row>
        <row r="47">
          <cell r="B47">
            <v>19317.5</v>
          </cell>
          <cell r="C47">
            <v>26138</v>
          </cell>
          <cell r="D47">
            <v>26731</v>
          </cell>
          <cell r="E47">
            <v>3650</v>
          </cell>
        </row>
        <row r="48">
          <cell r="B48">
            <v>19317.5</v>
          </cell>
          <cell r="C48">
            <v>26139</v>
          </cell>
          <cell r="D48">
            <v>26731</v>
          </cell>
          <cell r="E48">
            <v>3649</v>
          </cell>
        </row>
        <row r="49">
          <cell r="B49">
            <v>19317.5</v>
          </cell>
          <cell r="C49">
            <v>26140</v>
          </cell>
          <cell r="D49">
            <v>26731</v>
          </cell>
          <cell r="E49">
            <v>3647</v>
          </cell>
        </row>
        <row r="50">
          <cell r="B50">
            <v>19317.5</v>
          </cell>
          <cell r="C50">
            <v>26141</v>
          </cell>
          <cell r="D50">
            <v>26731</v>
          </cell>
          <cell r="E50">
            <v>3645</v>
          </cell>
        </row>
        <row r="51">
          <cell r="B51">
            <v>19317.5</v>
          </cell>
          <cell r="C51">
            <v>26142</v>
          </cell>
          <cell r="D51">
            <v>26731</v>
          </cell>
          <cell r="E51">
            <v>3644</v>
          </cell>
        </row>
        <row r="52">
          <cell r="B52">
            <v>19317.5</v>
          </cell>
          <cell r="C52">
            <v>26143</v>
          </cell>
          <cell r="D52">
            <v>26731</v>
          </cell>
          <cell r="E52">
            <v>3642</v>
          </cell>
        </row>
        <row r="53">
          <cell r="B53">
            <v>19317.5</v>
          </cell>
          <cell r="C53">
            <v>26144</v>
          </cell>
          <cell r="D53">
            <v>26731</v>
          </cell>
          <cell r="E53">
            <v>3640</v>
          </cell>
        </row>
        <row r="54">
          <cell r="B54">
            <v>19317.5</v>
          </cell>
          <cell r="C54">
            <v>26145</v>
          </cell>
          <cell r="D54">
            <v>26731</v>
          </cell>
          <cell r="E54">
            <v>3639</v>
          </cell>
        </row>
        <row r="55">
          <cell r="B55">
            <v>19317.5</v>
          </cell>
          <cell r="C55">
            <v>26146</v>
          </cell>
          <cell r="D55">
            <v>26731</v>
          </cell>
          <cell r="E55">
            <v>3637</v>
          </cell>
        </row>
        <row r="56">
          <cell r="B56">
            <v>19317.5</v>
          </cell>
          <cell r="C56">
            <v>26147</v>
          </cell>
          <cell r="D56">
            <v>26731</v>
          </cell>
          <cell r="E56">
            <v>3635</v>
          </cell>
        </row>
        <row r="57">
          <cell r="B57">
            <v>19317.5</v>
          </cell>
          <cell r="C57">
            <v>26148</v>
          </cell>
          <cell r="D57">
            <v>26731</v>
          </cell>
          <cell r="E57">
            <v>3634</v>
          </cell>
        </row>
        <row r="58">
          <cell r="B58">
            <v>19317.5</v>
          </cell>
          <cell r="C58">
            <v>26149</v>
          </cell>
          <cell r="D58">
            <v>26731</v>
          </cell>
          <cell r="E58">
            <v>3632</v>
          </cell>
        </row>
        <row r="59">
          <cell r="B59">
            <v>19317.5</v>
          </cell>
          <cell r="C59">
            <v>26150</v>
          </cell>
          <cell r="D59">
            <v>26731</v>
          </cell>
          <cell r="E59">
            <v>3630</v>
          </cell>
        </row>
        <row r="60">
          <cell r="B60">
            <v>19317.5</v>
          </cell>
          <cell r="C60">
            <v>26151</v>
          </cell>
          <cell r="D60">
            <v>26731</v>
          </cell>
          <cell r="E60">
            <v>3629</v>
          </cell>
        </row>
        <row r="61">
          <cell r="B61">
            <v>19317.5</v>
          </cell>
          <cell r="C61">
            <v>26152</v>
          </cell>
          <cell r="D61">
            <v>26731</v>
          </cell>
          <cell r="E61">
            <v>3627</v>
          </cell>
        </row>
        <row r="62">
          <cell r="B62">
            <v>19317.5</v>
          </cell>
          <cell r="C62">
            <v>26153</v>
          </cell>
          <cell r="D62">
            <v>26731</v>
          </cell>
          <cell r="E62">
            <v>3625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"/>
      <sheetName val="DRG Table"/>
      <sheetName val="Provider Adjustor"/>
      <sheetName val="Provider Table"/>
      <sheetName val="Non-Participating Pro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Notes"/>
      <sheetName val="Reference"/>
      <sheetName val="Inputs"/>
      <sheetName val="Budget Only Groups"/>
      <sheetName val="Results Compare -Detail"/>
      <sheetName val="Results Compare-Bucket"/>
      <sheetName val="Results Compare-Elig"/>
      <sheetName val="Results Compare-Budget"/>
      <sheetName val="Xfile Output"/>
      <sheetName val="Projection"/>
      <sheetName val="Parameterization"/>
      <sheetName val="Investigation"/>
      <sheetName val="Projection Notes"/>
      <sheetName val="Hist Data"/>
      <sheetName val="Reformulated CL"/>
      <sheetName val="castab"/>
      <sheetName val="Control Totals"/>
    </sheetNames>
    <sheetDataSet>
      <sheetData sheetId="0">
        <row r="5">
          <cell r="A5" t="str">
            <v>01</v>
          </cell>
        </row>
      </sheetData>
      <sheetData sheetId="1">
        <row r="4">
          <cell r="A4">
            <v>201407</v>
          </cell>
        </row>
      </sheetData>
      <sheetData sheetId="2">
        <row r="4">
          <cell r="A4">
            <v>201407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Lookup1</v>
          </cell>
          <cell r="B3" t="str">
            <v>Month_IDX</v>
          </cell>
          <cell r="C3" t="str">
            <v>Month</v>
          </cell>
          <cell r="D3" t="str">
            <v>ELIG</v>
          </cell>
          <cell r="E3" t="str">
            <v>ELIG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 t="str">
            <v>20110701</v>
          </cell>
          <cell r="B4">
            <v>1</v>
          </cell>
          <cell r="C4" t="str">
            <v>201107</v>
          </cell>
          <cell r="D4" t="str">
            <v>01</v>
          </cell>
          <cell r="E4" t="str">
            <v>AM-SSI</v>
          </cell>
          <cell r="F4">
            <v>602290</v>
          </cell>
          <cell r="G4">
            <v>85916.822</v>
          </cell>
          <cell r="H4">
            <v>118651.13</v>
          </cell>
          <cell r="I4">
            <v>170625</v>
          </cell>
          <cell r="J4">
            <v>265501</v>
          </cell>
          <cell r="K4">
            <v>312116</v>
          </cell>
          <cell r="L4">
            <v>233009.72199999998</v>
          </cell>
          <cell r="M4">
            <v>436126</v>
          </cell>
          <cell r="N4">
            <v>122611</v>
          </cell>
          <cell r="O4">
            <v>170625</v>
          </cell>
          <cell r="P4">
            <v>47886.6348</v>
          </cell>
          <cell r="Q4">
            <v>49853</v>
          </cell>
          <cell r="S4">
            <v>680</v>
          </cell>
          <cell r="T4">
            <v>1241</v>
          </cell>
          <cell r="U4">
            <v>858</v>
          </cell>
          <cell r="V4">
            <v>249</v>
          </cell>
          <cell r="W4">
            <v>602290</v>
          </cell>
        </row>
        <row r="5">
          <cell r="A5" t="str">
            <v>20110801</v>
          </cell>
          <cell r="B5">
            <v>2</v>
          </cell>
          <cell r="C5" t="str">
            <v>201108</v>
          </cell>
          <cell r="D5" t="str">
            <v>01</v>
          </cell>
          <cell r="E5" t="str">
            <v>AM-SSI</v>
          </cell>
          <cell r="F5">
            <v>606713</v>
          </cell>
          <cell r="G5">
            <v>86413.656000000003</v>
          </cell>
          <cell r="H5">
            <v>119522.46100000001</v>
          </cell>
          <cell r="I5">
            <v>172243</v>
          </cell>
          <cell r="J5">
            <v>266405</v>
          </cell>
          <cell r="K5">
            <v>313128</v>
          </cell>
          <cell r="L5">
            <v>235748.75499999998</v>
          </cell>
          <cell r="M5">
            <v>438648</v>
          </cell>
          <cell r="N5">
            <v>122365</v>
          </cell>
          <cell r="O5">
            <v>172243</v>
          </cell>
          <cell r="P5">
            <v>48163.5504</v>
          </cell>
          <cell r="Q5">
            <v>50359</v>
          </cell>
          <cell r="R5">
            <v>0</v>
          </cell>
          <cell r="S5">
            <v>680</v>
          </cell>
          <cell r="T5">
            <v>1241</v>
          </cell>
          <cell r="U5">
            <v>858</v>
          </cell>
          <cell r="V5">
            <v>249</v>
          </cell>
          <cell r="W5">
            <v>606713</v>
          </cell>
        </row>
        <row r="6">
          <cell r="A6" t="str">
            <v>20110901</v>
          </cell>
          <cell r="B6">
            <v>3</v>
          </cell>
          <cell r="C6" t="str">
            <v>201109</v>
          </cell>
          <cell r="D6" t="str">
            <v>01</v>
          </cell>
          <cell r="E6" t="str">
            <v>AM-SSI</v>
          </cell>
          <cell r="F6">
            <v>607845</v>
          </cell>
          <cell r="G6">
            <v>86812.975000000006</v>
          </cell>
          <cell r="H6">
            <v>119745.46500000001</v>
          </cell>
          <cell r="I6">
            <v>173806</v>
          </cell>
          <cell r="J6">
            <v>266869</v>
          </cell>
          <cell r="K6">
            <v>313851</v>
          </cell>
          <cell r="L6">
            <v>236077.18199999997</v>
          </cell>
          <cell r="M6">
            <v>440675</v>
          </cell>
          <cell r="N6">
            <v>122288</v>
          </cell>
          <cell r="O6">
            <v>173806</v>
          </cell>
          <cell r="P6">
            <v>48386.114999999998</v>
          </cell>
          <cell r="Q6">
            <v>50720</v>
          </cell>
          <cell r="R6">
            <v>0</v>
          </cell>
          <cell r="S6">
            <v>680</v>
          </cell>
          <cell r="T6">
            <v>1241</v>
          </cell>
          <cell r="U6">
            <v>858</v>
          </cell>
          <cell r="V6">
            <v>249</v>
          </cell>
          <cell r="W6">
            <v>607845</v>
          </cell>
        </row>
        <row r="7">
          <cell r="A7" t="str">
            <v>20111001</v>
          </cell>
          <cell r="B7">
            <v>4</v>
          </cell>
          <cell r="C7" t="str">
            <v>201110</v>
          </cell>
          <cell r="D7" t="str">
            <v>01</v>
          </cell>
          <cell r="E7" t="str">
            <v>AM-SSI</v>
          </cell>
          <cell r="F7">
            <v>608919</v>
          </cell>
          <cell r="G7">
            <v>87049.178</v>
          </cell>
          <cell r="H7">
            <v>119957.04300000001</v>
          </cell>
          <cell r="I7">
            <v>174391</v>
          </cell>
          <cell r="J7">
            <v>267483</v>
          </cell>
          <cell r="K7">
            <v>314928</v>
          </cell>
          <cell r="L7">
            <v>236074.77299999999</v>
          </cell>
          <cell r="M7">
            <v>441874</v>
          </cell>
          <cell r="N7">
            <v>122000</v>
          </cell>
          <cell r="O7">
            <v>174391</v>
          </cell>
          <cell r="P7">
            <v>48517.765199999994</v>
          </cell>
          <cell r="Q7">
            <v>51059</v>
          </cell>
          <cell r="R7">
            <v>0</v>
          </cell>
          <cell r="S7">
            <v>680</v>
          </cell>
          <cell r="T7">
            <v>1241</v>
          </cell>
          <cell r="U7">
            <v>858</v>
          </cell>
          <cell r="V7">
            <v>249</v>
          </cell>
          <cell r="W7">
            <v>608919</v>
          </cell>
        </row>
        <row r="8">
          <cell r="A8" t="str">
            <v>20111101</v>
          </cell>
          <cell r="B8">
            <v>5</v>
          </cell>
          <cell r="C8" t="str">
            <v>201111</v>
          </cell>
          <cell r="D8" t="str">
            <v>01</v>
          </cell>
          <cell r="E8" t="str">
            <v>AM-SSI</v>
          </cell>
          <cell r="F8">
            <v>609536</v>
          </cell>
          <cell r="G8">
            <v>86936.691000000006</v>
          </cell>
          <cell r="H8">
            <v>120078.592</v>
          </cell>
          <cell r="I8">
            <v>173395</v>
          </cell>
          <cell r="J8">
            <v>267908</v>
          </cell>
          <cell r="K8">
            <v>315780</v>
          </cell>
          <cell r="L8">
            <v>235886.06799999997</v>
          </cell>
          <cell r="M8">
            <v>441303</v>
          </cell>
          <cell r="N8">
            <v>122545</v>
          </cell>
          <cell r="O8">
            <v>173395</v>
          </cell>
          <cell r="P8">
            <v>48455.0694</v>
          </cell>
          <cell r="Q8">
            <v>51664</v>
          </cell>
          <cell r="R8">
            <v>0</v>
          </cell>
          <cell r="S8">
            <v>680</v>
          </cell>
          <cell r="T8">
            <v>1241</v>
          </cell>
          <cell r="U8">
            <v>858</v>
          </cell>
          <cell r="V8">
            <v>249</v>
          </cell>
          <cell r="W8">
            <v>609536</v>
          </cell>
        </row>
        <row r="9">
          <cell r="A9" t="str">
            <v>20111201</v>
          </cell>
          <cell r="B9">
            <v>6</v>
          </cell>
          <cell r="C9" t="str">
            <v>201112</v>
          </cell>
          <cell r="D9" t="str">
            <v>01</v>
          </cell>
          <cell r="E9" t="str">
            <v>AM-SSI</v>
          </cell>
          <cell r="F9">
            <v>612622</v>
          </cell>
          <cell r="G9">
            <v>86965.650000000009</v>
          </cell>
          <cell r="H9">
            <v>120686.534</v>
          </cell>
          <cell r="I9">
            <v>173136</v>
          </cell>
          <cell r="J9">
            <v>268314</v>
          </cell>
          <cell r="K9">
            <v>316900</v>
          </cell>
          <cell r="L9">
            <v>237464.76599999997</v>
          </cell>
          <cell r="M9">
            <v>441450</v>
          </cell>
          <cell r="N9">
            <v>123136</v>
          </cell>
          <cell r="O9">
            <v>173136</v>
          </cell>
          <cell r="P9">
            <v>48471.21</v>
          </cell>
          <cell r="Q9">
            <v>51901</v>
          </cell>
          <cell r="R9">
            <v>0</v>
          </cell>
          <cell r="S9">
            <v>680</v>
          </cell>
          <cell r="T9">
            <v>1241</v>
          </cell>
          <cell r="U9">
            <v>858</v>
          </cell>
          <cell r="V9">
            <v>249</v>
          </cell>
          <cell r="W9">
            <v>612622</v>
          </cell>
        </row>
        <row r="10">
          <cell r="A10" t="str">
            <v>20120101</v>
          </cell>
          <cell r="B10">
            <v>7</v>
          </cell>
          <cell r="C10" t="str">
            <v>201201</v>
          </cell>
          <cell r="D10" t="str">
            <v>01</v>
          </cell>
          <cell r="E10" t="str">
            <v>AM-SSI</v>
          </cell>
          <cell r="F10">
            <v>614923</v>
          </cell>
          <cell r="G10">
            <v>87525.721000000005</v>
          </cell>
          <cell r="H10">
            <v>121139.83100000001</v>
          </cell>
          <cell r="I10">
            <v>174222</v>
          </cell>
          <cell r="J10">
            <v>270071</v>
          </cell>
          <cell r="K10">
            <v>317919</v>
          </cell>
          <cell r="L10">
            <v>238494.21199999997</v>
          </cell>
          <cell r="M10">
            <v>444293</v>
          </cell>
          <cell r="N10">
            <v>123156</v>
          </cell>
          <cell r="O10">
            <v>174222</v>
          </cell>
          <cell r="P10">
            <v>48783.371399999996</v>
          </cell>
          <cell r="Q10">
            <v>52693</v>
          </cell>
          <cell r="R10">
            <v>0</v>
          </cell>
          <cell r="S10">
            <v>680</v>
          </cell>
          <cell r="T10">
            <v>1241</v>
          </cell>
          <cell r="U10">
            <v>858</v>
          </cell>
          <cell r="V10">
            <v>249</v>
          </cell>
          <cell r="W10">
            <v>614923</v>
          </cell>
        </row>
        <row r="11">
          <cell r="A11" t="str">
            <v>20120201</v>
          </cell>
          <cell r="B11">
            <v>8</v>
          </cell>
          <cell r="C11" t="str">
            <v>201202</v>
          </cell>
          <cell r="D11" t="str">
            <v>01</v>
          </cell>
          <cell r="E11" t="str">
            <v>AM-SSI</v>
          </cell>
          <cell r="F11">
            <v>616264</v>
          </cell>
          <cell r="G11">
            <v>87267.06</v>
          </cell>
          <cell r="H11">
            <v>121404.008</v>
          </cell>
          <cell r="I11">
            <v>172857</v>
          </cell>
          <cell r="J11">
            <v>270123</v>
          </cell>
          <cell r="K11">
            <v>318350</v>
          </cell>
          <cell r="L11">
            <v>239224.94199999998</v>
          </cell>
          <cell r="M11">
            <v>442980</v>
          </cell>
          <cell r="N11">
            <v>122083</v>
          </cell>
          <cell r="O11">
            <v>172857</v>
          </cell>
          <cell r="P11">
            <v>48639.203999999998</v>
          </cell>
          <cell r="Q11">
            <v>53255</v>
          </cell>
          <cell r="R11">
            <v>0</v>
          </cell>
          <cell r="S11">
            <v>680</v>
          </cell>
          <cell r="T11">
            <v>1241</v>
          </cell>
          <cell r="U11">
            <v>858</v>
          </cell>
          <cell r="V11">
            <v>249</v>
          </cell>
          <cell r="W11">
            <v>616264</v>
          </cell>
        </row>
        <row r="12">
          <cell r="A12" t="str">
            <v>20120301</v>
          </cell>
          <cell r="B12">
            <v>9</v>
          </cell>
          <cell r="C12" t="str">
            <v>201203</v>
          </cell>
          <cell r="D12" t="str">
            <v>01</v>
          </cell>
          <cell r="E12" t="str">
            <v>AM-SSI</v>
          </cell>
          <cell r="F12">
            <v>617390</v>
          </cell>
          <cell r="G12">
            <v>87864.167000000001</v>
          </cell>
          <cell r="H12">
            <v>121625.83</v>
          </cell>
          <cell r="I12">
            <v>174185</v>
          </cell>
          <cell r="J12">
            <v>271826</v>
          </cell>
          <cell r="K12">
            <v>319241</v>
          </cell>
          <cell r="L12">
            <v>239413.64699999997</v>
          </cell>
          <cell r="M12">
            <v>446011</v>
          </cell>
          <cell r="N12">
            <v>122655</v>
          </cell>
          <cell r="O12">
            <v>174185</v>
          </cell>
          <cell r="P12">
            <v>48972.007799999999</v>
          </cell>
          <cell r="Q12">
            <v>53690</v>
          </cell>
          <cell r="R12">
            <v>0</v>
          </cell>
          <cell r="S12">
            <v>680</v>
          </cell>
          <cell r="T12">
            <v>1241</v>
          </cell>
          <cell r="U12">
            <v>858</v>
          </cell>
          <cell r="V12">
            <v>249</v>
          </cell>
          <cell r="W12">
            <v>617390</v>
          </cell>
        </row>
        <row r="13">
          <cell r="A13" t="str">
            <v>20120401</v>
          </cell>
          <cell r="B13">
            <v>10</v>
          </cell>
          <cell r="C13" t="str">
            <v>201204</v>
          </cell>
          <cell r="D13" t="str">
            <v>01</v>
          </cell>
          <cell r="E13" t="str">
            <v>AM-SSI</v>
          </cell>
          <cell r="F13">
            <v>619958</v>
          </cell>
          <cell r="G13">
            <v>88023.934000000008</v>
          </cell>
          <cell r="H13">
            <v>122131.72600000001</v>
          </cell>
          <cell r="I13">
            <v>174408</v>
          </cell>
          <cell r="J13">
            <v>272414</v>
          </cell>
          <cell r="K13">
            <v>319742</v>
          </cell>
          <cell r="L13">
            <v>241073.44799999997</v>
          </cell>
          <cell r="M13">
            <v>446822</v>
          </cell>
          <cell r="N13">
            <v>123717</v>
          </cell>
          <cell r="O13">
            <v>174408</v>
          </cell>
          <cell r="P13">
            <v>49061.0556</v>
          </cell>
          <cell r="Q13">
            <v>54048</v>
          </cell>
          <cell r="R13">
            <v>0</v>
          </cell>
          <cell r="S13">
            <v>680</v>
          </cell>
          <cell r="T13">
            <v>1241</v>
          </cell>
          <cell r="U13">
            <v>858</v>
          </cell>
          <cell r="V13">
            <v>249</v>
          </cell>
          <cell r="W13">
            <v>619958</v>
          </cell>
        </row>
        <row r="14">
          <cell r="A14" t="str">
            <v>20120501</v>
          </cell>
          <cell r="B14">
            <v>11</v>
          </cell>
          <cell r="C14" t="str">
            <v>201205</v>
          </cell>
          <cell r="D14" t="str">
            <v>01</v>
          </cell>
          <cell r="E14" t="str">
            <v>AM-SSI</v>
          </cell>
          <cell r="F14">
            <v>621637</v>
          </cell>
          <cell r="G14">
            <v>88184.292000000001</v>
          </cell>
          <cell r="H14">
            <v>122462.489</v>
          </cell>
          <cell r="I14">
            <v>173988</v>
          </cell>
          <cell r="J14">
            <v>273648</v>
          </cell>
          <cell r="K14">
            <v>320945</v>
          </cell>
          <cell r="L14">
            <v>241455.67599999998</v>
          </cell>
          <cell r="M14">
            <v>447636</v>
          </cell>
          <cell r="N14">
            <v>124288</v>
          </cell>
          <cell r="O14">
            <v>173988</v>
          </cell>
          <cell r="P14">
            <v>49150.432799999995</v>
          </cell>
          <cell r="Q14">
            <v>54567</v>
          </cell>
          <cell r="R14">
            <v>0</v>
          </cell>
          <cell r="S14">
            <v>680</v>
          </cell>
          <cell r="T14">
            <v>1241</v>
          </cell>
          <cell r="U14">
            <v>858</v>
          </cell>
          <cell r="V14">
            <v>249</v>
          </cell>
          <cell r="W14">
            <v>621637</v>
          </cell>
        </row>
        <row r="15">
          <cell r="A15" t="str">
            <v>20120601</v>
          </cell>
          <cell r="B15">
            <v>12</v>
          </cell>
          <cell r="C15" t="str">
            <v>201206</v>
          </cell>
          <cell r="D15" t="str">
            <v>01</v>
          </cell>
          <cell r="E15" t="str">
            <v>AM-SSI</v>
          </cell>
          <cell r="F15">
            <v>623394</v>
          </cell>
          <cell r="G15">
            <v>88412.812000000005</v>
          </cell>
          <cell r="H15">
            <v>122808.618</v>
          </cell>
          <cell r="I15">
            <v>174305</v>
          </cell>
          <cell r="J15">
            <v>274491</v>
          </cell>
          <cell r="K15">
            <v>322017</v>
          </cell>
          <cell r="L15">
            <v>242005.73099999997</v>
          </cell>
          <cell r="M15">
            <v>448796</v>
          </cell>
          <cell r="N15">
            <v>124430</v>
          </cell>
          <cell r="O15">
            <v>174305</v>
          </cell>
          <cell r="P15">
            <v>49277.800799999997</v>
          </cell>
          <cell r="Q15">
            <v>54876</v>
          </cell>
          <cell r="R15">
            <v>0</v>
          </cell>
          <cell r="S15">
            <v>680</v>
          </cell>
          <cell r="T15">
            <v>1241</v>
          </cell>
          <cell r="U15">
            <v>858</v>
          </cell>
          <cell r="V15">
            <v>249</v>
          </cell>
          <cell r="W15">
            <v>623394</v>
          </cell>
        </row>
        <row r="16">
          <cell r="A16" t="str">
            <v>20120701</v>
          </cell>
          <cell r="B16">
            <v>13</v>
          </cell>
          <cell r="C16" t="str">
            <v>201207</v>
          </cell>
          <cell r="D16" t="str">
            <v>01</v>
          </cell>
          <cell r="E16" t="str">
            <v>AM-SSI</v>
          </cell>
          <cell r="F16">
            <v>626242</v>
          </cell>
          <cell r="G16">
            <v>89215.981</v>
          </cell>
          <cell r="H16">
            <v>123369.674</v>
          </cell>
          <cell r="I16">
            <v>175903</v>
          </cell>
          <cell r="J16">
            <v>276970</v>
          </cell>
          <cell r="K16">
            <v>323337</v>
          </cell>
          <cell r="L16">
            <v>243232.71499999997</v>
          </cell>
          <cell r="M16">
            <v>452873</v>
          </cell>
          <cell r="N16">
            <v>124715</v>
          </cell>
          <cell r="O16">
            <v>175903</v>
          </cell>
          <cell r="P16">
            <v>49725.455399999999</v>
          </cell>
          <cell r="Q16">
            <v>55366</v>
          </cell>
          <cell r="R16">
            <v>0</v>
          </cell>
          <cell r="S16">
            <v>680</v>
          </cell>
          <cell r="T16">
            <v>1241</v>
          </cell>
          <cell r="U16">
            <v>858</v>
          </cell>
          <cell r="V16">
            <v>249</v>
          </cell>
          <cell r="W16">
            <v>626242</v>
          </cell>
        </row>
        <row r="17">
          <cell r="A17" t="str">
            <v>20120801</v>
          </cell>
          <cell r="B17">
            <v>14</v>
          </cell>
          <cell r="C17" t="str">
            <v>201208</v>
          </cell>
          <cell r="D17" t="str">
            <v>01</v>
          </cell>
          <cell r="E17" t="str">
            <v>AM-SSI</v>
          </cell>
          <cell r="F17">
            <v>628044</v>
          </cell>
          <cell r="G17">
            <v>89704.934999999998</v>
          </cell>
          <cell r="H17">
            <v>123724.66800000001</v>
          </cell>
          <cell r="I17">
            <v>175862</v>
          </cell>
          <cell r="J17">
            <v>279493</v>
          </cell>
          <cell r="K17">
            <v>324398</v>
          </cell>
          <cell r="L17">
            <v>243827.73799999998</v>
          </cell>
          <cell r="M17">
            <v>455355</v>
          </cell>
          <cell r="N17">
            <v>125349</v>
          </cell>
          <cell r="O17">
            <v>175862</v>
          </cell>
          <cell r="P17">
            <v>49997.978999999999</v>
          </cell>
          <cell r="Q17">
            <v>55608</v>
          </cell>
          <cell r="R17">
            <v>0</v>
          </cell>
          <cell r="S17">
            <v>680</v>
          </cell>
          <cell r="T17">
            <v>1241</v>
          </cell>
          <cell r="U17">
            <v>858</v>
          </cell>
          <cell r="V17">
            <v>249</v>
          </cell>
          <cell r="W17">
            <v>628044</v>
          </cell>
        </row>
        <row r="18">
          <cell r="A18" t="str">
            <v>20120901</v>
          </cell>
          <cell r="B18">
            <v>15</v>
          </cell>
          <cell r="C18" t="str">
            <v>201209</v>
          </cell>
          <cell r="D18" t="str">
            <v>01</v>
          </cell>
          <cell r="E18" t="str">
            <v>AM-SSI</v>
          </cell>
          <cell r="F18">
            <v>628951</v>
          </cell>
          <cell r="G18">
            <v>89742.365000000005</v>
          </cell>
          <cell r="H18">
            <v>123903.34700000001</v>
          </cell>
          <cell r="I18">
            <v>175494</v>
          </cell>
          <cell r="J18">
            <v>280051</v>
          </cell>
          <cell r="K18">
            <v>325396</v>
          </cell>
          <cell r="L18">
            <v>243754.66499999998</v>
          </cell>
          <cell r="M18">
            <v>455545</v>
          </cell>
          <cell r="N18">
            <v>125376</v>
          </cell>
          <cell r="O18">
            <v>175494</v>
          </cell>
          <cell r="P18">
            <v>50018.841</v>
          </cell>
          <cell r="Q18">
            <v>55962</v>
          </cell>
          <cell r="R18">
            <v>0</v>
          </cell>
          <cell r="S18">
            <v>680</v>
          </cell>
          <cell r="T18">
            <v>1241</v>
          </cell>
          <cell r="U18">
            <v>858</v>
          </cell>
          <cell r="V18">
            <v>249</v>
          </cell>
          <cell r="W18">
            <v>628951</v>
          </cell>
        </row>
        <row r="19">
          <cell r="A19" t="str">
            <v>20121001</v>
          </cell>
          <cell r="B19">
            <v>16</v>
          </cell>
          <cell r="C19" t="str">
            <v>201210</v>
          </cell>
          <cell r="D19" t="str">
            <v>01</v>
          </cell>
          <cell r="E19" t="str">
            <v>AM-SSI</v>
          </cell>
          <cell r="F19">
            <v>633532</v>
          </cell>
          <cell r="G19">
            <v>90146.411999999997</v>
          </cell>
          <cell r="H19">
            <v>124805.804</v>
          </cell>
          <cell r="I19">
            <v>176543</v>
          </cell>
          <cell r="J19">
            <v>281053</v>
          </cell>
          <cell r="K19">
            <v>326626</v>
          </cell>
          <cell r="L19">
            <v>246445.51799999998</v>
          </cell>
          <cell r="M19">
            <v>457596</v>
          </cell>
          <cell r="N19">
            <v>124668</v>
          </cell>
          <cell r="O19">
            <v>176543</v>
          </cell>
          <cell r="P19">
            <v>50244.040799999995</v>
          </cell>
          <cell r="Q19">
            <v>56590</v>
          </cell>
          <cell r="R19">
            <v>0</v>
          </cell>
          <cell r="S19">
            <v>680</v>
          </cell>
          <cell r="T19">
            <v>1241</v>
          </cell>
          <cell r="U19">
            <v>858</v>
          </cell>
          <cell r="V19">
            <v>249</v>
          </cell>
          <cell r="W19">
            <v>633532</v>
          </cell>
        </row>
        <row r="20">
          <cell r="A20" t="str">
            <v>20121101</v>
          </cell>
          <cell r="B20">
            <v>17</v>
          </cell>
          <cell r="C20" t="str">
            <v>201211</v>
          </cell>
          <cell r="D20" t="str">
            <v>01</v>
          </cell>
          <cell r="E20" t="str">
            <v>AM-SSI</v>
          </cell>
          <cell r="F20">
            <v>634381</v>
          </cell>
          <cell r="G20">
            <v>90208.467000000004</v>
          </cell>
          <cell r="H20">
            <v>124973.057</v>
          </cell>
          <cell r="I20">
            <v>176182</v>
          </cell>
          <cell r="J20">
            <v>281729</v>
          </cell>
          <cell r="K20">
            <v>327092</v>
          </cell>
          <cell r="L20">
            <v>246753.06699999998</v>
          </cell>
          <cell r="M20">
            <v>457911</v>
          </cell>
          <cell r="N20">
            <v>125270</v>
          </cell>
          <cell r="O20">
            <v>176182</v>
          </cell>
          <cell r="P20">
            <v>50278.627799999995</v>
          </cell>
          <cell r="Q20">
            <v>56850</v>
          </cell>
          <cell r="R20">
            <v>0</v>
          </cell>
          <cell r="S20">
            <v>680</v>
          </cell>
          <cell r="T20">
            <v>1241</v>
          </cell>
          <cell r="U20">
            <v>858</v>
          </cell>
          <cell r="V20">
            <v>249</v>
          </cell>
          <cell r="W20">
            <v>634381</v>
          </cell>
        </row>
        <row r="21">
          <cell r="A21" t="str">
            <v>20121201</v>
          </cell>
          <cell r="B21">
            <v>18</v>
          </cell>
          <cell r="C21" t="str">
            <v>201212</v>
          </cell>
          <cell r="D21" t="str">
            <v>01</v>
          </cell>
          <cell r="E21" t="str">
            <v>AM-SSI</v>
          </cell>
          <cell r="F21">
            <v>637357</v>
          </cell>
          <cell r="G21">
            <v>90565.233999999997</v>
          </cell>
          <cell r="H21">
            <v>125559.32900000001</v>
          </cell>
          <cell r="I21">
            <v>177016</v>
          </cell>
          <cell r="J21">
            <v>282706</v>
          </cell>
          <cell r="K21">
            <v>328272</v>
          </cell>
          <cell r="L21">
            <v>248195.25499999998</v>
          </cell>
          <cell r="M21">
            <v>459722</v>
          </cell>
          <cell r="N21">
            <v>125583</v>
          </cell>
          <cell r="O21">
            <v>177016</v>
          </cell>
          <cell r="P21">
            <v>50477.475599999998</v>
          </cell>
          <cell r="Q21">
            <v>57132</v>
          </cell>
          <cell r="R21">
            <v>0</v>
          </cell>
          <cell r="S21">
            <v>680</v>
          </cell>
          <cell r="T21">
            <v>1241</v>
          </cell>
          <cell r="U21">
            <v>858</v>
          </cell>
          <cell r="V21">
            <v>249</v>
          </cell>
          <cell r="W21">
            <v>637357</v>
          </cell>
        </row>
        <row r="22">
          <cell r="A22" t="str">
            <v>20130101</v>
          </cell>
          <cell r="B22">
            <v>19</v>
          </cell>
          <cell r="C22" t="str">
            <v>201301</v>
          </cell>
          <cell r="D22" t="str">
            <v>01</v>
          </cell>
          <cell r="E22" t="str">
            <v>AM-SSI</v>
          </cell>
          <cell r="F22">
            <v>638682</v>
          </cell>
          <cell r="G22">
            <v>90558.339000000007</v>
          </cell>
          <cell r="H22">
            <v>125820.35400000001</v>
          </cell>
          <cell r="I22">
            <v>175465</v>
          </cell>
          <cell r="J22">
            <v>284222</v>
          </cell>
          <cell r="K22">
            <v>329320</v>
          </cell>
          <cell r="L22">
            <v>248417.68599999999</v>
          </cell>
          <cell r="M22">
            <v>459687</v>
          </cell>
          <cell r="N22">
            <v>124953</v>
          </cell>
          <cell r="O22">
            <v>175465</v>
          </cell>
          <cell r="P22">
            <v>50473.632599999997</v>
          </cell>
          <cell r="Q22">
            <v>57568</v>
          </cell>
          <cell r="R22">
            <v>0</v>
          </cell>
          <cell r="S22">
            <v>680</v>
          </cell>
          <cell r="T22">
            <v>1241</v>
          </cell>
          <cell r="U22">
            <v>858</v>
          </cell>
          <cell r="V22">
            <v>249</v>
          </cell>
          <cell r="W22">
            <v>638682</v>
          </cell>
        </row>
        <row r="23">
          <cell r="A23" t="str">
            <v>20130201</v>
          </cell>
          <cell r="B23">
            <v>20</v>
          </cell>
          <cell r="C23" t="str">
            <v>201302</v>
          </cell>
          <cell r="D23" t="str">
            <v>01</v>
          </cell>
          <cell r="E23" t="str">
            <v>AM-SSI</v>
          </cell>
          <cell r="F23">
            <v>639101</v>
          </cell>
          <cell r="G23">
            <v>90428.91</v>
          </cell>
          <cell r="H23">
            <v>125902.89700000001</v>
          </cell>
          <cell r="I23">
            <v>175119</v>
          </cell>
          <cell r="J23">
            <v>283911</v>
          </cell>
          <cell r="K23">
            <v>329047</v>
          </cell>
          <cell r="L23">
            <v>248973.36199999999</v>
          </cell>
          <cell r="M23">
            <v>459030</v>
          </cell>
          <cell r="N23">
            <v>125527</v>
          </cell>
          <cell r="O23">
            <v>175119</v>
          </cell>
          <cell r="P23">
            <v>50401.493999999999</v>
          </cell>
          <cell r="Q23">
            <v>57905</v>
          </cell>
          <cell r="R23">
            <v>0</v>
          </cell>
          <cell r="S23">
            <v>680</v>
          </cell>
          <cell r="T23">
            <v>1241</v>
          </cell>
          <cell r="U23">
            <v>858</v>
          </cell>
          <cell r="V23">
            <v>249</v>
          </cell>
          <cell r="W23">
            <v>639101</v>
          </cell>
        </row>
        <row r="24">
          <cell r="A24" t="str">
            <v>20130301</v>
          </cell>
          <cell r="B24">
            <v>21</v>
          </cell>
          <cell r="C24" t="str">
            <v>201303</v>
          </cell>
          <cell r="D24" t="str">
            <v>01</v>
          </cell>
          <cell r="E24" t="str">
            <v>AM-SSI</v>
          </cell>
          <cell r="F24">
            <v>641916</v>
          </cell>
          <cell r="G24">
            <v>90882.010000000009</v>
          </cell>
          <cell r="H24">
            <v>126457.452</v>
          </cell>
          <cell r="I24">
            <v>177018</v>
          </cell>
          <cell r="J24">
            <v>284312</v>
          </cell>
          <cell r="K24">
            <v>329290</v>
          </cell>
          <cell r="L24">
            <v>251038.67799999999</v>
          </cell>
          <cell r="M24">
            <v>461330</v>
          </cell>
          <cell r="N24">
            <v>125732</v>
          </cell>
          <cell r="O24">
            <v>177018</v>
          </cell>
          <cell r="P24">
            <v>50654.034</v>
          </cell>
          <cell r="Q24">
            <v>58006</v>
          </cell>
          <cell r="R24">
            <v>0</v>
          </cell>
          <cell r="S24">
            <v>680</v>
          </cell>
          <cell r="T24">
            <v>1241</v>
          </cell>
          <cell r="U24">
            <v>858</v>
          </cell>
          <cell r="V24">
            <v>249</v>
          </cell>
          <cell r="W24">
            <v>641916</v>
          </cell>
        </row>
        <row r="25">
          <cell r="A25" t="str">
            <v>20130401</v>
          </cell>
          <cell r="B25">
            <v>22</v>
          </cell>
          <cell r="C25" t="str">
            <v>201304</v>
          </cell>
          <cell r="D25" t="str">
            <v>01</v>
          </cell>
          <cell r="E25" t="str">
            <v>AM-SSI</v>
          </cell>
          <cell r="F25">
            <v>642359</v>
          </cell>
          <cell r="G25">
            <v>92238.552000000011</v>
          </cell>
          <cell r="H25">
            <v>126544.72300000001</v>
          </cell>
          <cell r="I25">
            <v>182554</v>
          </cell>
          <cell r="J25">
            <v>285662</v>
          </cell>
          <cell r="K25">
            <v>329181</v>
          </cell>
          <cell r="L25">
            <v>251481.93399999998</v>
          </cell>
          <cell r="M25">
            <v>468216</v>
          </cell>
          <cell r="N25">
            <v>125168</v>
          </cell>
          <cell r="O25">
            <v>182554</v>
          </cell>
          <cell r="P25">
            <v>51410.116799999996</v>
          </cell>
          <cell r="Q25">
            <v>58365</v>
          </cell>
          <cell r="R25">
            <v>0</v>
          </cell>
          <cell r="S25">
            <v>680</v>
          </cell>
          <cell r="T25">
            <v>1241</v>
          </cell>
          <cell r="U25">
            <v>858</v>
          </cell>
          <cell r="V25">
            <v>249</v>
          </cell>
          <cell r="W25">
            <v>642359</v>
          </cell>
        </row>
        <row r="26">
          <cell r="A26" t="str">
            <v>20130501</v>
          </cell>
          <cell r="B26">
            <v>23</v>
          </cell>
          <cell r="C26" t="str">
            <v>201305</v>
          </cell>
          <cell r="D26" t="str">
            <v>01</v>
          </cell>
          <cell r="E26" t="str">
            <v>AM-SSI</v>
          </cell>
          <cell r="F26">
            <v>642668</v>
          </cell>
          <cell r="G26">
            <v>91098.316000000006</v>
          </cell>
          <cell r="H26">
            <v>126605.59600000001</v>
          </cell>
          <cell r="I26">
            <v>176840</v>
          </cell>
          <cell r="J26">
            <v>285588</v>
          </cell>
          <cell r="K26">
            <v>329244</v>
          </cell>
          <cell r="L26">
            <v>251679.47199999998</v>
          </cell>
          <cell r="M26">
            <v>462428</v>
          </cell>
          <cell r="N26">
            <v>126245</v>
          </cell>
          <cell r="O26">
            <v>176840</v>
          </cell>
          <cell r="P26">
            <v>50774.594399999994</v>
          </cell>
          <cell r="Q26">
            <v>58158</v>
          </cell>
          <cell r="R26">
            <v>0</v>
          </cell>
          <cell r="S26">
            <v>680</v>
          </cell>
          <cell r="T26">
            <v>1241</v>
          </cell>
          <cell r="U26">
            <v>858</v>
          </cell>
          <cell r="V26">
            <v>249</v>
          </cell>
          <cell r="W26">
            <v>642668</v>
          </cell>
        </row>
        <row r="27">
          <cell r="A27" t="str">
            <v>20130601</v>
          </cell>
          <cell r="B27">
            <v>24</v>
          </cell>
          <cell r="C27" t="str">
            <v>201306</v>
          </cell>
          <cell r="D27" t="str">
            <v>01</v>
          </cell>
          <cell r="E27" t="str">
            <v>AM-SSI</v>
          </cell>
          <cell r="F27">
            <v>644549</v>
          </cell>
          <cell r="G27">
            <v>91399.332000000009</v>
          </cell>
          <cell r="H27">
            <v>126976.15300000001</v>
          </cell>
          <cell r="I27">
            <v>177653</v>
          </cell>
          <cell r="J27">
            <v>286303</v>
          </cell>
          <cell r="K27">
            <v>329376</v>
          </cell>
          <cell r="L27">
            <v>253083.91899999997</v>
          </cell>
          <cell r="M27">
            <v>463956</v>
          </cell>
          <cell r="N27">
            <v>126521</v>
          </cell>
          <cell r="O27">
            <v>177653</v>
          </cell>
          <cell r="P27">
            <v>50942.368799999997</v>
          </cell>
          <cell r="Q27">
            <v>58036</v>
          </cell>
          <cell r="R27">
            <v>0</v>
          </cell>
          <cell r="S27">
            <v>680</v>
          </cell>
          <cell r="T27">
            <v>1241</v>
          </cell>
          <cell r="U27">
            <v>858</v>
          </cell>
          <cell r="V27">
            <v>249</v>
          </cell>
          <cell r="W27">
            <v>644549</v>
          </cell>
        </row>
        <row r="28">
          <cell r="A28" t="str">
            <v>20130701</v>
          </cell>
          <cell r="B28">
            <v>25</v>
          </cell>
          <cell r="C28" t="str">
            <v>201307</v>
          </cell>
          <cell r="D28" t="str">
            <v>01</v>
          </cell>
          <cell r="E28" t="str">
            <v>AM-SSI</v>
          </cell>
          <cell r="F28">
            <v>644528</v>
          </cell>
          <cell r="G28">
            <v>91287.633000000002</v>
          </cell>
          <cell r="H28">
            <v>126972.016</v>
          </cell>
          <cell r="I28">
            <v>176533</v>
          </cell>
          <cell r="J28">
            <v>286856</v>
          </cell>
          <cell r="K28">
            <v>329735</v>
          </cell>
          <cell r="L28">
            <v>252778.77899999998</v>
          </cell>
          <cell r="M28">
            <v>463389</v>
          </cell>
          <cell r="N28">
            <v>126364</v>
          </cell>
          <cell r="O28">
            <v>176533</v>
          </cell>
          <cell r="P28">
            <v>50880.112199999996</v>
          </cell>
          <cell r="Q28">
            <v>58168</v>
          </cell>
          <cell r="R28">
            <v>0</v>
          </cell>
          <cell r="S28">
            <v>680</v>
          </cell>
          <cell r="T28">
            <v>1241</v>
          </cell>
          <cell r="U28">
            <v>858</v>
          </cell>
          <cell r="V28">
            <v>249</v>
          </cell>
          <cell r="W28">
            <v>644528</v>
          </cell>
        </row>
        <row r="29">
          <cell r="A29" t="str">
            <v>20130801</v>
          </cell>
          <cell r="B29">
            <v>26</v>
          </cell>
          <cell r="C29" t="str">
            <v>201308</v>
          </cell>
          <cell r="D29" t="str">
            <v>01</v>
          </cell>
          <cell r="E29" t="str">
            <v>AM-SSI</v>
          </cell>
          <cell r="F29">
            <v>645501</v>
          </cell>
          <cell r="G29">
            <v>91835.687000000005</v>
          </cell>
          <cell r="H29">
            <v>127163.697</v>
          </cell>
          <cell r="I29">
            <v>176648</v>
          </cell>
          <cell r="J29">
            <v>289523</v>
          </cell>
          <cell r="K29">
            <v>329687</v>
          </cell>
          <cell r="L29">
            <v>253598.64199999999</v>
          </cell>
          <cell r="M29">
            <v>466171</v>
          </cell>
          <cell r="N29">
            <v>126551</v>
          </cell>
          <cell r="O29">
            <v>176648</v>
          </cell>
          <cell r="P29">
            <v>51185.575799999999</v>
          </cell>
          <cell r="Q29">
            <v>58090</v>
          </cell>
          <cell r="R29">
            <v>8568</v>
          </cell>
          <cell r="S29">
            <v>680</v>
          </cell>
          <cell r="T29">
            <v>1241</v>
          </cell>
          <cell r="U29">
            <v>858</v>
          </cell>
          <cell r="V29">
            <v>249</v>
          </cell>
          <cell r="W29">
            <v>645501</v>
          </cell>
        </row>
        <row r="30">
          <cell r="A30" t="str">
            <v>20130901</v>
          </cell>
          <cell r="B30">
            <v>27</v>
          </cell>
          <cell r="C30" t="str">
            <v>201309</v>
          </cell>
          <cell r="D30" t="str">
            <v>01</v>
          </cell>
          <cell r="E30" t="str">
            <v>AM-SSI</v>
          </cell>
          <cell r="F30">
            <v>648432</v>
          </cell>
          <cell r="G30">
            <v>92721.399000000005</v>
          </cell>
          <cell r="H30">
            <v>127741.10400000001</v>
          </cell>
          <cell r="I30">
            <v>178533</v>
          </cell>
          <cell r="J30">
            <v>292134</v>
          </cell>
          <cell r="K30">
            <v>330025</v>
          </cell>
          <cell r="L30">
            <v>255680.82099999997</v>
          </cell>
          <cell r="M30">
            <v>470667</v>
          </cell>
          <cell r="N30">
            <v>126805</v>
          </cell>
          <cell r="O30">
            <v>178533</v>
          </cell>
          <cell r="P30">
            <v>51679.236599999997</v>
          </cell>
          <cell r="Q30">
            <v>58265</v>
          </cell>
          <cell r="R30">
            <v>20321</v>
          </cell>
          <cell r="S30">
            <v>680</v>
          </cell>
          <cell r="T30">
            <v>1241</v>
          </cell>
          <cell r="U30">
            <v>858</v>
          </cell>
          <cell r="V30">
            <v>249</v>
          </cell>
          <cell r="W30">
            <v>648432</v>
          </cell>
        </row>
        <row r="31">
          <cell r="A31" t="str">
            <v>20131001</v>
          </cell>
          <cell r="B31">
            <v>28</v>
          </cell>
          <cell r="C31" t="str">
            <v>201310</v>
          </cell>
          <cell r="D31" t="str">
            <v>01</v>
          </cell>
          <cell r="E31" t="str">
            <v>AM-SSI</v>
          </cell>
          <cell r="F31">
            <v>649155</v>
          </cell>
          <cell r="G31">
            <v>92651.464000000007</v>
          </cell>
          <cell r="H31">
            <v>127883.535</v>
          </cell>
          <cell r="I31">
            <v>177904</v>
          </cell>
          <cell r="J31">
            <v>292408</v>
          </cell>
          <cell r="K31">
            <v>330432</v>
          </cell>
          <cell r="L31">
            <v>255934.56899999999</v>
          </cell>
          <cell r="M31">
            <v>470312</v>
          </cell>
          <cell r="N31">
            <v>126852</v>
          </cell>
          <cell r="O31">
            <v>177904</v>
          </cell>
          <cell r="P31">
            <v>51640.257599999997</v>
          </cell>
          <cell r="Q31">
            <v>58365</v>
          </cell>
          <cell r="R31">
            <v>20591</v>
          </cell>
          <cell r="S31">
            <v>680</v>
          </cell>
          <cell r="T31">
            <v>1241</v>
          </cell>
          <cell r="U31">
            <v>858</v>
          </cell>
          <cell r="V31">
            <v>249</v>
          </cell>
          <cell r="W31">
            <v>649155</v>
          </cell>
        </row>
        <row r="32">
          <cell r="A32" t="str">
            <v>20131101</v>
          </cell>
          <cell r="B32">
            <v>29</v>
          </cell>
          <cell r="C32" t="str">
            <v>201311</v>
          </cell>
          <cell r="D32" t="str">
            <v>01</v>
          </cell>
          <cell r="E32" t="str">
            <v>AM-SSI</v>
          </cell>
          <cell r="F32">
            <v>647727</v>
          </cell>
          <cell r="G32">
            <v>92445.008000000002</v>
          </cell>
          <cell r="H32">
            <v>127602.21900000001</v>
          </cell>
          <cell r="I32">
            <v>175255</v>
          </cell>
          <cell r="J32">
            <v>294009</v>
          </cell>
          <cell r="K32">
            <v>330295</v>
          </cell>
          <cell r="L32">
            <v>254897.89599999998</v>
          </cell>
          <cell r="M32">
            <v>469264</v>
          </cell>
          <cell r="N32">
            <v>126839</v>
          </cell>
          <cell r="O32">
            <v>175255</v>
          </cell>
          <cell r="P32">
            <v>51525.1872</v>
          </cell>
          <cell r="Q32">
            <v>58161</v>
          </cell>
          <cell r="R32">
            <v>29568</v>
          </cell>
          <cell r="S32">
            <v>680</v>
          </cell>
          <cell r="T32">
            <v>1241</v>
          </cell>
          <cell r="U32">
            <v>858</v>
          </cell>
          <cell r="V32">
            <v>249</v>
          </cell>
          <cell r="W32">
            <v>647727</v>
          </cell>
        </row>
        <row r="33">
          <cell r="A33" t="str">
            <v>20131201</v>
          </cell>
          <cell r="B33">
            <v>30</v>
          </cell>
          <cell r="C33" t="str">
            <v>201312</v>
          </cell>
          <cell r="D33" t="str">
            <v>01</v>
          </cell>
          <cell r="E33" t="str">
            <v>AM-SSI</v>
          </cell>
          <cell r="F33">
            <v>650948</v>
          </cell>
          <cell r="G33">
            <v>94390.974000000002</v>
          </cell>
          <cell r="H33">
            <v>128236.75600000001</v>
          </cell>
          <cell r="I33">
            <v>176196</v>
          </cell>
          <cell r="J33">
            <v>302946</v>
          </cell>
          <cell r="K33">
            <v>331257</v>
          </cell>
          <cell r="L33">
            <v>256711.87299999999</v>
          </cell>
          <cell r="M33">
            <v>479142</v>
          </cell>
          <cell r="N33">
            <v>127026</v>
          </cell>
          <cell r="O33">
            <v>176196</v>
          </cell>
          <cell r="P33">
            <v>52609.791599999997</v>
          </cell>
          <cell r="Q33">
            <v>58051</v>
          </cell>
          <cell r="R33">
            <v>47936</v>
          </cell>
          <cell r="S33">
            <v>680</v>
          </cell>
          <cell r="T33">
            <v>1241</v>
          </cell>
          <cell r="U33">
            <v>858</v>
          </cell>
          <cell r="V33">
            <v>249</v>
          </cell>
          <cell r="W33">
            <v>650948</v>
          </cell>
        </row>
        <row r="34">
          <cell r="A34" t="str">
            <v>20140101</v>
          </cell>
          <cell r="B34">
            <v>31</v>
          </cell>
          <cell r="C34" t="str">
            <v>201401</v>
          </cell>
          <cell r="D34" t="str">
            <v>01</v>
          </cell>
          <cell r="E34" t="str">
            <v>AM-SSI</v>
          </cell>
          <cell r="F34">
            <v>650945</v>
          </cell>
          <cell r="G34">
            <v>94312.567999999999</v>
          </cell>
          <cell r="H34">
            <v>128236.16500000001</v>
          </cell>
          <cell r="I34">
            <v>175673</v>
          </cell>
          <cell r="J34">
            <v>303071</v>
          </cell>
          <cell r="K34">
            <v>331684</v>
          </cell>
          <cell r="L34">
            <v>256366.58299999998</v>
          </cell>
          <cell r="M34">
            <v>478744</v>
          </cell>
          <cell r="N34">
            <v>126603</v>
          </cell>
          <cell r="O34">
            <v>175673</v>
          </cell>
          <cell r="P34">
            <v>52566.091199999995</v>
          </cell>
          <cell r="Q34">
            <v>58067</v>
          </cell>
          <cell r="R34">
            <v>48331</v>
          </cell>
          <cell r="S34">
            <v>680</v>
          </cell>
          <cell r="T34">
            <v>1241</v>
          </cell>
          <cell r="U34">
            <v>858</v>
          </cell>
          <cell r="V34">
            <v>249</v>
          </cell>
          <cell r="W34">
            <v>650945</v>
          </cell>
        </row>
        <row r="35">
          <cell r="A35" t="str">
            <v>20140201</v>
          </cell>
          <cell r="B35">
            <v>32</v>
          </cell>
          <cell r="C35" t="str">
            <v>201402</v>
          </cell>
          <cell r="D35" t="str">
            <v>01</v>
          </cell>
          <cell r="E35" t="str">
            <v>AM-SSI</v>
          </cell>
          <cell r="F35">
            <v>651985</v>
          </cell>
          <cell r="G35">
            <v>95363.366000000009</v>
          </cell>
          <cell r="H35">
            <v>128441.045</v>
          </cell>
          <cell r="I35">
            <v>176257</v>
          </cell>
          <cell r="J35">
            <v>307821</v>
          </cell>
          <cell r="K35">
            <v>332092</v>
          </cell>
          <cell r="L35">
            <v>256874.07899999997</v>
          </cell>
          <cell r="M35">
            <v>484078</v>
          </cell>
          <cell r="N35">
            <v>124994</v>
          </cell>
          <cell r="O35">
            <v>176257</v>
          </cell>
          <cell r="P35">
            <v>53151.7644</v>
          </cell>
          <cell r="Q35">
            <v>58355</v>
          </cell>
          <cell r="R35">
            <v>65792</v>
          </cell>
          <cell r="S35">
            <v>680</v>
          </cell>
          <cell r="T35">
            <v>1241</v>
          </cell>
          <cell r="U35">
            <v>858</v>
          </cell>
          <cell r="V35">
            <v>249</v>
          </cell>
          <cell r="W35">
            <v>651985</v>
          </cell>
        </row>
        <row r="36">
          <cell r="A36" t="str">
            <v>20140301</v>
          </cell>
          <cell r="B36">
            <v>33</v>
          </cell>
          <cell r="C36" t="str">
            <v>201403</v>
          </cell>
          <cell r="D36" t="str">
            <v>01</v>
          </cell>
          <cell r="E36" t="str">
            <v>AM-SSI</v>
          </cell>
          <cell r="F36">
            <v>655679</v>
          </cell>
          <cell r="G36">
            <v>49138</v>
          </cell>
          <cell r="H36">
            <v>65567.900000000009</v>
          </cell>
          <cell r="I36">
            <v>184271</v>
          </cell>
          <cell r="J36">
            <v>307109</v>
          </cell>
          <cell r="K36">
            <v>334396</v>
          </cell>
          <cell r="L36">
            <v>289154.7</v>
          </cell>
          <cell r="M36">
            <v>491380</v>
          </cell>
          <cell r="N36">
            <v>123160</v>
          </cell>
          <cell r="O36">
            <v>184271</v>
          </cell>
          <cell r="P36">
            <v>53953.523999999998</v>
          </cell>
          <cell r="Q36">
            <v>58688</v>
          </cell>
          <cell r="R36">
            <v>80089</v>
          </cell>
          <cell r="S36">
            <v>680</v>
          </cell>
          <cell r="T36">
            <v>1241</v>
          </cell>
          <cell r="U36">
            <v>858</v>
          </cell>
          <cell r="V36">
            <v>249</v>
          </cell>
          <cell r="W36">
            <v>655679</v>
          </cell>
        </row>
        <row r="37">
          <cell r="A37" t="str">
            <v>20140401</v>
          </cell>
          <cell r="B37">
            <v>34</v>
          </cell>
          <cell r="C37" t="str">
            <v>201404</v>
          </cell>
          <cell r="D37" t="str">
            <v>01</v>
          </cell>
          <cell r="E37" t="str">
            <v>AM-SSI</v>
          </cell>
          <cell r="F37">
            <v>655671</v>
          </cell>
          <cell r="G37">
            <v>49391.200000000004</v>
          </cell>
          <cell r="H37">
            <v>65567.100000000006</v>
          </cell>
          <cell r="I37">
            <v>186806</v>
          </cell>
          <cell r="J37">
            <v>307106</v>
          </cell>
          <cell r="K37">
            <v>334392</v>
          </cell>
          <cell r="L37">
            <v>289151.10000000003</v>
          </cell>
          <cell r="M37">
            <v>493912</v>
          </cell>
          <cell r="N37">
            <v>121112</v>
          </cell>
          <cell r="O37">
            <v>186806</v>
          </cell>
          <cell r="P37">
            <v>54231.537599999996</v>
          </cell>
          <cell r="Q37">
            <v>58995</v>
          </cell>
          <cell r="R37">
            <v>83815</v>
          </cell>
          <cell r="S37">
            <v>680</v>
          </cell>
          <cell r="T37">
            <v>1241</v>
          </cell>
          <cell r="U37">
            <v>858</v>
          </cell>
          <cell r="V37">
            <v>249</v>
          </cell>
          <cell r="W37">
            <v>655671</v>
          </cell>
        </row>
        <row r="38">
          <cell r="A38" t="str">
            <v>20140501</v>
          </cell>
          <cell r="B38">
            <v>35</v>
          </cell>
          <cell r="C38" t="str">
            <v>201405</v>
          </cell>
          <cell r="D38" t="str">
            <v>01</v>
          </cell>
          <cell r="E38" t="str">
            <v>AM-SSI</v>
          </cell>
          <cell r="F38">
            <v>658608</v>
          </cell>
          <cell r="G38">
            <v>43367.5</v>
          </cell>
          <cell r="H38">
            <v>65860.800000000003</v>
          </cell>
          <cell r="I38">
            <v>125194</v>
          </cell>
          <cell r="J38">
            <v>308481</v>
          </cell>
          <cell r="K38">
            <v>335890</v>
          </cell>
          <cell r="L38">
            <v>290446.2</v>
          </cell>
          <cell r="M38">
            <v>433675</v>
          </cell>
          <cell r="N38">
            <v>85842</v>
          </cell>
          <cell r="O38">
            <v>125194</v>
          </cell>
          <cell r="P38">
            <v>47617.514999999999</v>
          </cell>
          <cell r="Q38">
            <v>59193</v>
          </cell>
          <cell r="R38">
            <v>83815</v>
          </cell>
          <cell r="S38">
            <v>680</v>
          </cell>
          <cell r="T38">
            <v>1241</v>
          </cell>
          <cell r="U38">
            <v>858</v>
          </cell>
          <cell r="V38">
            <v>249</v>
          </cell>
          <cell r="W38">
            <v>658608</v>
          </cell>
        </row>
        <row r="39">
          <cell r="A39" t="str">
            <v>20140601</v>
          </cell>
          <cell r="B39">
            <v>36</v>
          </cell>
          <cell r="C39" t="str">
            <v>201406</v>
          </cell>
          <cell r="D39" t="str">
            <v>01</v>
          </cell>
          <cell r="E39" t="str">
            <v>AM-SSI</v>
          </cell>
          <cell r="F39">
            <v>660203</v>
          </cell>
          <cell r="G39">
            <v>48723</v>
          </cell>
          <cell r="H39">
            <v>66020.3</v>
          </cell>
          <cell r="I39">
            <v>178001</v>
          </cell>
          <cell r="J39">
            <v>309229</v>
          </cell>
          <cell r="K39">
            <v>336704</v>
          </cell>
          <cell r="L39">
            <v>291149.10000000003</v>
          </cell>
          <cell r="M39">
            <v>487230</v>
          </cell>
          <cell r="N39">
            <v>127535</v>
          </cell>
          <cell r="O39">
            <v>178001</v>
          </cell>
          <cell r="P39">
            <v>53497.853999999999</v>
          </cell>
          <cell r="Q39">
            <v>59464</v>
          </cell>
          <cell r="R39">
            <v>83884</v>
          </cell>
          <cell r="S39">
            <v>680</v>
          </cell>
          <cell r="T39">
            <v>1241</v>
          </cell>
          <cell r="U39">
            <v>858</v>
          </cell>
          <cell r="V39">
            <v>249</v>
          </cell>
          <cell r="W39">
            <v>660203</v>
          </cell>
        </row>
        <row r="40">
          <cell r="A40" t="str">
            <v>20140701</v>
          </cell>
          <cell r="B40">
            <v>37</v>
          </cell>
          <cell r="C40" t="str">
            <v>201407</v>
          </cell>
          <cell r="D40" t="str">
            <v>01</v>
          </cell>
          <cell r="E40" t="str">
            <v>AM-SSI</v>
          </cell>
          <cell r="F40">
            <v>661798</v>
          </cell>
          <cell r="G40">
            <v>48840.700000000004</v>
          </cell>
          <cell r="H40">
            <v>66179.8</v>
          </cell>
          <cell r="I40">
            <v>178431</v>
          </cell>
          <cell r="J40">
            <v>309976</v>
          </cell>
          <cell r="K40">
            <v>337517</v>
          </cell>
          <cell r="L40">
            <v>291852.90000000002</v>
          </cell>
          <cell r="M40">
            <v>488407</v>
          </cell>
          <cell r="N40">
            <v>127843</v>
          </cell>
          <cell r="O40">
            <v>178431</v>
          </cell>
          <cell r="P40">
            <v>53627.088599999995</v>
          </cell>
          <cell r="Q40">
            <v>59735</v>
          </cell>
          <cell r="R40">
            <v>90707</v>
          </cell>
          <cell r="S40">
            <v>680</v>
          </cell>
          <cell r="T40">
            <v>1241</v>
          </cell>
          <cell r="U40">
            <v>858</v>
          </cell>
          <cell r="V40">
            <v>249</v>
          </cell>
          <cell r="W40">
            <v>661798</v>
          </cell>
        </row>
        <row r="41">
          <cell r="A41" t="str">
            <v>20140801</v>
          </cell>
          <cell r="B41">
            <v>38</v>
          </cell>
          <cell r="C41" t="str">
            <v>201408</v>
          </cell>
          <cell r="D41" t="str">
            <v>01</v>
          </cell>
          <cell r="E41" t="str">
            <v>AM-SSI</v>
          </cell>
          <cell r="F41">
            <v>663393</v>
          </cell>
          <cell r="G41">
            <v>48958.400000000001</v>
          </cell>
          <cell r="H41">
            <v>66339.3</v>
          </cell>
          <cell r="I41">
            <v>178862</v>
          </cell>
          <cell r="J41">
            <v>310722</v>
          </cell>
          <cell r="K41">
            <v>338330</v>
          </cell>
          <cell r="L41">
            <v>292556.7</v>
          </cell>
          <cell r="M41">
            <v>489584</v>
          </cell>
          <cell r="N41">
            <v>128152</v>
          </cell>
          <cell r="O41">
            <v>178862</v>
          </cell>
          <cell r="P41">
            <v>53756.323199999999</v>
          </cell>
          <cell r="Q41">
            <v>60006</v>
          </cell>
          <cell r="R41">
            <v>90707</v>
          </cell>
          <cell r="S41">
            <v>680</v>
          </cell>
          <cell r="T41">
            <v>1241</v>
          </cell>
          <cell r="U41">
            <v>858</v>
          </cell>
          <cell r="V41">
            <v>249</v>
          </cell>
          <cell r="W41">
            <v>663393</v>
          </cell>
        </row>
        <row r="42">
          <cell r="A42" t="str">
            <v>20140901</v>
          </cell>
          <cell r="B42">
            <v>39</v>
          </cell>
          <cell r="C42" t="str">
            <v>201409</v>
          </cell>
          <cell r="D42" t="str">
            <v>01</v>
          </cell>
          <cell r="E42" t="str">
            <v>AM-SSI</v>
          </cell>
          <cell r="F42">
            <v>664988</v>
          </cell>
          <cell r="G42">
            <v>49076.100000000006</v>
          </cell>
          <cell r="H42">
            <v>66498.8</v>
          </cell>
          <cell r="I42">
            <v>179291</v>
          </cell>
          <cell r="J42">
            <v>311470</v>
          </cell>
          <cell r="K42">
            <v>339144</v>
          </cell>
          <cell r="L42">
            <v>293259.60000000003</v>
          </cell>
          <cell r="M42">
            <v>490761</v>
          </cell>
          <cell r="N42">
            <v>128459</v>
          </cell>
          <cell r="O42">
            <v>179291</v>
          </cell>
          <cell r="P42">
            <v>53885.557799999995</v>
          </cell>
          <cell r="Q42">
            <v>60277</v>
          </cell>
          <cell r="R42">
            <v>90707</v>
          </cell>
          <cell r="S42">
            <v>680</v>
          </cell>
          <cell r="T42">
            <v>1241</v>
          </cell>
          <cell r="U42">
            <v>858</v>
          </cell>
          <cell r="V42">
            <v>249</v>
          </cell>
          <cell r="W42">
            <v>664988</v>
          </cell>
        </row>
        <row r="43">
          <cell r="A43" t="str">
            <v>20141001</v>
          </cell>
          <cell r="B43">
            <v>40</v>
          </cell>
          <cell r="C43" t="str">
            <v>201410</v>
          </cell>
          <cell r="D43" t="str">
            <v>01</v>
          </cell>
          <cell r="E43" t="str">
            <v>AM-SSI</v>
          </cell>
          <cell r="F43">
            <v>666583</v>
          </cell>
          <cell r="G43">
            <v>49193.8</v>
          </cell>
          <cell r="H43">
            <v>66658.3</v>
          </cell>
          <cell r="I43">
            <v>179721</v>
          </cell>
          <cell r="J43">
            <v>312217</v>
          </cell>
          <cell r="K43">
            <v>339957</v>
          </cell>
          <cell r="L43">
            <v>293963.40000000002</v>
          </cell>
          <cell r="M43">
            <v>491938</v>
          </cell>
          <cell r="N43">
            <v>128767</v>
          </cell>
          <cell r="O43">
            <v>179721</v>
          </cell>
          <cell r="P43">
            <v>54014.792399999998</v>
          </cell>
          <cell r="Q43">
            <v>60548</v>
          </cell>
          <cell r="R43">
            <v>90707</v>
          </cell>
          <cell r="S43">
            <v>680</v>
          </cell>
          <cell r="T43">
            <v>1241</v>
          </cell>
          <cell r="U43">
            <v>858</v>
          </cell>
          <cell r="V43">
            <v>249</v>
          </cell>
          <cell r="W43">
            <v>666583</v>
          </cell>
        </row>
        <row r="44">
          <cell r="A44" t="str">
            <v>20141101</v>
          </cell>
          <cell r="B44">
            <v>41</v>
          </cell>
          <cell r="C44" t="str">
            <v>201411</v>
          </cell>
          <cell r="D44" t="str">
            <v>01</v>
          </cell>
          <cell r="E44" t="str">
            <v>AM-SSI</v>
          </cell>
          <cell r="F44">
            <v>668178</v>
          </cell>
          <cell r="G44">
            <v>49311.5</v>
          </cell>
          <cell r="H44">
            <v>66817.8</v>
          </cell>
          <cell r="I44">
            <v>180151</v>
          </cell>
          <cell r="J44">
            <v>312964</v>
          </cell>
          <cell r="K44">
            <v>340771</v>
          </cell>
          <cell r="L44">
            <v>294666.3</v>
          </cell>
          <cell r="M44">
            <v>493115</v>
          </cell>
          <cell r="N44">
            <v>129076</v>
          </cell>
          <cell r="O44">
            <v>180151</v>
          </cell>
          <cell r="P44">
            <v>54144.026999999995</v>
          </cell>
          <cell r="Q44">
            <v>60819</v>
          </cell>
          <cell r="R44">
            <v>90707</v>
          </cell>
          <cell r="S44">
            <v>680</v>
          </cell>
          <cell r="T44">
            <v>1241</v>
          </cell>
          <cell r="U44">
            <v>858</v>
          </cell>
          <cell r="V44">
            <v>249</v>
          </cell>
          <cell r="W44">
            <v>668178</v>
          </cell>
        </row>
        <row r="45">
          <cell r="A45" t="str">
            <v>20141201</v>
          </cell>
          <cell r="B45">
            <v>42</v>
          </cell>
          <cell r="C45" t="str">
            <v>201412</v>
          </cell>
          <cell r="D45" t="str">
            <v>01</v>
          </cell>
          <cell r="E45" t="str">
            <v>AM-SSI</v>
          </cell>
          <cell r="F45">
            <v>669773</v>
          </cell>
          <cell r="G45">
            <v>49429.200000000004</v>
          </cell>
          <cell r="H45">
            <v>66977.3</v>
          </cell>
          <cell r="I45">
            <v>180581</v>
          </cell>
          <cell r="J45">
            <v>313711</v>
          </cell>
          <cell r="K45">
            <v>341584</v>
          </cell>
          <cell r="L45">
            <v>295370.10000000003</v>
          </cell>
          <cell r="M45">
            <v>494292</v>
          </cell>
          <cell r="N45">
            <v>129384</v>
          </cell>
          <cell r="O45">
            <v>180581</v>
          </cell>
          <cell r="P45">
            <v>54273.261599999998</v>
          </cell>
          <cell r="Q45">
            <v>61090</v>
          </cell>
          <cell r="R45">
            <v>90707</v>
          </cell>
          <cell r="S45">
            <v>680</v>
          </cell>
          <cell r="T45">
            <v>1241</v>
          </cell>
          <cell r="U45">
            <v>858</v>
          </cell>
          <cell r="V45">
            <v>249</v>
          </cell>
          <cell r="W45">
            <v>669773</v>
          </cell>
        </row>
        <row r="46">
          <cell r="A46" t="str">
            <v>20150101</v>
          </cell>
          <cell r="B46">
            <v>43</v>
          </cell>
          <cell r="C46" t="str">
            <v>201501</v>
          </cell>
          <cell r="D46" t="str">
            <v>01</v>
          </cell>
          <cell r="E46" t="str">
            <v>AM-SSI</v>
          </cell>
          <cell r="F46">
            <v>671368</v>
          </cell>
          <cell r="G46">
            <v>49547</v>
          </cell>
          <cell r="H46">
            <v>67136.800000000003</v>
          </cell>
          <cell r="I46">
            <v>181012</v>
          </cell>
          <cell r="J46">
            <v>314458</v>
          </cell>
          <cell r="K46">
            <v>342398</v>
          </cell>
          <cell r="L46">
            <v>296073</v>
          </cell>
          <cell r="M46">
            <v>495470</v>
          </cell>
          <cell r="N46">
            <v>129693</v>
          </cell>
          <cell r="O46">
            <v>181012</v>
          </cell>
          <cell r="P46">
            <v>54402.606</v>
          </cell>
          <cell r="Q46">
            <v>61361</v>
          </cell>
          <cell r="R46">
            <v>90707</v>
          </cell>
          <cell r="S46">
            <v>680</v>
          </cell>
          <cell r="T46">
            <v>1241</v>
          </cell>
          <cell r="U46">
            <v>858</v>
          </cell>
          <cell r="V46">
            <v>249</v>
          </cell>
          <cell r="W46">
            <v>671368</v>
          </cell>
        </row>
        <row r="47">
          <cell r="A47" t="str">
            <v>20150201</v>
          </cell>
          <cell r="B47">
            <v>44</v>
          </cell>
          <cell r="C47" t="str">
            <v>201502</v>
          </cell>
          <cell r="D47" t="str">
            <v>01</v>
          </cell>
          <cell r="E47" t="str">
            <v>AM-SSI</v>
          </cell>
          <cell r="F47">
            <v>672963</v>
          </cell>
          <cell r="G47">
            <v>49664.700000000004</v>
          </cell>
          <cell r="H47">
            <v>67296.3</v>
          </cell>
          <cell r="I47">
            <v>181442</v>
          </cell>
          <cell r="J47">
            <v>315205</v>
          </cell>
          <cell r="K47">
            <v>343211</v>
          </cell>
          <cell r="L47">
            <v>296776.8</v>
          </cell>
          <cell r="M47">
            <v>496647</v>
          </cell>
          <cell r="N47">
            <v>130001</v>
          </cell>
          <cell r="O47">
            <v>181442</v>
          </cell>
          <cell r="P47">
            <v>54531.840599999996</v>
          </cell>
          <cell r="Q47">
            <v>61632</v>
          </cell>
          <cell r="R47">
            <v>90707</v>
          </cell>
          <cell r="S47">
            <v>680</v>
          </cell>
          <cell r="T47">
            <v>1241</v>
          </cell>
          <cell r="U47">
            <v>858</v>
          </cell>
          <cell r="V47">
            <v>249</v>
          </cell>
          <cell r="W47">
            <v>672963</v>
          </cell>
        </row>
        <row r="48">
          <cell r="A48" t="str">
            <v>20150301</v>
          </cell>
          <cell r="B48">
            <v>45</v>
          </cell>
          <cell r="C48" t="str">
            <v>201503</v>
          </cell>
          <cell r="D48" t="str">
            <v>01</v>
          </cell>
          <cell r="E48" t="str">
            <v>AM-SSI</v>
          </cell>
          <cell r="F48">
            <v>674558</v>
          </cell>
          <cell r="G48">
            <v>49782.400000000001</v>
          </cell>
          <cell r="H48">
            <v>67455.8</v>
          </cell>
          <cell r="I48">
            <v>181871</v>
          </cell>
          <cell r="J48">
            <v>315953</v>
          </cell>
          <cell r="K48">
            <v>344025</v>
          </cell>
          <cell r="L48">
            <v>297479.7</v>
          </cell>
          <cell r="M48">
            <v>497824</v>
          </cell>
          <cell r="N48">
            <v>130308</v>
          </cell>
          <cell r="O48">
            <v>181871</v>
          </cell>
          <cell r="P48">
            <v>54661.075199999999</v>
          </cell>
          <cell r="Q48">
            <v>61903</v>
          </cell>
          <cell r="R48">
            <v>90707</v>
          </cell>
          <cell r="S48">
            <v>680</v>
          </cell>
          <cell r="T48">
            <v>1241</v>
          </cell>
          <cell r="U48">
            <v>858</v>
          </cell>
          <cell r="V48">
            <v>249</v>
          </cell>
          <cell r="W48">
            <v>674558</v>
          </cell>
        </row>
        <row r="49">
          <cell r="A49" t="str">
            <v>20150401</v>
          </cell>
          <cell r="B49">
            <v>46</v>
          </cell>
          <cell r="C49" t="str">
            <v>201504</v>
          </cell>
          <cell r="D49" t="str">
            <v>01</v>
          </cell>
          <cell r="E49" t="str">
            <v>AM-SSI</v>
          </cell>
          <cell r="F49">
            <v>676153</v>
          </cell>
          <cell r="G49">
            <v>49900.100000000006</v>
          </cell>
          <cell r="H49">
            <v>67615.3</v>
          </cell>
          <cell r="I49">
            <v>182302</v>
          </cell>
          <cell r="J49">
            <v>316699</v>
          </cell>
          <cell r="K49">
            <v>344838</v>
          </cell>
          <cell r="L49">
            <v>298183.5</v>
          </cell>
          <cell r="M49">
            <v>499001</v>
          </cell>
          <cell r="N49">
            <v>130617</v>
          </cell>
          <cell r="O49">
            <v>182302</v>
          </cell>
          <cell r="P49">
            <v>54790.309799999995</v>
          </cell>
          <cell r="Q49">
            <v>62174</v>
          </cell>
          <cell r="R49">
            <v>90707</v>
          </cell>
          <cell r="S49">
            <v>680</v>
          </cell>
          <cell r="T49">
            <v>1241</v>
          </cell>
          <cell r="U49">
            <v>858</v>
          </cell>
          <cell r="V49">
            <v>249</v>
          </cell>
          <cell r="W49">
            <v>676153</v>
          </cell>
        </row>
        <row r="50">
          <cell r="A50" t="str">
            <v>20150501</v>
          </cell>
          <cell r="B50">
            <v>47</v>
          </cell>
          <cell r="C50" t="str">
            <v>201505</v>
          </cell>
          <cell r="D50" t="str">
            <v>01</v>
          </cell>
          <cell r="E50" t="str">
            <v>AM-SSI</v>
          </cell>
          <cell r="F50">
            <v>677748</v>
          </cell>
          <cell r="G50">
            <v>50017.8</v>
          </cell>
          <cell r="H50">
            <v>67774.8</v>
          </cell>
          <cell r="I50">
            <v>182732</v>
          </cell>
          <cell r="J50">
            <v>317446</v>
          </cell>
          <cell r="K50">
            <v>345651</v>
          </cell>
          <cell r="L50">
            <v>298887.3</v>
          </cell>
          <cell r="M50">
            <v>500178</v>
          </cell>
          <cell r="N50">
            <v>130925</v>
          </cell>
          <cell r="O50">
            <v>182732</v>
          </cell>
          <cell r="P50">
            <v>54919.544399999999</v>
          </cell>
          <cell r="Q50">
            <v>62445</v>
          </cell>
          <cell r="R50">
            <v>90707</v>
          </cell>
          <cell r="S50">
            <v>680</v>
          </cell>
          <cell r="T50">
            <v>1241</v>
          </cell>
          <cell r="U50">
            <v>858</v>
          </cell>
          <cell r="V50">
            <v>249</v>
          </cell>
          <cell r="W50">
            <v>677748</v>
          </cell>
        </row>
        <row r="51">
          <cell r="A51" t="str">
            <v>20150601</v>
          </cell>
          <cell r="B51">
            <v>48</v>
          </cell>
          <cell r="C51" t="str">
            <v>201506</v>
          </cell>
          <cell r="D51" t="str">
            <v>01</v>
          </cell>
          <cell r="E51" t="str">
            <v>AM-SSI</v>
          </cell>
          <cell r="F51">
            <v>679343</v>
          </cell>
          <cell r="G51">
            <v>50135.5</v>
          </cell>
          <cell r="H51">
            <v>67934.3</v>
          </cell>
          <cell r="I51">
            <v>183162</v>
          </cell>
          <cell r="J51">
            <v>318193</v>
          </cell>
          <cell r="K51">
            <v>346465</v>
          </cell>
          <cell r="L51">
            <v>299590.2</v>
          </cell>
          <cell r="M51">
            <v>501355</v>
          </cell>
          <cell r="N51">
            <v>131233</v>
          </cell>
          <cell r="O51">
            <v>183162</v>
          </cell>
          <cell r="P51">
            <v>55048.778999999995</v>
          </cell>
          <cell r="Q51">
            <v>62716</v>
          </cell>
          <cell r="R51">
            <v>90707</v>
          </cell>
          <cell r="S51">
            <v>680</v>
          </cell>
          <cell r="T51">
            <v>1241</v>
          </cell>
          <cell r="U51">
            <v>858</v>
          </cell>
          <cell r="V51">
            <v>249</v>
          </cell>
          <cell r="W51">
            <v>679343</v>
          </cell>
        </row>
        <row r="52">
          <cell r="A52" t="str">
            <v>20150701</v>
          </cell>
          <cell r="B52">
            <v>49</v>
          </cell>
          <cell r="C52" t="str">
            <v>201507</v>
          </cell>
          <cell r="D52" t="str">
            <v>01</v>
          </cell>
          <cell r="E52" t="str">
            <v>AM-SSI</v>
          </cell>
          <cell r="F52">
            <v>680938</v>
          </cell>
          <cell r="G52">
            <v>50253.200000000004</v>
          </cell>
          <cell r="H52">
            <v>68093.8</v>
          </cell>
          <cell r="I52">
            <v>183592</v>
          </cell>
          <cell r="J52">
            <v>318940</v>
          </cell>
          <cell r="K52">
            <v>347278</v>
          </cell>
          <cell r="L52">
            <v>300294</v>
          </cell>
          <cell r="M52">
            <v>502532</v>
          </cell>
          <cell r="N52">
            <v>131541</v>
          </cell>
          <cell r="O52">
            <v>183592</v>
          </cell>
          <cell r="P52">
            <v>55178.013599999998</v>
          </cell>
          <cell r="Q52">
            <v>62987</v>
          </cell>
          <cell r="R52">
            <v>90707</v>
          </cell>
          <cell r="S52">
            <v>680</v>
          </cell>
          <cell r="T52">
            <v>1241</v>
          </cell>
          <cell r="U52">
            <v>858</v>
          </cell>
          <cell r="V52">
            <v>249</v>
          </cell>
          <cell r="W52">
            <v>680938</v>
          </cell>
        </row>
        <row r="53">
          <cell r="A53" t="str">
            <v>20150801</v>
          </cell>
          <cell r="B53">
            <v>50</v>
          </cell>
          <cell r="C53" t="str">
            <v>201508</v>
          </cell>
          <cell r="D53" t="str">
            <v>01</v>
          </cell>
          <cell r="E53" t="str">
            <v>AM-SSI</v>
          </cell>
          <cell r="F53">
            <v>682533</v>
          </cell>
          <cell r="G53">
            <v>50370.9</v>
          </cell>
          <cell r="H53">
            <v>68253.3</v>
          </cell>
          <cell r="I53">
            <v>184021</v>
          </cell>
          <cell r="J53">
            <v>319688</v>
          </cell>
          <cell r="K53">
            <v>348092</v>
          </cell>
          <cell r="L53">
            <v>300996.90000000002</v>
          </cell>
          <cell r="M53">
            <v>503709</v>
          </cell>
          <cell r="N53">
            <v>131848</v>
          </cell>
          <cell r="O53">
            <v>184021</v>
          </cell>
          <cell r="P53">
            <v>55307.248199999995</v>
          </cell>
          <cell r="Q53">
            <v>63258</v>
          </cell>
          <cell r="R53">
            <v>90707</v>
          </cell>
          <cell r="S53">
            <v>680</v>
          </cell>
          <cell r="T53">
            <v>1241</v>
          </cell>
          <cell r="U53">
            <v>858</v>
          </cell>
          <cell r="V53">
            <v>249</v>
          </cell>
          <cell r="W53">
            <v>682533</v>
          </cell>
        </row>
        <row r="54">
          <cell r="A54" t="str">
            <v>20150901</v>
          </cell>
          <cell r="B54">
            <v>51</v>
          </cell>
          <cell r="C54" t="str">
            <v>201509</v>
          </cell>
          <cell r="D54" t="str">
            <v>01</v>
          </cell>
          <cell r="E54" t="str">
            <v>AM-SSI</v>
          </cell>
          <cell r="F54">
            <v>684128</v>
          </cell>
          <cell r="G54">
            <v>50488.600000000006</v>
          </cell>
          <cell r="H54">
            <v>68412.800000000003</v>
          </cell>
          <cell r="I54">
            <v>184452</v>
          </cell>
          <cell r="J54">
            <v>320434</v>
          </cell>
          <cell r="K54">
            <v>348905</v>
          </cell>
          <cell r="L54">
            <v>301700.7</v>
          </cell>
          <cell r="M54">
            <v>504886</v>
          </cell>
          <cell r="N54">
            <v>132157</v>
          </cell>
          <cell r="O54">
            <v>184452</v>
          </cell>
          <cell r="P54">
            <v>55436.482799999998</v>
          </cell>
          <cell r="Q54">
            <v>63529</v>
          </cell>
          <cell r="R54">
            <v>90707</v>
          </cell>
          <cell r="S54">
            <v>680</v>
          </cell>
          <cell r="T54">
            <v>1241</v>
          </cell>
          <cell r="U54">
            <v>858</v>
          </cell>
          <cell r="V54">
            <v>249</v>
          </cell>
          <cell r="W54">
            <v>684128</v>
          </cell>
        </row>
        <row r="55">
          <cell r="A55" t="str">
            <v>20151001</v>
          </cell>
          <cell r="B55">
            <v>52</v>
          </cell>
          <cell r="C55" t="str">
            <v>201510</v>
          </cell>
          <cell r="D55" t="str">
            <v>01</v>
          </cell>
          <cell r="E55" t="str">
            <v>AM-SSI</v>
          </cell>
          <cell r="F55">
            <v>685723</v>
          </cell>
          <cell r="G55">
            <v>50606.400000000001</v>
          </cell>
          <cell r="H55">
            <v>68572.3</v>
          </cell>
          <cell r="I55">
            <v>184882</v>
          </cell>
          <cell r="J55">
            <v>321182</v>
          </cell>
          <cell r="K55">
            <v>349719</v>
          </cell>
          <cell r="L55">
            <v>302403.60000000003</v>
          </cell>
          <cell r="M55">
            <v>506064</v>
          </cell>
          <cell r="N55">
            <v>132465</v>
          </cell>
          <cell r="O55">
            <v>184882</v>
          </cell>
          <cell r="P55">
            <v>55565.8272</v>
          </cell>
          <cell r="Q55">
            <v>63800</v>
          </cell>
          <cell r="R55">
            <v>90707</v>
          </cell>
          <cell r="S55">
            <v>680</v>
          </cell>
          <cell r="T55">
            <v>1241</v>
          </cell>
          <cell r="U55">
            <v>858</v>
          </cell>
          <cell r="V55">
            <v>249</v>
          </cell>
          <cell r="W55">
            <v>685723</v>
          </cell>
        </row>
        <row r="56">
          <cell r="A56" t="str">
            <v>20151101</v>
          </cell>
          <cell r="B56">
            <v>53</v>
          </cell>
          <cell r="C56" t="str">
            <v>201511</v>
          </cell>
          <cell r="D56" t="str">
            <v>01</v>
          </cell>
          <cell r="E56" t="str">
            <v>AM-SSI</v>
          </cell>
          <cell r="F56">
            <v>687318</v>
          </cell>
          <cell r="G56">
            <v>50724.100000000006</v>
          </cell>
          <cell r="H56">
            <v>68731.8</v>
          </cell>
          <cell r="I56">
            <v>185312</v>
          </cell>
          <cell r="J56">
            <v>321929</v>
          </cell>
          <cell r="K56">
            <v>350532</v>
          </cell>
          <cell r="L56">
            <v>303107.40000000002</v>
          </cell>
          <cell r="M56">
            <v>507241</v>
          </cell>
          <cell r="N56">
            <v>132773</v>
          </cell>
          <cell r="O56">
            <v>185312</v>
          </cell>
          <cell r="P56">
            <v>55695.061799999996</v>
          </cell>
          <cell r="Q56">
            <v>64071</v>
          </cell>
          <cell r="R56">
            <v>90707</v>
          </cell>
          <cell r="S56">
            <v>680</v>
          </cell>
          <cell r="T56">
            <v>1241</v>
          </cell>
          <cell r="U56">
            <v>858</v>
          </cell>
          <cell r="V56">
            <v>249</v>
          </cell>
          <cell r="W56">
            <v>687318</v>
          </cell>
        </row>
        <row r="57">
          <cell r="A57" t="str">
            <v>20151201</v>
          </cell>
          <cell r="B57">
            <v>54</v>
          </cell>
          <cell r="C57" t="str">
            <v>201512</v>
          </cell>
          <cell r="D57" t="str">
            <v>01</v>
          </cell>
          <cell r="E57" t="str">
            <v>AM-SSI</v>
          </cell>
          <cell r="F57">
            <v>688913</v>
          </cell>
          <cell r="G57">
            <v>50841.8</v>
          </cell>
          <cell r="H57">
            <v>68891.3</v>
          </cell>
          <cell r="I57">
            <v>185742</v>
          </cell>
          <cell r="J57">
            <v>322676</v>
          </cell>
          <cell r="K57">
            <v>351346</v>
          </cell>
          <cell r="L57">
            <v>303810.3</v>
          </cell>
          <cell r="M57">
            <v>508418</v>
          </cell>
          <cell r="N57">
            <v>133082</v>
          </cell>
          <cell r="O57">
            <v>185742</v>
          </cell>
          <cell r="P57">
            <v>55824.296399999999</v>
          </cell>
          <cell r="Q57">
            <v>64342</v>
          </cell>
          <cell r="R57">
            <v>90707</v>
          </cell>
          <cell r="S57">
            <v>680</v>
          </cell>
          <cell r="T57">
            <v>1241</v>
          </cell>
          <cell r="U57">
            <v>858</v>
          </cell>
          <cell r="V57">
            <v>249</v>
          </cell>
          <cell r="W57">
            <v>688913</v>
          </cell>
        </row>
        <row r="58">
          <cell r="A58" t="str">
            <v>20160101</v>
          </cell>
          <cell r="B58">
            <v>55</v>
          </cell>
          <cell r="C58" t="str">
            <v>201601</v>
          </cell>
          <cell r="D58" t="str">
            <v>01</v>
          </cell>
          <cell r="E58" t="str">
            <v>AM-SSI</v>
          </cell>
          <cell r="F58">
            <v>690508</v>
          </cell>
          <cell r="G58">
            <v>50959.5</v>
          </cell>
          <cell r="H58">
            <v>69050.8</v>
          </cell>
          <cell r="I58">
            <v>186172</v>
          </cell>
          <cell r="J58">
            <v>323423</v>
          </cell>
          <cell r="K58">
            <v>352159</v>
          </cell>
          <cell r="L58">
            <v>304514.10000000003</v>
          </cell>
          <cell r="M58">
            <v>509595</v>
          </cell>
          <cell r="N58">
            <v>133390</v>
          </cell>
          <cell r="O58">
            <v>186172</v>
          </cell>
          <cell r="P58">
            <v>55953.530999999995</v>
          </cell>
          <cell r="Q58">
            <v>64613</v>
          </cell>
          <cell r="R58">
            <v>90707</v>
          </cell>
          <cell r="S58">
            <v>680</v>
          </cell>
          <cell r="T58">
            <v>1241</v>
          </cell>
          <cell r="U58">
            <v>858</v>
          </cell>
          <cell r="V58">
            <v>249</v>
          </cell>
          <cell r="W58">
            <v>690508</v>
          </cell>
        </row>
        <row r="59">
          <cell r="A59" t="str">
            <v>20160201</v>
          </cell>
          <cell r="B59">
            <v>56</v>
          </cell>
          <cell r="C59" t="str">
            <v>201602</v>
          </cell>
          <cell r="D59" t="str">
            <v>01</v>
          </cell>
          <cell r="E59" t="str">
            <v>AM-SSI</v>
          </cell>
          <cell r="F59">
            <v>692103</v>
          </cell>
          <cell r="G59">
            <v>51077.200000000004</v>
          </cell>
          <cell r="H59">
            <v>69210.3</v>
          </cell>
          <cell r="I59">
            <v>186602</v>
          </cell>
          <cell r="J59">
            <v>324170</v>
          </cell>
          <cell r="K59">
            <v>352973</v>
          </cell>
          <cell r="L59">
            <v>305217</v>
          </cell>
          <cell r="M59">
            <v>510772</v>
          </cell>
          <cell r="N59">
            <v>133698</v>
          </cell>
          <cell r="O59">
            <v>186602</v>
          </cell>
          <cell r="P59">
            <v>56082.765599999999</v>
          </cell>
          <cell r="Q59">
            <v>64884</v>
          </cell>
          <cell r="R59">
            <v>90707</v>
          </cell>
          <cell r="S59">
            <v>680</v>
          </cell>
          <cell r="T59">
            <v>1241</v>
          </cell>
          <cell r="U59">
            <v>858</v>
          </cell>
          <cell r="V59">
            <v>249</v>
          </cell>
          <cell r="W59">
            <v>692103</v>
          </cell>
        </row>
        <row r="60">
          <cell r="A60" t="str">
            <v>20160301</v>
          </cell>
          <cell r="B60">
            <v>57</v>
          </cell>
          <cell r="C60" t="str">
            <v>201603</v>
          </cell>
          <cell r="D60" t="str">
            <v>01</v>
          </cell>
          <cell r="E60" t="str">
            <v>AM-SSI</v>
          </cell>
          <cell r="F60">
            <v>693698</v>
          </cell>
          <cell r="G60">
            <v>51194.9</v>
          </cell>
          <cell r="H60">
            <v>69369.8</v>
          </cell>
          <cell r="I60">
            <v>187032</v>
          </cell>
          <cell r="J60">
            <v>324917</v>
          </cell>
          <cell r="K60">
            <v>353786</v>
          </cell>
          <cell r="L60">
            <v>305920.8</v>
          </cell>
          <cell r="M60">
            <v>511949</v>
          </cell>
          <cell r="N60">
            <v>134006</v>
          </cell>
          <cell r="O60">
            <v>187032</v>
          </cell>
          <cell r="P60">
            <v>56212.000199999995</v>
          </cell>
          <cell r="Q60">
            <v>65155</v>
          </cell>
          <cell r="R60">
            <v>90707</v>
          </cell>
          <cell r="S60">
            <v>680</v>
          </cell>
          <cell r="T60">
            <v>1241</v>
          </cell>
          <cell r="U60">
            <v>858</v>
          </cell>
          <cell r="V60">
            <v>249</v>
          </cell>
          <cell r="W60">
            <v>693698</v>
          </cell>
        </row>
        <row r="61">
          <cell r="A61" t="str">
            <v>20160401</v>
          </cell>
          <cell r="B61">
            <v>58</v>
          </cell>
          <cell r="C61" t="str">
            <v>201604</v>
          </cell>
          <cell r="D61" t="str">
            <v>01</v>
          </cell>
          <cell r="E61" t="str">
            <v>AM-SSI</v>
          </cell>
          <cell r="F61">
            <v>695293</v>
          </cell>
          <cell r="G61">
            <v>51312.600000000006</v>
          </cell>
          <cell r="H61">
            <v>69529.3</v>
          </cell>
          <cell r="I61">
            <v>187462</v>
          </cell>
          <cell r="J61">
            <v>325664</v>
          </cell>
          <cell r="K61">
            <v>354599</v>
          </cell>
          <cell r="L61">
            <v>306624.60000000003</v>
          </cell>
          <cell r="M61">
            <v>513126</v>
          </cell>
          <cell r="N61">
            <v>134314</v>
          </cell>
          <cell r="O61">
            <v>187462</v>
          </cell>
          <cell r="P61">
            <v>56341.234799999998</v>
          </cell>
          <cell r="Q61">
            <v>65426</v>
          </cell>
          <cell r="R61">
            <v>90707</v>
          </cell>
          <cell r="S61">
            <v>680</v>
          </cell>
          <cell r="T61">
            <v>1241</v>
          </cell>
          <cell r="U61">
            <v>858</v>
          </cell>
          <cell r="V61">
            <v>249</v>
          </cell>
          <cell r="W61">
            <v>695293</v>
          </cell>
        </row>
        <row r="62">
          <cell r="A62" t="str">
            <v>20160501</v>
          </cell>
          <cell r="B62">
            <v>59</v>
          </cell>
          <cell r="C62" t="str">
            <v>201605</v>
          </cell>
          <cell r="D62" t="str">
            <v>01</v>
          </cell>
          <cell r="E62" t="str">
            <v>AM-SSI</v>
          </cell>
          <cell r="F62">
            <v>696888</v>
          </cell>
          <cell r="G62">
            <v>51430.3</v>
          </cell>
          <cell r="H62">
            <v>69688.800000000003</v>
          </cell>
          <cell r="I62">
            <v>187892</v>
          </cell>
          <cell r="J62">
            <v>326411</v>
          </cell>
          <cell r="K62">
            <v>355413</v>
          </cell>
          <cell r="L62">
            <v>307327.5</v>
          </cell>
          <cell r="M62">
            <v>514303</v>
          </cell>
          <cell r="N62">
            <v>134622</v>
          </cell>
          <cell r="O62">
            <v>187892</v>
          </cell>
          <cell r="P62">
            <v>56470.469399999994</v>
          </cell>
          <cell r="Q62">
            <v>65697</v>
          </cell>
          <cell r="R62">
            <v>90707</v>
          </cell>
          <cell r="S62">
            <v>680</v>
          </cell>
          <cell r="T62">
            <v>1241</v>
          </cell>
          <cell r="U62">
            <v>858</v>
          </cell>
          <cell r="V62">
            <v>249</v>
          </cell>
          <cell r="W62">
            <v>696888</v>
          </cell>
        </row>
        <row r="63">
          <cell r="A63" t="str">
            <v>20160601</v>
          </cell>
          <cell r="B63">
            <v>60</v>
          </cell>
          <cell r="C63" t="str">
            <v>201606</v>
          </cell>
          <cell r="D63" t="str">
            <v>01</v>
          </cell>
          <cell r="E63" t="str">
            <v>AM-SSI</v>
          </cell>
          <cell r="F63">
            <v>698483</v>
          </cell>
          <cell r="G63">
            <v>51548</v>
          </cell>
          <cell r="H63">
            <v>69848.3</v>
          </cell>
          <cell r="I63">
            <v>188322</v>
          </cell>
          <cell r="J63">
            <v>327158</v>
          </cell>
          <cell r="K63">
            <v>356226</v>
          </cell>
          <cell r="L63">
            <v>308031.3</v>
          </cell>
          <cell r="M63">
            <v>515480</v>
          </cell>
          <cell r="N63">
            <v>134930</v>
          </cell>
          <cell r="O63">
            <v>188322</v>
          </cell>
          <cell r="P63">
            <v>56599.703999999998</v>
          </cell>
          <cell r="Q63">
            <v>65968</v>
          </cell>
          <cell r="R63">
            <v>90707</v>
          </cell>
          <cell r="S63">
            <v>680</v>
          </cell>
          <cell r="T63">
            <v>1241</v>
          </cell>
          <cell r="U63">
            <v>858</v>
          </cell>
          <cell r="V63">
            <v>249</v>
          </cell>
          <cell r="W63">
            <v>698483</v>
          </cell>
        </row>
        <row r="64">
          <cell r="A64" t="str">
            <v>20110702</v>
          </cell>
          <cell r="B64">
            <v>1</v>
          </cell>
          <cell r="C64" t="str">
            <v>201107</v>
          </cell>
          <cell r="D64" t="str">
            <v>02</v>
          </cell>
          <cell r="E64" t="str">
            <v>EL&amp;DIS</v>
          </cell>
          <cell r="F64">
            <v>38994</v>
          </cell>
          <cell r="G64">
            <v>252.8</v>
          </cell>
          <cell r="H64">
            <v>487.42500000000001</v>
          </cell>
          <cell r="I64">
            <v>16135</v>
          </cell>
          <cell r="J64">
            <v>4089</v>
          </cell>
          <cell r="K64">
            <v>5315</v>
          </cell>
          <cell r="L64">
            <v>33258.012500000004</v>
          </cell>
          <cell r="M64">
            <v>20224</v>
          </cell>
          <cell r="N64">
            <v>10084</v>
          </cell>
          <cell r="O64">
            <v>0</v>
          </cell>
          <cell r="P64">
            <v>1352.9856</v>
          </cell>
          <cell r="Q64">
            <v>0</v>
          </cell>
          <cell r="R64">
            <v>0</v>
          </cell>
          <cell r="W64">
            <v>38994</v>
          </cell>
        </row>
        <row r="65">
          <cell r="A65" t="str">
            <v>20110802</v>
          </cell>
          <cell r="B65">
            <v>2</v>
          </cell>
          <cell r="C65" t="str">
            <v>201108</v>
          </cell>
          <cell r="D65" t="str">
            <v>02</v>
          </cell>
          <cell r="E65" t="str">
            <v>EL&amp;DIS</v>
          </cell>
          <cell r="F65">
            <v>39006</v>
          </cell>
          <cell r="G65">
            <v>256.76249999999999</v>
          </cell>
          <cell r="H65">
            <v>487.57500000000005</v>
          </cell>
          <cell r="I65">
            <v>16668</v>
          </cell>
          <cell r="J65">
            <v>3873</v>
          </cell>
          <cell r="K65">
            <v>4766</v>
          </cell>
          <cell r="L65">
            <v>33812</v>
          </cell>
          <cell r="M65">
            <v>20541</v>
          </cell>
          <cell r="N65">
            <v>9926</v>
          </cell>
          <cell r="O65">
            <v>0</v>
          </cell>
          <cell r="P65">
            <v>1374.1929</v>
          </cell>
          <cell r="Q65">
            <v>0</v>
          </cell>
          <cell r="R65">
            <v>0</v>
          </cell>
          <cell r="W65">
            <v>39006</v>
          </cell>
        </row>
        <row r="66">
          <cell r="A66" t="str">
            <v>20110902</v>
          </cell>
          <cell r="B66">
            <v>3</v>
          </cell>
          <cell r="C66" t="str">
            <v>201109</v>
          </cell>
          <cell r="D66" t="str">
            <v>02</v>
          </cell>
          <cell r="E66" t="str">
            <v>EL&amp;DIS</v>
          </cell>
          <cell r="F66">
            <v>39004</v>
          </cell>
          <cell r="G66">
            <v>258.48750000000001</v>
          </cell>
          <cell r="H66">
            <v>487.55</v>
          </cell>
          <cell r="I66">
            <v>16838</v>
          </cell>
          <cell r="J66">
            <v>3841</v>
          </cell>
          <cell r="K66">
            <v>4752</v>
          </cell>
          <cell r="L66">
            <v>33823.85</v>
          </cell>
          <cell r="M66">
            <v>20679</v>
          </cell>
          <cell r="N66">
            <v>9822</v>
          </cell>
          <cell r="O66">
            <v>0</v>
          </cell>
          <cell r="P66">
            <v>1383.4250999999999</v>
          </cell>
          <cell r="Q66">
            <v>0</v>
          </cell>
          <cell r="R66">
            <v>0</v>
          </cell>
          <cell r="W66">
            <v>39004</v>
          </cell>
        </row>
        <row r="67">
          <cell r="A67" t="str">
            <v>20111002</v>
          </cell>
          <cell r="B67">
            <v>4</v>
          </cell>
          <cell r="C67" t="str">
            <v>201110</v>
          </cell>
          <cell r="D67" t="str">
            <v>02</v>
          </cell>
          <cell r="E67" t="str">
            <v>EL&amp;DIS</v>
          </cell>
          <cell r="F67">
            <v>39753</v>
          </cell>
          <cell r="G67">
            <v>265.32499999999999</v>
          </cell>
          <cell r="H67">
            <v>496.91250000000002</v>
          </cell>
          <cell r="I67">
            <v>17316</v>
          </cell>
          <cell r="J67">
            <v>3910</v>
          </cell>
          <cell r="K67">
            <v>4837</v>
          </cell>
          <cell r="L67">
            <v>34479.550000000003</v>
          </cell>
          <cell r="M67">
            <v>21226</v>
          </cell>
          <cell r="N67">
            <v>9839</v>
          </cell>
          <cell r="O67">
            <v>0</v>
          </cell>
          <cell r="P67">
            <v>1420.0194000000001</v>
          </cell>
          <cell r="Q67">
            <v>0</v>
          </cell>
          <cell r="R67">
            <v>0</v>
          </cell>
          <cell r="W67">
            <v>39753</v>
          </cell>
        </row>
        <row r="68">
          <cell r="A68" t="str">
            <v>20111102</v>
          </cell>
          <cell r="B68">
            <v>5</v>
          </cell>
          <cell r="C68" t="str">
            <v>201111</v>
          </cell>
          <cell r="D68" t="str">
            <v>02</v>
          </cell>
          <cell r="E68" t="str">
            <v>EL&amp;DIS</v>
          </cell>
          <cell r="F68">
            <v>40394</v>
          </cell>
          <cell r="G68">
            <v>268.10000000000002</v>
          </cell>
          <cell r="H68">
            <v>504.92500000000001</v>
          </cell>
          <cell r="I68">
            <v>17594</v>
          </cell>
          <cell r="J68">
            <v>3854</v>
          </cell>
          <cell r="K68">
            <v>4786</v>
          </cell>
          <cell r="L68">
            <v>35162.9</v>
          </cell>
          <cell r="M68">
            <v>21448</v>
          </cell>
          <cell r="N68">
            <v>9984</v>
          </cell>
          <cell r="O68">
            <v>0</v>
          </cell>
          <cell r="P68">
            <v>1434.8712</v>
          </cell>
          <cell r="Q68">
            <v>0</v>
          </cell>
          <cell r="R68">
            <v>0</v>
          </cell>
          <cell r="W68">
            <v>40394</v>
          </cell>
        </row>
        <row r="69">
          <cell r="A69" t="str">
            <v>20111202</v>
          </cell>
          <cell r="B69">
            <v>6</v>
          </cell>
          <cell r="C69" t="str">
            <v>201112</v>
          </cell>
          <cell r="D69" t="str">
            <v>02</v>
          </cell>
          <cell r="E69" t="str">
            <v>EL&amp;DIS</v>
          </cell>
          <cell r="F69">
            <v>40513</v>
          </cell>
          <cell r="G69">
            <v>259.01249999999999</v>
          </cell>
          <cell r="H69">
            <v>506.41250000000002</v>
          </cell>
          <cell r="I69">
            <v>16846</v>
          </cell>
          <cell r="J69">
            <v>3875</v>
          </cell>
          <cell r="K69">
            <v>4880</v>
          </cell>
          <cell r="L69">
            <v>35187.587500000001</v>
          </cell>
          <cell r="M69">
            <v>20721</v>
          </cell>
          <cell r="N69">
            <v>10191</v>
          </cell>
          <cell r="O69">
            <v>0</v>
          </cell>
          <cell r="P69">
            <v>1386.2348999999999</v>
          </cell>
          <cell r="Q69">
            <v>0</v>
          </cell>
          <cell r="R69">
            <v>0</v>
          </cell>
          <cell r="W69">
            <v>40513</v>
          </cell>
        </row>
        <row r="70">
          <cell r="A70" t="str">
            <v>20120102</v>
          </cell>
          <cell r="B70">
            <v>7</v>
          </cell>
          <cell r="C70" t="str">
            <v>201201</v>
          </cell>
          <cell r="D70" t="str">
            <v>02</v>
          </cell>
          <cell r="E70" t="str">
            <v>EL&amp;DIS</v>
          </cell>
          <cell r="F70">
            <v>41231</v>
          </cell>
          <cell r="G70">
            <v>265</v>
          </cell>
          <cell r="H70">
            <v>515.38750000000005</v>
          </cell>
          <cell r="I70">
            <v>17210</v>
          </cell>
          <cell r="J70">
            <v>3990</v>
          </cell>
          <cell r="K70">
            <v>5056</v>
          </cell>
          <cell r="L70">
            <v>35722.8125</v>
          </cell>
          <cell r="M70">
            <v>21200</v>
          </cell>
          <cell r="N70">
            <v>10314</v>
          </cell>
          <cell r="O70">
            <v>0</v>
          </cell>
          <cell r="P70">
            <v>1418.28</v>
          </cell>
          <cell r="Q70">
            <v>0</v>
          </cell>
          <cell r="R70">
            <v>0</v>
          </cell>
          <cell r="W70">
            <v>41231</v>
          </cell>
        </row>
        <row r="71">
          <cell r="A71" t="str">
            <v>20120202</v>
          </cell>
          <cell r="B71">
            <v>8</v>
          </cell>
          <cell r="C71" t="str">
            <v>201202</v>
          </cell>
          <cell r="D71" t="str">
            <v>02</v>
          </cell>
          <cell r="E71" t="str">
            <v>EL&amp;DIS</v>
          </cell>
          <cell r="F71">
            <v>42297</v>
          </cell>
          <cell r="G71">
            <v>266.61250000000001</v>
          </cell>
          <cell r="H71">
            <v>528.71249999999998</v>
          </cell>
          <cell r="I71">
            <v>17120</v>
          </cell>
          <cell r="J71">
            <v>4209</v>
          </cell>
          <cell r="K71">
            <v>5571</v>
          </cell>
          <cell r="L71">
            <v>36266.925000000003</v>
          </cell>
          <cell r="M71">
            <v>21329</v>
          </cell>
          <cell r="N71">
            <v>10278</v>
          </cell>
          <cell r="O71">
            <v>0</v>
          </cell>
          <cell r="P71">
            <v>1426.9101000000001</v>
          </cell>
          <cell r="Q71">
            <v>0</v>
          </cell>
          <cell r="R71">
            <v>0</v>
          </cell>
          <cell r="W71">
            <v>42297</v>
          </cell>
        </row>
        <row r="72">
          <cell r="A72" t="str">
            <v>20120302</v>
          </cell>
          <cell r="B72">
            <v>9</v>
          </cell>
          <cell r="C72" t="str">
            <v>201203</v>
          </cell>
          <cell r="D72" t="str">
            <v>02</v>
          </cell>
          <cell r="E72" t="str">
            <v>EL&amp;DIS</v>
          </cell>
          <cell r="F72">
            <v>42620</v>
          </cell>
          <cell r="G72">
            <v>274.07499999999999</v>
          </cell>
          <cell r="H72">
            <v>532.75</v>
          </cell>
          <cell r="I72">
            <v>17551</v>
          </cell>
          <cell r="J72">
            <v>4375</v>
          </cell>
          <cell r="K72">
            <v>5583</v>
          </cell>
          <cell r="L72">
            <v>36574.037499999999</v>
          </cell>
          <cell r="M72">
            <v>21926</v>
          </cell>
          <cell r="N72">
            <v>10349</v>
          </cell>
          <cell r="O72">
            <v>0</v>
          </cell>
          <cell r="P72">
            <v>1466.8494000000001</v>
          </cell>
          <cell r="Q72">
            <v>0</v>
          </cell>
          <cell r="R72">
            <v>0</v>
          </cell>
          <cell r="W72">
            <v>42620</v>
          </cell>
        </row>
        <row r="73">
          <cell r="A73" t="str">
            <v>20120402</v>
          </cell>
          <cell r="B73">
            <v>10</v>
          </cell>
          <cell r="C73" t="str">
            <v>201204</v>
          </cell>
          <cell r="D73" t="str">
            <v>02</v>
          </cell>
          <cell r="E73" t="str">
            <v>EL&amp;DIS</v>
          </cell>
          <cell r="F73">
            <v>42888</v>
          </cell>
          <cell r="G73">
            <v>271.63749999999999</v>
          </cell>
          <cell r="H73">
            <v>536.1</v>
          </cell>
          <cell r="I73">
            <v>17413</v>
          </cell>
          <cell r="J73">
            <v>4318</v>
          </cell>
          <cell r="K73">
            <v>5513</v>
          </cell>
          <cell r="L73">
            <v>36907.8125</v>
          </cell>
          <cell r="M73">
            <v>21731</v>
          </cell>
          <cell r="N73">
            <v>10505</v>
          </cell>
          <cell r="O73">
            <v>0</v>
          </cell>
          <cell r="P73">
            <v>1453.8039000000001</v>
          </cell>
          <cell r="Q73">
            <v>0</v>
          </cell>
          <cell r="R73">
            <v>0</v>
          </cell>
          <cell r="W73">
            <v>42888</v>
          </cell>
        </row>
        <row r="74">
          <cell r="A74" t="str">
            <v>20120502</v>
          </cell>
          <cell r="B74">
            <v>11</v>
          </cell>
          <cell r="C74" t="str">
            <v>201205</v>
          </cell>
          <cell r="D74" t="str">
            <v>02</v>
          </cell>
          <cell r="E74" t="str">
            <v>EL&amp;DIS</v>
          </cell>
          <cell r="F74">
            <v>42541</v>
          </cell>
          <cell r="G74">
            <v>264.48750000000001</v>
          </cell>
          <cell r="H74">
            <v>531.76250000000005</v>
          </cell>
          <cell r="I74">
            <v>16974</v>
          </cell>
          <cell r="J74">
            <v>4185</v>
          </cell>
          <cell r="K74">
            <v>5304</v>
          </cell>
          <cell r="L74">
            <v>36771.537499999999</v>
          </cell>
          <cell r="M74">
            <v>21159</v>
          </cell>
          <cell r="N74">
            <v>10645</v>
          </cell>
          <cell r="O74">
            <v>0</v>
          </cell>
          <cell r="P74">
            <v>1415.5371</v>
          </cell>
          <cell r="Q74">
            <v>0</v>
          </cell>
          <cell r="R74">
            <v>0</v>
          </cell>
          <cell r="W74">
            <v>42541</v>
          </cell>
        </row>
        <row r="75">
          <cell r="A75" t="str">
            <v>20120602</v>
          </cell>
          <cell r="B75">
            <v>12</v>
          </cell>
          <cell r="C75" t="str">
            <v>201206</v>
          </cell>
          <cell r="D75" t="str">
            <v>02</v>
          </cell>
          <cell r="E75" t="str">
            <v>EL&amp;DIS</v>
          </cell>
          <cell r="F75">
            <v>42464</v>
          </cell>
          <cell r="G75">
            <v>262.76249999999999</v>
          </cell>
          <cell r="H75">
            <v>530.80000000000007</v>
          </cell>
          <cell r="I75">
            <v>16863</v>
          </cell>
          <cell r="J75">
            <v>4158</v>
          </cell>
          <cell r="K75">
            <v>5236</v>
          </cell>
          <cell r="L75">
            <v>36762.65</v>
          </cell>
          <cell r="M75">
            <v>21021</v>
          </cell>
          <cell r="N75">
            <v>10584</v>
          </cell>
          <cell r="O75">
            <v>0</v>
          </cell>
          <cell r="P75">
            <v>1406.3049000000001</v>
          </cell>
          <cell r="Q75">
            <v>0</v>
          </cell>
          <cell r="R75">
            <v>0</v>
          </cell>
          <cell r="W75">
            <v>42464</v>
          </cell>
        </row>
        <row r="76">
          <cell r="A76" t="str">
            <v>20120702</v>
          </cell>
          <cell r="B76">
            <v>13</v>
          </cell>
          <cell r="C76" t="str">
            <v>201207</v>
          </cell>
          <cell r="D76" t="str">
            <v>02</v>
          </cell>
          <cell r="E76" t="str">
            <v>EL&amp;DIS</v>
          </cell>
          <cell r="F76">
            <v>42564</v>
          </cell>
          <cell r="G76">
            <v>265.17500000000001</v>
          </cell>
          <cell r="H76">
            <v>532.05000000000007</v>
          </cell>
          <cell r="I76">
            <v>17094</v>
          </cell>
          <cell r="J76">
            <v>4120</v>
          </cell>
          <cell r="K76">
            <v>5076</v>
          </cell>
          <cell r="L76">
            <v>37019.4</v>
          </cell>
          <cell r="M76">
            <v>21214</v>
          </cell>
          <cell r="N76">
            <v>10573</v>
          </cell>
          <cell r="O76">
            <v>0</v>
          </cell>
          <cell r="P76">
            <v>1419.2166</v>
          </cell>
          <cell r="Q76">
            <v>0</v>
          </cell>
          <cell r="R76">
            <v>0</v>
          </cell>
          <cell r="W76">
            <v>42564</v>
          </cell>
        </row>
        <row r="77">
          <cell r="A77" t="str">
            <v>20120802</v>
          </cell>
          <cell r="B77">
            <v>14</v>
          </cell>
          <cell r="C77" t="str">
            <v>201208</v>
          </cell>
          <cell r="D77" t="str">
            <v>02</v>
          </cell>
          <cell r="E77" t="str">
            <v>EL&amp;DIS</v>
          </cell>
          <cell r="F77">
            <v>42387</v>
          </cell>
          <cell r="G77">
            <v>260.1875</v>
          </cell>
          <cell r="H77">
            <v>529.83749999999998</v>
          </cell>
          <cell r="I77">
            <v>16657</v>
          </cell>
          <cell r="J77">
            <v>4158</v>
          </cell>
          <cell r="K77">
            <v>5075</v>
          </cell>
          <cell r="L77">
            <v>36845.599999999999</v>
          </cell>
          <cell r="M77">
            <v>20815</v>
          </cell>
          <cell r="N77">
            <v>10718</v>
          </cell>
          <cell r="O77">
            <v>0</v>
          </cell>
          <cell r="P77">
            <v>1392.5235</v>
          </cell>
          <cell r="Q77">
            <v>0</v>
          </cell>
          <cell r="R77">
            <v>0</v>
          </cell>
          <cell r="W77">
            <v>42387</v>
          </cell>
        </row>
        <row r="78">
          <cell r="A78" t="str">
            <v>20120902</v>
          </cell>
          <cell r="B78">
            <v>15</v>
          </cell>
          <cell r="C78" t="str">
            <v>201209</v>
          </cell>
          <cell r="D78" t="str">
            <v>02</v>
          </cell>
          <cell r="E78" t="str">
            <v>EL&amp;DIS</v>
          </cell>
          <cell r="F78">
            <v>42823</v>
          </cell>
          <cell r="G78">
            <v>263.05</v>
          </cell>
          <cell r="H78">
            <v>535.28750000000002</v>
          </cell>
          <cell r="I78">
            <v>16740</v>
          </cell>
          <cell r="J78">
            <v>4304</v>
          </cell>
          <cell r="K78">
            <v>5399</v>
          </cell>
          <cell r="L78">
            <v>36956.200000000004</v>
          </cell>
          <cell r="M78">
            <v>21044</v>
          </cell>
          <cell r="N78">
            <v>10696</v>
          </cell>
          <cell r="O78">
            <v>0</v>
          </cell>
          <cell r="P78">
            <v>1407.8435999999999</v>
          </cell>
          <cell r="Q78">
            <v>0</v>
          </cell>
          <cell r="R78">
            <v>0</v>
          </cell>
          <cell r="W78">
            <v>42823</v>
          </cell>
        </row>
        <row r="79">
          <cell r="A79" t="str">
            <v>20121002</v>
          </cell>
          <cell r="B79">
            <v>16</v>
          </cell>
          <cell r="C79" t="str">
            <v>201210</v>
          </cell>
          <cell r="D79" t="str">
            <v>02</v>
          </cell>
          <cell r="E79" t="str">
            <v>EL&amp;DIS</v>
          </cell>
          <cell r="F79">
            <v>42635</v>
          </cell>
          <cell r="G79">
            <v>261.625</v>
          </cell>
          <cell r="H79">
            <v>532.9375</v>
          </cell>
          <cell r="I79">
            <v>16742</v>
          </cell>
          <cell r="J79">
            <v>4188</v>
          </cell>
          <cell r="K79">
            <v>5147</v>
          </cell>
          <cell r="L79">
            <v>37019.4</v>
          </cell>
          <cell r="M79">
            <v>20930</v>
          </cell>
          <cell r="N79">
            <v>10531</v>
          </cell>
          <cell r="O79">
            <v>0</v>
          </cell>
          <cell r="P79">
            <v>1400.2170000000001</v>
          </cell>
          <cell r="Q79">
            <v>0</v>
          </cell>
          <cell r="R79">
            <v>0</v>
          </cell>
          <cell r="W79">
            <v>42635</v>
          </cell>
        </row>
        <row r="80">
          <cell r="A80" t="str">
            <v>20121102</v>
          </cell>
          <cell r="B80">
            <v>17</v>
          </cell>
          <cell r="C80" t="str">
            <v>201211</v>
          </cell>
          <cell r="D80" t="str">
            <v>02</v>
          </cell>
          <cell r="E80" t="str">
            <v>EL&amp;DIS</v>
          </cell>
          <cell r="F80">
            <v>42064</v>
          </cell>
          <cell r="G80">
            <v>257.52500000000003</v>
          </cell>
          <cell r="H80">
            <v>525.80000000000007</v>
          </cell>
          <cell r="I80">
            <v>16588</v>
          </cell>
          <cell r="J80">
            <v>4014</v>
          </cell>
          <cell r="K80">
            <v>4902</v>
          </cell>
          <cell r="L80">
            <v>36697.474999999999</v>
          </cell>
          <cell r="M80">
            <v>20602</v>
          </cell>
          <cell r="N80">
            <v>10486</v>
          </cell>
          <cell r="O80">
            <v>0</v>
          </cell>
          <cell r="P80">
            <v>1378.2737999999999</v>
          </cell>
          <cell r="Q80">
            <v>0</v>
          </cell>
          <cell r="R80">
            <v>0</v>
          </cell>
          <cell r="W80">
            <v>42064</v>
          </cell>
        </row>
        <row r="81">
          <cell r="A81" t="str">
            <v>20121202</v>
          </cell>
          <cell r="B81">
            <v>18</v>
          </cell>
          <cell r="C81" t="str">
            <v>201212</v>
          </cell>
          <cell r="D81" t="str">
            <v>02</v>
          </cell>
          <cell r="E81" t="str">
            <v>EL&amp;DIS</v>
          </cell>
          <cell r="F81">
            <v>41924</v>
          </cell>
          <cell r="G81">
            <v>255.9375</v>
          </cell>
          <cell r="H81">
            <v>524.05000000000007</v>
          </cell>
          <cell r="I81">
            <v>16540</v>
          </cell>
          <cell r="J81">
            <v>3935</v>
          </cell>
          <cell r="K81">
            <v>4826</v>
          </cell>
          <cell r="L81">
            <v>36634.275000000001</v>
          </cell>
          <cell r="M81">
            <v>20475</v>
          </cell>
          <cell r="N81">
            <v>10347</v>
          </cell>
          <cell r="O81">
            <v>0</v>
          </cell>
          <cell r="P81">
            <v>1369.7774999999999</v>
          </cell>
          <cell r="Q81">
            <v>0</v>
          </cell>
          <cell r="R81">
            <v>0</v>
          </cell>
          <cell r="W81">
            <v>41924</v>
          </cell>
        </row>
        <row r="82">
          <cell r="A82" t="str">
            <v>20130102</v>
          </cell>
          <cell r="B82">
            <v>19</v>
          </cell>
          <cell r="C82" t="str">
            <v>201301</v>
          </cell>
          <cell r="D82" t="str">
            <v>02</v>
          </cell>
          <cell r="E82" t="str">
            <v>EL&amp;DIS</v>
          </cell>
          <cell r="F82">
            <v>41275</v>
          </cell>
          <cell r="G82">
            <v>248.8125</v>
          </cell>
          <cell r="H82">
            <v>515.9375</v>
          </cell>
          <cell r="I82">
            <v>16184</v>
          </cell>
          <cell r="J82">
            <v>3721</v>
          </cell>
          <cell r="K82">
            <v>4521</v>
          </cell>
          <cell r="L82">
            <v>36294.575000000004</v>
          </cell>
          <cell r="M82">
            <v>19905</v>
          </cell>
          <cell r="N82">
            <v>10281</v>
          </cell>
          <cell r="O82">
            <v>0</v>
          </cell>
          <cell r="P82">
            <v>1331.6445000000001</v>
          </cell>
          <cell r="Q82">
            <v>0</v>
          </cell>
          <cell r="R82">
            <v>0</v>
          </cell>
          <cell r="W82">
            <v>41275</v>
          </cell>
        </row>
        <row r="83">
          <cell r="A83" t="str">
            <v>20130202</v>
          </cell>
          <cell r="B83">
            <v>20</v>
          </cell>
          <cell r="C83" t="str">
            <v>201302</v>
          </cell>
          <cell r="D83" t="str">
            <v>02</v>
          </cell>
          <cell r="E83" t="str">
            <v>EL&amp;DIS</v>
          </cell>
          <cell r="F83">
            <v>41374</v>
          </cell>
          <cell r="G83">
            <v>246.23750000000001</v>
          </cell>
          <cell r="H83">
            <v>517.17500000000007</v>
          </cell>
          <cell r="I83">
            <v>15682</v>
          </cell>
          <cell r="J83">
            <v>4017</v>
          </cell>
          <cell r="K83">
            <v>5069</v>
          </cell>
          <cell r="L83">
            <v>35851.1875</v>
          </cell>
          <cell r="M83">
            <v>19699</v>
          </cell>
          <cell r="N83">
            <v>10242</v>
          </cell>
          <cell r="O83">
            <v>0</v>
          </cell>
          <cell r="P83">
            <v>1317.8631</v>
          </cell>
          <cell r="Q83">
            <v>0</v>
          </cell>
          <cell r="R83">
            <v>0</v>
          </cell>
          <cell r="W83">
            <v>41374</v>
          </cell>
        </row>
        <row r="84">
          <cell r="A84" t="str">
            <v>20130302</v>
          </cell>
          <cell r="B84">
            <v>21</v>
          </cell>
          <cell r="C84" t="str">
            <v>201303</v>
          </cell>
          <cell r="D84" t="str">
            <v>02</v>
          </cell>
          <cell r="E84" t="str">
            <v>EL&amp;DIS</v>
          </cell>
          <cell r="F84">
            <v>40719</v>
          </cell>
          <cell r="G84">
            <v>245.32500000000002</v>
          </cell>
          <cell r="H84">
            <v>508.98750000000001</v>
          </cell>
          <cell r="I84">
            <v>15824</v>
          </cell>
          <cell r="J84">
            <v>3802</v>
          </cell>
          <cell r="K84">
            <v>4696</v>
          </cell>
          <cell r="L84">
            <v>35572.712500000001</v>
          </cell>
          <cell r="M84">
            <v>19626</v>
          </cell>
          <cell r="N84">
            <v>10092</v>
          </cell>
          <cell r="O84">
            <v>0</v>
          </cell>
          <cell r="P84">
            <v>1312.9793999999999</v>
          </cell>
          <cell r="Q84">
            <v>0</v>
          </cell>
          <cell r="R84">
            <v>0</v>
          </cell>
          <cell r="W84">
            <v>40719</v>
          </cell>
        </row>
        <row r="85">
          <cell r="A85" t="str">
            <v>20130402</v>
          </cell>
          <cell r="B85">
            <v>22</v>
          </cell>
          <cell r="C85" t="str">
            <v>201304</v>
          </cell>
          <cell r="D85" t="str">
            <v>02</v>
          </cell>
          <cell r="E85" t="str">
            <v>EL&amp;DIS</v>
          </cell>
          <cell r="F85">
            <v>39925</v>
          </cell>
          <cell r="G85">
            <v>258.41250000000002</v>
          </cell>
          <cell r="H85">
            <v>499.0625</v>
          </cell>
          <cell r="I85">
            <v>16906</v>
          </cell>
          <cell r="J85">
            <v>3767</v>
          </cell>
          <cell r="K85">
            <v>4592</v>
          </cell>
          <cell r="L85">
            <v>34891.337500000001</v>
          </cell>
          <cell r="M85">
            <v>20673</v>
          </cell>
          <cell r="N85">
            <v>9757</v>
          </cell>
          <cell r="O85">
            <v>0</v>
          </cell>
          <cell r="P85">
            <v>1383.0237</v>
          </cell>
          <cell r="Q85">
            <v>0</v>
          </cell>
          <cell r="R85">
            <v>0</v>
          </cell>
          <cell r="W85">
            <v>39925</v>
          </cell>
        </row>
        <row r="86">
          <cell r="A86" t="str">
            <v>20130502</v>
          </cell>
          <cell r="B86">
            <v>23</v>
          </cell>
          <cell r="C86" t="str">
            <v>201305</v>
          </cell>
          <cell r="D86" t="str">
            <v>02</v>
          </cell>
          <cell r="E86" t="str">
            <v>EL&amp;DIS</v>
          </cell>
          <cell r="F86">
            <v>38636</v>
          </cell>
          <cell r="G86">
            <v>238.48750000000001</v>
          </cell>
          <cell r="H86">
            <v>482.95000000000005</v>
          </cell>
          <cell r="I86">
            <v>15387</v>
          </cell>
          <cell r="J86">
            <v>3692</v>
          </cell>
          <cell r="K86">
            <v>4477</v>
          </cell>
          <cell r="L86">
            <v>33732.012500000004</v>
          </cell>
          <cell r="M86">
            <v>19079</v>
          </cell>
          <cell r="N86">
            <v>9587</v>
          </cell>
          <cell r="O86">
            <v>0</v>
          </cell>
          <cell r="P86">
            <v>1276.3851</v>
          </cell>
          <cell r="Q86">
            <v>0</v>
          </cell>
          <cell r="R86">
            <v>0</v>
          </cell>
          <cell r="W86">
            <v>38636</v>
          </cell>
        </row>
        <row r="87">
          <cell r="A87" t="str">
            <v>20130602</v>
          </cell>
          <cell r="B87">
            <v>24</v>
          </cell>
          <cell r="C87" t="str">
            <v>201306</v>
          </cell>
          <cell r="D87" t="str">
            <v>02</v>
          </cell>
          <cell r="E87" t="str">
            <v>EL&amp;DIS</v>
          </cell>
          <cell r="F87">
            <v>37682</v>
          </cell>
          <cell r="G87">
            <v>235.78750000000002</v>
          </cell>
          <cell r="H87">
            <v>471.02500000000003</v>
          </cell>
          <cell r="I87">
            <v>15244</v>
          </cell>
          <cell r="J87">
            <v>3619</v>
          </cell>
          <cell r="K87">
            <v>4399</v>
          </cell>
          <cell r="L87">
            <v>32866.962500000001</v>
          </cell>
          <cell r="M87">
            <v>18863</v>
          </cell>
          <cell r="N87">
            <v>9193</v>
          </cell>
          <cell r="O87">
            <v>0</v>
          </cell>
          <cell r="P87">
            <v>1261.9347</v>
          </cell>
          <cell r="Q87">
            <v>0</v>
          </cell>
          <cell r="R87">
            <v>0</v>
          </cell>
          <cell r="W87">
            <v>37682</v>
          </cell>
        </row>
        <row r="88">
          <cell r="A88" t="str">
            <v>20130702</v>
          </cell>
          <cell r="B88">
            <v>25</v>
          </cell>
          <cell r="C88" t="str">
            <v>201307</v>
          </cell>
          <cell r="D88" t="str">
            <v>02</v>
          </cell>
          <cell r="E88" t="str">
            <v>EL&amp;DIS</v>
          </cell>
          <cell r="F88">
            <v>36779</v>
          </cell>
          <cell r="G88">
            <v>231.4375</v>
          </cell>
          <cell r="H88">
            <v>459.73750000000001</v>
          </cell>
          <cell r="I88">
            <v>14978</v>
          </cell>
          <cell r="J88">
            <v>3537</v>
          </cell>
          <cell r="K88">
            <v>4304</v>
          </cell>
          <cell r="L88">
            <v>32069.0625</v>
          </cell>
          <cell r="M88">
            <v>18515</v>
          </cell>
          <cell r="N88">
            <v>8974</v>
          </cell>
          <cell r="O88">
            <v>0</v>
          </cell>
          <cell r="P88">
            <v>1238.6535000000001</v>
          </cell>
          <cell r="Q88">
            <v>0</v>
          </cell>
          <cell r="R88">
            <v>0</v>
          </cell>
          <cell r="W88">
            <v>36779</v>
          </cell>
        </row>
        <row r="89">
          <cell r="A89" t="str">
            <v>20130802</v>
          </cell>
          <cell r="B89">
            <v>26</v>
          </cell>
          <cell r="C89" t="str">
            <v>201308</v>
          </cell>
          <cell r="D89" t="str">
            <v>02</v>
          </cell>
          <cell r="E89" t="str">
            <v>EL&amp;DIS</v>
          </cell>
          <cell r="F89">
            <v>36266</v>
          </cell>
          <cell r="G89">
            <v>230.125</v>
          </cell>
          <cell r="H89">
            <v>453.32500000000005</v>
          </cell>
          <cell r="I89">
            <v>14867</v>
          </cell>
          <cell r="J89">
            <v>3543</v>
          </cell>
          <cell r="K89">
            <v>4339</v>
          </cell>
          <cell r="L89">
            <v>31527.912500000002</v>
          </cell>
          <cell r="M89">
            <v>18410</v>
          </cell>
          <cell r="N89">
            <v>8774</v>
          </cell>
          <cell r="O89">
            <v>0</v>
          </cell>
          <cell r="P89">
            <v>1231.6290000000001</v>
          </cell>
          <cell r="Q89">
            <v>0</v>
          </cell>
          <cell r="R89">
            <v>8568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36266</v>
          </cell>
        </row>
        <row r="90">
          <cell r="A90" t="str">
            <v>20130902</v>
          </cell>
          <cell r="B90">
            <v>27</v>
          </cell>
          <cell r="C90" t="str">
            <v>201309</v>
          </cell>
          <cell r="D90" t="str">
            <v>02</v>
          </cell>
          <cell r="E90" t="str">
            <v>EL&amp;DIS</v>
          </cell>
          <cell r="F90">
            <v>35806</v>
          </cell>
          <cell r="G90">
            <v>229.48750000000001</v>
          </cell>
          <cell r="H90">
            <v>447.57500000000005</v>
          </cell>
          <cell r="I90">
            <v>14875</v>
          </cell>
          <cell r="J90">
            <v>3484</v>
          </cell>
          <cell r="K90">
            <v>4214</v>
          </cell>
          <cell r="L90">
            <v>31197.100000000002</v>
          </cell>
          <cell r="M90">
            <v>18359</v>
          </cell>
          <cell r="N90">
            <v>8503</v>
          </cell>
          <cell r="O90">
            <v>0</v>
          </cell>
          <cell r="P90">
            <v>1228.2171000000001</v>
          </cell>
          <cell r="Q90">
            <v>0</v>
          </cell>
          <cell r="R90">
            <v>20321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35806</v>
          </cell>
        </row>
        <row r="91">
          <cell r="A91" t="str">
            <v>20131002</v>
          </cell>
          <cell r="B91">
            <v>28</v>
          </cell>
          <cell r="C91" t="str">
            <v>201310</v>
          </cell>
          <cell r="D91" t="str">
            <v>02</v>
          </cell>
          <cell r="E91" t="str">
            <v>EL&amp;DIS</v>
          </cell>
          <cell r="F91">
            <v>35675</v>
          </cell>
          <cell r="G91">
            <v>229.125</v>
          </cell>
          <cell r="H91">
            <v>445.9375</v>
          </cell>
          <cell r="I91">
            <v>14850</v>
          </cell>
          <cell r="J91">
            <v>3480</v>
          </cell>
          <cell r="K91">
            <v>4224</v>
          </cell>
          <cell r="L91">
            <v>31057.862500000003</v>
          </cell>
          <cell r="M91">
            <v>18330</v>
          </cell>
          <cell r="N91">
            <v>8329</v>
          </cell>
          <cell r="O91">
            <v>0</v>
          </cell>
          <cell r="P91">
            <v>1226.277</v>
          </cell>
          <cell r="Q91">
            <v>0</v>
          </cell>
          <cell r="R91">
            <v>20591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35675</v>
          </cell>
        </row>
        <row r="92">
          <cell r="A92" t="str">
            <v>20131102</v>
          </cell>
          <cell r="B92">
            <v>29</v>
          </cell>
          <cell r="C92" t="str">
            <v>201311</v>
          </cell>
          <cell r="D92" t="str">
            <v>02</v>
          </cell>
          <cell r="E92" t="str">
            <v>EL&amp;DIS</v>
          </cell>
          <cell r="F92">
            <v>35373</v>
          </cell>
          <cell r="G92">
            <v>224.4</v>
          </cell>
          <cell r="H92">
            <v>442.16250000000002</v>
          </cell>
          <cell r="I92">
            <v>14469</v>
          </cell>
          <cell r="J92">
            <v>3483</v>
          </cell>
          <cell r="K92">
            <v>4311</v>
          </cell>
          <cell r="L92">
            <v>30673.725000000002</v>
          </cell>
          <cell r="M92">
            <v>17952</v>
          </cell>
          <cell r="N92">
            <v>8179</v>
          </cell>
          <cell r="O92">
            <v>0</v>
          </cell>
          <cell r="P92">
            <v>1200.9888000000001</v>
          </cell>
          <cell r="Q92">
            <v>0</v>
          </cell>
          <cell r="R92">
            <v>29568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35373</v>
          </cell>
        </row>
        <row r="93">
          <cell r="A93" t="str">
            <v>20131202</v>
          </cell>
          <cell r="B93">
            <v>30</v>
          </cell>
          <cell r="C93" t="str">
            <v>201312</v>
          </cell>
          <cell r="D93" t="str">
            <v>02</v>
          </cell>
          <cell r="E93" t="str">
            <v>EL&amp;DIS</v>
          </cell>
          <cell r="F93">
            <v>35067</v>
          </cell>
          <cell r="G93">
            <v>221.95000000000002</v>
          </cell>
          <cell r="H93">
            <v>438.33750000000003</v>
          </cell>
          <cell r="I93">
            <v>14297</v>
          </cell>
          <cell r="J93">
            <v>3459</v>
          </cell>
          <cell r="K93">
            <v>4057</v>
          </cell>
          <cell r="L93">
            <v>30622.375</v>
          </cell>
          <cell r="M93">
            <v>17756</v>
          </cell>
          <cell r="N93">
            <v>8075</v>
          </cell>
          <cell r="O93">
            <v>0</v>
          </cell>
          <cell r="P93">
            <v>1187.8764000000001</v>
          </cell>
          <cell r="Q93">
            <v>0</v>
          </cell>
          <cell r="R93">
            <v>47936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35067</v>
          </cell>
        </row>
        <row r="94">
          <cell r="A94" t="str">
            <v>20140102</v>
          </cell>
          <cell r="B94">
            <v>31</v>
          </cell>
          <cell r="C94" t="str">
            <v>201401</v>
          </cell>
          <cell r="D94" t="str">
            <v>02</v>
          </cell>
          <cell r="E94" t="str">
            <v>EL&amp;DIS</v>
          </cell>
          <cell r="F94">
            <v>34646</v>
          </cell>
          <cell r="G94">
            <v>217.82500000000002</v>
          </cell>
          <cell r="H94">
            <v>433.07500000000005</v>
          </cell>
          <cell r="I94">
            <v>13929</v>
          </cell>
          <cell r="J94">
            <v>3497</v>
          </cell>
          <cell r="K94">
            <v>4105</v>
          </cell>
          <cell r="L94">
            <v>30159.237500000003</v>
          </cell>
          <cell r="M94">
            <v>17426</v>
          </cell>
          <cell r="N94">
            <v>7917</v>
          </cell>
          <cell r="O94">
            <v>0</v>
          </cell>
          <cell r="P94">
            <v>1165.7994000000001</v>
          </cell>
          <cell r="Q94">
            <v>0</v>
          </cell>
          <cell r="R94">
            <v>48331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34646</v>
          </cell>
        </row>
        <row r="95">
          <cell r="A95" t="str">
            <v>20140202</v>
          </cell>
          <cell r="B95">
            <v>32</v>
          </cell>
          <cell r="C95" t="str">
            <v>201402</v>
          </cell>
          <cell r="D95" t="str">
            <v>02</v>
          </cell>
          <cell r="E95" t="str">
            <v>EL&amp;DIS</v>
          </cell>
          <cell r="F95">
            <v>35172</v>
          </cell>
          <cell r="G95">
            <v>224.26250000000002</v>
          </cell>
          <cell r="H95">
            <v>439.65000000000003</v>
          </cell>
          <cell r="I95">
            <v>14042</v>
          </cell>
          <cell r="J95">
            <v>3899</v>
          </cell>
          <cell r="K95">
            <v>4764</v>
          </cell>
          <cell r="L95">
            <v>30027.9</v>
          </cell>
          <cell r="M95">
            <v>17941</v>
          </cell>
          <cell r="N95">
            <v>7697</v>
          </cell>
          <cell r="O95">
            <v>0</v>
          </cell>
          <cell r="P95">
            <v>1200.2529</v>
          </cell>
          <cell r="Q95">
            <v>0</v>
          </cell>
          <cell r="R95">
            <v>65792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35172</v>
          </cell>
        </row>
        <row r="96">
          <cell r="A96" t="str">
            <v>20140302</v>
          </cell>
          <cell r="B96">
            <v>33</v>
          </cell>
          <cell r="C96" t="str">
            <v>201403</v>
          </cell>
          <cell r="D96" t="str">
            <v>02</v>
          </cell>
          <cell r="E96" t="str">
            <v>EL&amp;DIS</v>
          </cell>
          <cell r="F96">
            <v>36246</v>
          </cell>
          <cell r="G96">
            <v>243.17500000000001</v>
          </cell>
          <cell r="H96">
            <v>453.07500000000005</v>
          </cell>
          <cell r="I96">
            <v>15796</v>
          </cell>
          <cell r="J96">
            <v>3658</v>
          </cell>
          <cell r="K96">
            <v>4350</v>
          </cell>
          <cell r="L96">
            <v>31497.300000000003</v>
          </cell>
          <cell r="M96">
            <v>19454</v>
          </cell>
          <cell r="N96">
            <v>7287</v>
          </cell>
          <cell r="O96">
            <v>0</v>
          </cell>
          <cell r="P96">
            <v>1301.4726000000001</v>
          </cell>
          <cell r="Q96">
            <v>0</v>
          </cell>
          <cell r="R96">
            <v>80089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36246</v>
          </cell>
        </row>
        <row r="97">
          <cell r="A97" t="str">
            <v>20140402</v>
          </cell>
          <cell r="B97">
            <v>34</v>
          </cell>
          <cell r="C97" t="str">
            <v>201404</v>
          </cell>
          <cell r="D97" t="str">
            <v>02</v>
          </cell>
          <cell r="E97" t="str">
            <v>EL&amp;DIS</v>
          </cell>
          <cell r="F97">
            <v>37259</v>
          </cell>
          <cell r="G97">
            <v>264.82499999999999</v>
          </cell>
          <cell r="H97">
            <v>465.73750000000001</v>
          </cell>
          <cell r="I97">
            <v>17426</v>
          </cell>
          <cell r="J97">
            <v>3760</v>
          </cell>
          <cell r="K97">
            <v>4471</v>
          </cell>
          <cell r="L97">
            <v>32378.15</v>
          </cell>
          <cell r="M97">
            <v>21186</v>
          </cell>
          <cell r="N97">
            <v>6811</v>
          </cell>
          <cell r="O97">
            <v>0</v>
          </cell>
          <cell r="P97">
            <v>1417.3434</v>
          </cell>
          <cell r="Q97">
            <v>0</v>
          </cell>
          <cell r="R97">
            <v>83815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37259</v>
          </cell>
        </row>
        <row r="98">
          <cell r="A98" t="str">
            <v>20140502</v>
          </cell>
          <cell r="B98">
            <v>35</v>
          </cell>
          <cell r="C98" t="str">
            <v>201405</v>
          </cell>
          <cell r="D98" t="str">
            <v>02</v>
          </cell>
          <cell r="E98" t="str">
            <v>EL&amp;DIS</v>
          </cell>
          <cell r="F98">
            <v>37718</v>
          </cell>
          <cell r="G98">
            <v>254.77500000000001</v>
          </cell>
          <cell r="H98">
            <v>471.47500000000002</v>
          </cell>
          <cell r="I98">
            <v>16576</v>
          </cell>
          <cell r="J98">
            <v>3806</v>
          </cell>
          <cell r="K98">
            <v>4526</v>
          </cell>
          <cell r="L98">
            <v>32777.1</v>
          </cell>
          <cell r="M98">
            <v>20382</v>
          </cell>
          <cell r="N98">
            <v>5325</v>
          </cell>
          <cell r="O98">
            <v>0</v>
          </cell>
          <cell r="P98">
            <v>1363.5558000000001</v>
          </cell>
          <cell r="Q98">
            <v>0</v>
          </cell>
          <cell r="R98">
            <v>83815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37718</v>
          </cell>
        </row>
        <row r="99">
          <cell r="A99" t="str">
            <v>20140602</v>
          </cell>
          <cell r="B99">
            <v>36</v>
          </cell>
          <cell r="C99" t="str">
            <v>201406</v>
          </cell>
          <cell r="D99" t="str">
            <v>02</v>
          </cell>
          <cell r="E99" t="str">
            <v>EL&amp;DIS</v>
          </cell>
          <cell r="F99">
            <v>39796.333333333336</v>
          </cell>
          <cell r="G99">
            <v>251.7166666666667</v>
          </cell>
          <cell r="H99">
            <v>497.45416666666671</v>
          </cell>
          <cell r="I99">
            <v>16120.333333333336</v>
          </cell>
          <cell r="J99">
            <v>4017</v>
          </cell>
          <cell r="K99">
            <v>4776</v>
          </cell>
          <cell r="L99">
            <v>34582.57916666667</v>
          </cell>
          <cell r="M99">
            <v>20137.333333333336</v>
          </cell>
          <cell r="N99">
            <v>9046</v>
          </cell>
          <cell r="O99">
            <v>0</v>
          </cell>
          <cell r="P99">
            <v>1347.1876000000002</v>
          </cell>
          <cell r="Q99">
            <v>0</v>
          </cell>
          <cell r="R99">
            <v>83815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39796.333333333336</v>
          </cell>
        </row>
        <row r="100">
          <cell r="A100" t="str">
            <v>20140702</v>
          </cell>
          <cell r="B100">
            <v>37</v>
          </cell>
          <cell r="C100" t="str">
            <v>201407</v>
          </cell>
          <cell r="D100" t="str">
            <v>02</v>
          </cell>
          <cell r="E100" t="str">
            <v>EL&amp;DIS</v>
          </cell>
          <cell r="F100">
            <v>39905.333333333336</v>
          </cell>
          <cell r="G100">
            <v>252.4041666666667</v>
          </cell>
          <cell r="H100">
            <v>498.81666666666672</v>
          </cell>
          <cell r="I100">
            <v>16164.333333333336</v>
          </cell>
          <cell r="J100">
            <v>4028</v>
          </cell>
          <cell r="K100">
            <v>4789</v>
          </cell>
          <cell r="L100">
            <v>34677.379166666673</v>
          </cell>
          <cell r="M100">
            <v>20192.333333333336</v>
          </cell>
          <cell r="N100">
            <v>9071</v>
          </cell>
          <cell r="O100">
            <v>0</v>
          </cell>
          <cell r="P100">
            <v>1350.8671000000002</v>
          </cell>
          <cell r="Q100">
            <v>0</v>
          </cell>
          <cell r="R100">
            <v>83815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39905.333333333336</v>
          </cell>
        </row>
        <row r="101">
          <cell r="A101" t="str">
            <v>20140802</v>
          </cell>
          <cell r="B101">
            <v>38</v>
          </cell>
          <cell r="C101" t="str">
            <v>201408</v>
          </cell>
          <cell r="D101" t="str">
            <v>02</v>
          </cell>
          <cell r="E101" t="str">
            <v>EL&amp;DIS</v>
          </cell>
          <cell r="F101">
            <v>40014.333333333336</v>
          </cell>
          <cell r="G101">
            <v>253.0916666666667</v>
          </cell>
          <cell r="H101">
            <v>500.17916666666673</v>
          </cell>
          <cell r="I101">
            <v>16209.333333333336</v>
          </cell>
          <cell r="J101">
            <v>4038</v>
          </cell>
          <cell r="K101">
            <v>4802</v>
          </cell>
          <cell r="L101">
            <v>34772.179166666669</v>
          </cell>
          <cell r="M101">
            <v>20247.333333333336</v>
          </cell>
          <cell r="N101">
            <v>9096</v>
          </cell>
          <cell r="O101">
            <v>0</v>
          </cell>
          <cell r="P101">
            <v>1354.5466000000001</v>
          </cell>
          <cell r="Q101">
            <v>0</v>
          </cell>
          <cell r="R101">
            <v>83815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40014.333333333336</v>
          </cell>
        </row>
        <row r="102">
          <cell r="A102" t="str">
            <v>20140902</v>
          </cell>
          <cell r="B102">
            <v>39</v>
          </cell>
          <cell r="C102" t="str">
            <v>201409</v>
          </cell>
          <cell r="D102" t="str">
            <v>02</v>
          </cell>
          <cell r="E102" t="str">
            <v>EL&amp;DIS</v>
          </cell>
          <cell r="F102">
            <v>40123.333333333336</v>
          </cell>
          <cell r="G102">
            <v>253.7791666666667</v>
          </cell>
          <cell r="H102">
            <v>501.54166666666674</v>
          </cell>
          <cell r="I102">
            <v>16253.333333333336</v>
          </cell>
          <cell r="J102">
            <v>4049</v>
          </cell>
          <cell r="K102">
            <v>4815</v>
          </cell>
          <cell r="L102">
            <v>34866.979166666672</v>
          </cell>
          <cell r="M102">
            <v>20302.333333333336</v>
          </cell>
          <cell r="N102">
            <v>9121</v>
          </cell>
          <cell r="O102">
            <v>0</v>
          </cell>
          <cell r="P102">
            <v>1358.2261000000001</v>
          </cell>
          <cell r="Q102">
            <v>0</v>
          </cell>
          <cell r="R102">
            <v>83815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40123.333333333336</v>
          </cell>
        </row>
        <row r="103">
          <cell r="A103" t="str">
            <v>20141002</v>
          </cell>
          <cell r="B103">
            <v>40</v>
          </cell>
          <cell r="C103" t="str">
            <v>201410</v>
          </cell>
          <cell r="D103" t="str">
            <v>02</v>
          </cell>
          <cell r="E103" t="str">
            <v>EL&amp;DIS</v>
          </cell>
          <cell r="F103">
            <v>40232.333333333336</v>
          </cell>
          <cell r="G103">
            <v>254.4666666666667</v>
          </cell>
          <cell r="H103">
            <v>502.9041666666667</v>
          </cell>
          <cell r="I103">
            <v>16297.333333333336</v>
          </cell>
          <cell r="J103">
            <v>4060</v>
          </cell>
          <cell r="K103">
            <v>4828</v>
          </cell>
          <cell r="L103">
            <v>34961.779166666667</v>
          </cell>
          <cell r="M103">
            <v>20357.333333333336</v>
          </cell>
          <cell r="N103">
            <v>9146</v>
          </cell>
          <cell r="O103">
            <v>0</v>
          </cell>
          <cell r="P103">
            <v>1361.9056000000003</v>
          </cell>
          <cell r="Q103">
            <v>0</v>
          </cell>
          <cell r="R103">
            <v>83815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40232.333333333336</v>
          </cell>
        </row>
        <row r="104">
          <cell r="A104" t="str">
            <v>20141102</v>
          </cell>
          <cell r="B104">
            <v>41</v>
          </cell>
          <cell r="C104" t="str">
            <v>201411</v>
          </cell>
          <cell r="D104" t="str">
            <v>02</v>
          </cell>
          <cell r="E104" t="str">
            <v>EL&amp;DIS</v>
          </cell>
          <cell r="F104">
            <v>40341.333333333336</v>
          </cell>
          <cell r="G104">
            <v>255.1541666666667</v>
          </cell>
          <cell r="H104">
            <v>504.26666666666671</v>
          </cell>
          <cell r="I104">
            <v>16341.333333333336</v>
          </cell>
          <cell r="J104">
            <v>4071</v>
          </cell>
          <cell r="K104">
            <v>4841</v>
          </cell>
          <cell r="L104">
            <v>35056.57916666667</v>
          </cell>
          <cell r="M104">
            <v>20412.333333333336</v>
          </cell>
          <cell r="N104">
            <v>9170</v>
          </cell>
          <cell r="O104">
            <v>0</v>
          </cell>
          <cell r="P104">
            <v>1365.5851000000002</v>
          </cell>
          <cell r="Q104">
            <v>0</v>
          </cell>
          <cell r="R104">
            <v>83815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40341.333333333336</v>
          </cell>
        </row>
        <row r="105">
          <cell r="A105" t="str">
            <v>20141202</v>
          </cell>
          <cell r="B105">
            <v>42</v>
          </cell>
          <cell r="C105" t="str">
            <v>201412</v>
          </cell>
          <cell r="D105" t="str">
            <v>02</v>
          </cell>
          <cell r="E105" t="str">
            <v>EL&amp;DIS</v>
          </cell>
          <cell r="F105">
            <v>40450.333333333336</v>
          </cell>
          <cell r="G105">
            <v>255.85416666666671</v>
          </cell>
          <cell r="H105">
            <v>505.62916666666672</v>
          </cell>
          <cell r="I105">
            <v>16386.333333333336</v>
          </cell>
          <cell r="J105">
            <v>4082</v>
          </cell>
          <cell r="K105">
            <v>4854</v>
          </cell>
          <cell r="L105">
            <v>35151.379166666673</v>
          </cell>
          <cell r="M105">
            <v>20468.333333333336</v>
          </cell>
          <cell r="N105">
            <v>9196</v>
          </cell>
          <cell r="O105">
            <v>0</v>
          </cell>
          <cell r="P105">
            <v>1369.3315000000002</v>
          </cell>
          <cell r="Q105">
            <v>0</v>
          </cell>
          <cell r="R105">
            <v>83815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40450.333333333336</v>
          </cell>
        </row>
        <row r="106">
          <cell r="A106" t="str">
            <v>20150102</v>
          </cell>
          <cell r="B106">
            <v>43</v>
          </cell>
          <cell r="C106" t="str">
            <v>201501</v>
          </cell>
          <cell r="D106" t="str">
            <v>02</v>
          </cell>
          <cell r="E106" t="str">
            <v>EL&amp;DIS</v>
          </cell>
          <cell r="F106">
            <v>40559.333333333336</v>
          </cell>
          <cell r="G106">
            <v>256.54166666666669</v>
          </cell>
          <cell r="H106">
            <v>506.99166666666673</v>
          </cell>
          <cell r="I106">
            <v>16430.333333333336</v>
          </cell>
          <cell r="J106">
            <v>4093</v>
          </cell>
          <cell r="K106">
            <v>4867</v>
          </cell>
          <cell r="L106">
            <v>35246.179166666669</v>
          </cell>
          <cell r="M106">
            <v>20523.333333333336</v>
          </cell>
          <cell r="N106">
            <v>9220</v>
          </cell>
          <cell r="O106">
            <v>0</v>
          </cell>
          <cell r="P106">
            <v>1373.0110000000002</v>
          </cell>
          <cell r="Q106">
            <v>0</v>
          </cell>
          <cell r="R106">
            <v>83815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40559.333333333336</v>
          </cell>
        </row>
        <row r="107">
          <cell r="A107" t="str">
            <v>20150202</v>
          </cell>
          <cell r="B107">
            <v>44</v>
          </cell>
          <cell r="C107" t="str">
            <v>201502</v>
          </cell>
          <cell r="D107" t="str">
            <v>02</v>
          </cell>
          <cell r="E107" t="str">
            <v>EL&amp;DIS</v>
          </cell>
          <cell r="F107">
            <v>40668.333333333336</v>
          </cell>
          <cell r="G107">
            <v>257.22916666666669</v>
          </cell>
          <cell r="H107">
            <v>508.35416666666674</v>
          </cell>
          <cell r="I107">
            <v>16474.333333333336</v>
          </cell>
          <cell r="J107">
            <v>4104</v>
          </cell>
          <cell r="K107">
            <v>4880</v>
          </cell>
          <cell r="L107">
            <v>35340.979166666672</v>
          </cell>
          <cell r="M107">
            <v>20578.333333333336</v>
          </cell>
          <cell r="N107">
            <v>9245</v>
          </cell>
          <cell r="O107">
            <v>0</v>
          </cell>
          <cell r="P107">
            <v>1376.6905000000002</v>
          </cell>
          <cell r="Q107">
            <v>0</v>
          </cell>
          <cell r="R107">
            <v>83815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40668.333333333336</v>
          </cell>
        </row>
        <row r="108">
          <cell r="A108" t="str">
            <v>20150302</v>
          </cell>
          <cell r="B108">
            <v>45</v>
          </cell>
          <cell r="C108" t="str">
            <v>201503</v>
          </cell>
          <cell r="D108" t="str">
            <v>02</v>
          </cell>
          <cell r="E108" t="str">
            <v>EL&amp;DIS</v>
          </cell>
          <cell r="F108">
            <v>40777.333333333336</v>
          </cell>
          <cell r="G108">
            <v>257.91666666666669</v>
          </cell>
          <cell r="H108">
            <v>509.7166666666667</v>
          </cell>
          <cell r="I108">
            <v>16518.333333333336</v>
          </cell>
          <cell r="J108">
            <v>4115</v>
          </cell>
          <cell r="K108">
            <v>4893</v>
          </cell>
          <cell r="L108">
            <v>35435.779166666667</v>
          </cell>
          <cell r="M108">
            <v>20633.333333333336</v>
          </cell>
          <cell r="N108">
            <v>9270</v>
          </cell>
          <cell r="O108">
            <v>0</v>
          </cell>
          <cell r="P108">
            <v>1380.3700000000001</v>
          </cell>
          <cell r="Q108">
            <v>0</v>
          </cell>
          <cell r="R108">
            <v>83815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40777.333333333336</v>
          </cell>
        </row>
        <row r="109">
          <cell r="A109" t="str">
            <v>20150402</v>
          </cell>
          <cell r="B109">
            <v>46</v>
          </cell>
          <cell r="C109" t="str">
            <v>201504</v>
          </cell>
          <cell r="D109" t="str">
            <v>02</v>
          </cell>
          <cell r="E109" t="str">
            <v>EL&amp;DIS</v>
          </cell>
          <cell r="F109">
            <v>40886.333333333336</v>
          </cell>
          <cell r="G109">
            <v>258.60416666666669</v>
          </cell>
          <cell r="H109">
            <v>511.07916666666671</v>
          </cell>
          <cell r="I109">
            <v>16562.333333333336</v>
          </cell>
          <cell r="J109">
            <v>4126</v>
          </cell>
          <cell r="K109">
            <v>4906</v>
          </cell>
          <cell r="L109">
            <v>35530.57916666667</v>
          </cell>
          <cell r="M109">
            <v>20688.333333333336</v>
          </cell>
          <cell r="N109">
            <v>9294</v>
          </cell>
          <cell r="O109">
            <v>0</v>
          </cell>
          <cell r="P109">
            <v>1384.0495000000001</v>
          </cell>
          <cell r="Q109">
            <v>0</v>
          </cell>
          <cell r="R109">
            <v>83815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40886.333333333336</v>
          </cell>
        </row>
        <row r="110">
          <cell r="A110" t="str">
            <v>20150502</v>
          </cell>
          <cell r="B110">
            <v>47</v>
          </cell>
          <cell r="C110" t="str">
            <v>201505</v>
          </cell>
          <cell r="D110" t="str">
            <v>02</v>
          </cell>
          <cell r="E110" t="str">
            <v>EL&amp;DIS</v>
          </cell>
          <cell r="F110">
            <v>40995.333333333336</v>
          </cell>
          <cell r="G110">
            <v>259.29166666666669</v>
          </cell>
          <cell r="H110">
            <v>512.44166666666672</v>
          </cell>
          <cell r="I110">
            <v>16606.333333333336</v>
          </cell>
          <cell r="J110">
            <v>4137</v>
          </cell>
          <cell r="K110">
            <v>4919</v>
          </cell>
          <cell r="L110">
            <v>35625.379166666673</v>
          </cell>
          <cell r="M110">
            <v>20743.333333333336</v>
          </cell>
          <cell r="N110">
            <v>9319</v>
          </cell>
          <cell r="O110">
            <v>0</v>
          </cell>
          <cell r="P110">
            <v>1387.7290000000003</v>
          </cell>
          <cell r="Q110">
            <v>0</v>
          </cell>
          <cell r="R110">
            <v>83815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40995.333333333336</v>
          </cell>
        </row>
        <row r="111">
          <cell r="A111" t="str">
            <v>20150602</v>
          </cell>
          <cell r="B111">
            <v>48</v>
          </cell>
          <cell r="C111" t="str">
            <v>201506</v>
          </cell>
          <cell r="D111" t="str">
            <v>02</v>
          </cell>
          <cell r="E111" t="str">
            <v>EL&amp;DIS</v>
          </cell>
          <cell r="F111">
            <v>41104.333333333336</v>
          </cell>
          <cell r="G111">
            <v>259.97916666666669</v>
          </cell>
          <cell r="H111">
            <v>513.80416666666667</v>
          </cell>
          <cell r="I111">
            <v>16649.333333333336</v>
          </cell>
          <cell r="J111">
            <v>4149</v>
          </cell>
          <cell r="K111">
            <v>4933</v>
          </cell>
          <cell r="L111">
            <v>35719.191666666673</v>
          </cell>
          <cell r="M111">
            <v>20798.333333333336</v>
          </cell>
          <cell r="N111">
            <v>9343</v>
          </cell>
          <cell r="O111">
            <v>0</v>
          </cell>
          <cell r="P111">
            <v>1391.4085000000002</v>
          </cell>
          <cell r="Q111">
            <v>0</v>
          </cell>
          <cell r="R111">
            <v>83815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41104.333333333336</v>
          </cell>
        </row>
        <row r="112">
          <cell r="A112" t="str">
            <v>20150702</v>
          </cell>
          <cell r="B112">
            <v>49</v>
          </cell>
          <cell r="C112" t="str">
            <v>201507</v>
          </cell>
          <cell r="D112" t="str">
            <v>02</v>
          </cell>
          <cell r="E112" t="str">
            <v>EL&amp;DIS</v>
          </cell>
          <cell r="F112">
            <v>41213.333333333336</v>
          </cell>
          <cell r="G112">
            <v>260.67916666666673</v>
          </cell>
          <cell r="H112">
            <v>515.16666666666674</v>
          </cell>
          <cell r="I112">
            <v>16694.333333333336</v>
          </cell>
          <cell r="J112">
            <v>4160</v>
          </cell>
          <cell r="K112">
            <v>4946</v>
          </cell>
          <cell r="L112">
            <v>35813.991666666669</v>
          </cell>
          <cell r="M112">
            <v>20854.333333333336</v>
          </cell>
          <cell r="N112">
            <v>9368</v>
          </cell>
          <cell r="O112">
            <v>0</v>
          </cell>
          <cell r="P112">
            <v>1395.1549000000002</v>
          </cell>
          <cell r="Q112">
            <v>0</v>
          </cell>
          <cell r="R112">
            <v>83815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41213.333333333336</v>
          </cell>
        </row>
        <row r="113">
          <cell r="A113" t="str">
            <v>20150802</v>
          </cell>
          <cell r="B113">
            <v>50</v>
          </cell>
          <cell r="C113" t="str">
            <v>201508</v>
          </cell>
          <cell r="D113" t="str">
            <v>02</v>
          </cell>
          <cell r="E113" t="str">
            <v>EL&amp;DIS</v>
          </cell>
          <cell r="F113">
            <v>41322.333333333336</v>
          </cell>
          <cell r="G113">
            <v>261.36666666666673</v>
          </cell>
          <cell r="H113">
            <v>516.5291666666667</v>
          </cell>
          <cell r="I113">
            <v>16738.333333333336</v>
          </cell>
          <cell r="J113">
            <v>4171</v>
          </cell>
          <cell r="K113">
            <v>4959</v>
          </cell>
          <cell r="L113">
            <v>35908.791666666672</v>
          </cell>
          <cell r="M113">
            <v>20909.333333333336</v>
          </cell>
          <cell r="N113">
            <v>9393</v>
          </cell>
          <cell r="O113">
            <v>0</v>
          </cell>
          <cell r="P113">
            <v>1398.8344000000002</v>
          </cell>
          <cell r="Q113">
            <v>0</v>
          </cell>
          <cell r="R113">
            <v>83815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41322.333333333336</v>
          </cell>
        </row>
        <row r="114">
          <cell r="A114" t="str">
            <v>20150902</v>
          </cell>
          <cell r="B114">
            <v>51</v>
          </cell>
          <cell r="C114" t="str">
            <v>201509</v>
          </cell>
          <cell r="D114" t="str">
            <v>02</v>
          </cell>
          <cell r="E114" t="str">
            <v>EL&amp;DIS</v>
          </cell>
          <cell r="F114">
            <v>41431.333333333336</v>
          </cell>
          <cell r="G114">
            <v>262.05416666666673</v>
          </cell>
          <cell r="H114">
            <v>517.89166666666677</v>
          </cell>
          <cell r="I114">
            <v>16783.333333333336</v>
          </cell>
          <cell r="J114">
            <v>4181</v>
          </cell>
          <cell r="K114">
            <v>4972</v>
          </cell>
          <cell r="L114">
            <v>36003.591666666667</v>
          </cell>
          <cell r="M114">
            <v>20964.333333333336</v>
          </cell>
          <cell r="N114">
            <v>9419</v>
          </cell>
          <cell r="O114">
            <v>0</v>
          </cell>
          <cell r="P114">
            <v>1402.5139000000001</v>
          </cell>
          <cell r="Q114">
            <v>0</v>
          </cell>
          <cell r="R114">
            <v>83815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41431.333333333336</v>
          </cell>
        </row>
        <row r="115">
          <cell r="A115" t="str">
            <v>20151002</v>
          </cell>
          <cell r="B115">
            <v>52</v>
          </cell>
          <cell r="C115" t="str">
            <v>201510</v>
          </cell>
          <cell r="D115" t="str">
            <v>02</v>
          </cell>
          <cell r="E115" t="str">
            <v>EL&amp;DIS</v>
          </cell>
          <cell r="F115">
            <v>41540.333333333336</v>
          </cell>
          <cell r="G115">
            <v>262.74166666666673</v>
          </cell>
          <cell r="H115">
            <v>519.25416666666672</v>
          </cell>
          <cell r="I115">
            <v>16827.333333333336</v>
          </cell>
          <cell r="J115">
            <v>4192</v>
          </cell>
          <cell r="K115">
            <v>4985</v>
          </cell>
          <cell r="L115">
            <v>36098.39166666667</v>
          </cell>
          <cell r="M115">
            <v>21019.333333333336</v>
          </cell>
          <cell r="N115">
            <v>9443</v>
          </cell>
          <cell r="O115">
            <v>0</v>
          </cell>
          <cell r="P115">
            <v>1406.1934000000001</v>
          </cell>
          <cell r="Q115">
            <v>0</v>
          </cell>
          <cell r="R115">
            <v>83815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41540.333333333336</v>
          </cell>
        </row>
        <row r="116">
          <cell r="A116" t="str">
            <v>20151102</v>
          </cell>
          <cell r="B116">
            <v>53</v>
          </cell>
          <cell r="C116" t="str">
            <v>201511</v>
          </cell>
          <cell r="D116" t="str">
            <v>02</v>
          </cell>
          <cell r="E116" t="str">
            <v>EL&amp;DIS</v>
          </cell>
          <cell r="F116">
            <v>41649.333333333336</v>
          </cell>
          <cell r="G116">
            <v>263.42916666666673</v>
          </cell>
          <cell r="H116">
            <v>520.61666666666667</v>
          </cell>
          <cell r="I116">
            <v>16871.333333333336</v>
          </cell>
          <cell r="J116">
            <v>4203</v>
          </cell>
          <cell r="K116">
            <v>4998</v>
          </cell>
          <cell r="L116">
            <v>36193.191666666673</v>
          </cell>
          <cell r="M116">
            <v>21074.333333333336</v>
          </cell>
          <cell r="N116">
            <v>9468</v>
          </cell>
          <cell r="O116">
            <v>0</v>
          </cell>
          <cell r="P116">
            <v>1409.8729000000003</v>
          </cell>
          <cell r="Q116">
            <v>0</v>
          </cell>
          <cell r="R116">
            <v>83815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41649.333333333336</v>
          </cell>
        </row>
        <row r="117">
          <cell r="A117" t="str">
            <v>20151202</v>
          </cell>
          <cell r="B117">
            <v>54</v>
          </cell>
          <cell r="C117" t="str">
            <v>201512</v>
          </cell>
          <cell r="D117" t="str">
            <v>02</v>
          </cell>
          <cell r="E117" t="str">
            <v>EL&amp;DIS</v>
          </cell>
          <cell r="F117">
            <v>41758.333333333336</v>
          </cell>
          <cell r="G117">
            <v>264.11666666666673</v>
          </cell>
          <cell r="H117">
            <v>521.97916666666674</v>
          </cell>
          <cell r="I117">
            <v>16915.333333333336</v>
          </cell>
          <cell r="J117">
            <v>4214</v>
          </cell>
          <cell r="K117">
            <v>5011</v>
          </cell>
          <cell r="L117">
            <v>36287.991666666669</v>
          </cell>
          <cell r="M117">
            <v>21129.333333333336</v>
          </cell>
          <cell r="N117">
            <v>9492</v>
          </cell>
          <cell r="O117">
            <v>0</v>
          </cell>
          <cell r="P117">
            <v>1413.5524000000003</v>
          </cell>
          <cell r="Q117">
            <v>0</v>
          </cell>
          <cell r="R117">
            <v>83815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41758.333333333336</v>
          </cell>
        </row>
        <row r="118">
          <cell r="A118" t="str">
            <v>20160102</v>
          </cell>
          <cell r="B118">
            <v>55</v>
          </cell>
          <cell r="C118" t="str">
            <v>201601</v>
          </cell>
          <cell r="D118" t="str">
            <v>02</v>
          </cell>
          <cell r="E118" t="str">
            <v>EL&amp;DIS</v>
          </cell>
          <cell r="F118">
            <v>41867.333333333336</v>
          </cell>
          <cell r="G118">
            <v>264.81666666666672</v>
          </cell>
          <cell r="H118">
            <v>523.3416666666667</v>
          </cell>
          <cell r="I118">
            <v>16960.333333333336</v>
          </cell>
          <cell r="J118">
            <v>4225</v>
          </cell>
          <cell r="K118">
            <v>5024</v>
          </cell>
          <cell r="L118">
            <v>36382.791666666672</v>
          </cell>
          <cell r="M118">
            <v>21185.333333333336</v>
          </cell>
          <cell r="N118">
            <v>9518</v>
          </cell>
          <cell r="O118">
            <v>0</v>
          </cell>
          <cell r="P118">
            <v>1417.2988000000003</v>
          </cell>
          <cell r="Q118">
            <v>0</v>
          </cell>
          <cell r="R118">
            <v>83815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41867.333333333336</v>
          </cell>
        </row>
        <row r="119">
          <cell r="A119" t="str">
            <v>20160202</v>
          </cell>
          <cell r="B119">
            <v>56</v>
          </cell>
          <cell r="C119" t="str">
            <v>201602</v>
          </cell>
          <cell r="D119" t="str">
            <v>02</v>
          </cell>
          <cell r="E119" t="str">
            <v>EL&amp;DIS</v>
          </cell>
          <cell r="F119">
            <v>41976.333333333336</v>
          </cell>
          <cell r="G119">
            <v>265.50416666666672</v>
          </cell>
          <cell r="H119">
            <v>524.70416666666677</v>
          </cell>
          <cell r="I119">
            <v>17004.333333333336</v>
          </cell>
          <cell r="J119">
            <v>4236</v>
          </cell>
          <cell r="K119">
            <v>5037</v>
          </cell>
          <cell r="L119">
            <v>36477.591666666667</v>
          </cell>
          <cell r="M119">
            <v>21240.333333333336</v>
          </cell>
          <cell r="N119">
            <v>9543</v>
          </cell>
          <cell r="O119">
            <v>0</v>
          </cell>
          <cell r="P119">
            <v>1420.9783000000002</v>
          </cell>
          <cell r="Q119">
            <v>0</v>
          </cell>
          <cell r="R119">
            <v>83815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41976.333333333336</v>
          </cell>
        </row>
        <row r="120">
          <cell r="A120" t="str">
            <v>20160302</v>
          </cell>
          <cell r="B120">
            <v>57</v>
          </cell>
          <cell r="C120" t="str">
            <v>201603</v>
          </cell>
          <cell r="D120" t="str">
            <v>02</v>
          </cell>
          <cell r="E120" t="str">
            <v>EL&amp;DIS</v>
          </cell>
          <cell r="F120">
            <v>42085.333333333336</v>
          </cell>
          <cell r="G120">
            <v>266.19166666666672</v>
          </cell>
          <cell r="H120">
            <v>526.06666666666672</v>
          </cell>
          <cell r="I120">
            <v>17048.333333333336</v>
          </cell>
          <cell r="J120">
            <v>4247</v>
          </cell>
          <cell r="K120">
            <v>5050</v>
          </cell>
          <cell r="L120">
            <v>36572.39166666667</v>
          </cell>
          <cell r="M120">
            <v>21295.333333333336</v>
          </cell>
          <cell r="N120">
            <v>9567</v>
          </cell>
          <cell r="O120">
            <v>0</v>
          </cell>
          <cell r="P120">
            <v>1424.6578000000002</v>
          </cell>
          <cell r="Q120">
            <v>0</v>
          </cell>
          <cell r="R120">
            <v>83815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42085.333333333336</v>
          </cell>
        </row>
        <row r="121">
          <cell r="A121" t="str">
            <v>20160402</v>
          </cell>
          <cell r="B121">
            <v>58</v>
          </cell>
          <cell r="C121" t="str">
            <v>201604</v>
          </cell>
          <cell r="D121" t="str">
            <v>02</v>
          </cell>
          <cell r="E121" t="str">
            <v>EL&amp;DIS</v>
          </cell>
          <cell r="F121">
            <v>42194.333333333336</v>
          </cell>
          <cell r="G121">
            <v>266.87916666666672</v>
          </cell>
          <cell r="H121">
            <v>527.42916666666667</v>
          </cell>
          <cell r="I121">
            <v>17092.333333333336</v>
          </cell>
          <cell r="J121">
            <v>4258</v>
          </cell>
          <cell r="K121">
            <v>5063</v>
          </cell>
          <cell r="L121">
            <v>36667.191666666673</v>
          </cell>
          <cell r="M121">
            <v>21350.333333333336</v>
          </cell>
          <cell r="N121">
            <v>9592</v>
          </cell>
          <cell r="O121">
            <v>0</v>
          </cell>
          <cell r="P121">
            <v>1428.3373000000001</v>
          </cell>
          <cell r="Q121">
            <v>0</v>
          </cell>
          <cell r="R121">
            <v>83815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42194.333333333336</v>
          </cell>
        </row>
        <row r="122">
          <cell r="A122" t="str">
            <v>20160502</v>
          </cell>
          <cell r="B122">
            <v>59</v>
          </cell>
          <cell r="C122" t="str">
            <v>201605</v>
          </cell>
          <cell r="D122" t="str">
            <v>02</v>
          </cell>
          <cell r="E122" t="str">
            <v>EL&amp;DIS</v>
          </cell>
          <cell r="F122">
            <v>42303.333333333336</v>
          </cell>
          <cell r="G122">
            <v>267.56666666666672</v>
          </cell>
          <cell r="H122">
            <v>528.79166666666674</v>
          </cell>
          <cell r="I122">
            <v>17136.333333333336</v>
          </cell>
          <cell r="J122">
            <v>4269</v>
          </cell>
          <cell r="K122">
            <v>5076</v>
          </cell>
          <cell r="L122">
            <v>36761.991666666669</v>
          </cell>
          <cell r="M122">
            <v>21405.333333333336</v>
          </cell>
          <cell r="N122">
            <v>9616</v>
          </cell>
          <cell r="O122">
            <v>0</v>
          </cell>
          <cell r="P122">
            <v>1432.0168000000001</v>
          </cell>
          <cell r="Q122">
            <v>0</v>
          </cell>
          <cell r="R122">
            <v>83815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42303.333333333336</v>
          </cell>
        </row>
        <row r="123">
          <cell r="A123" t="str">
            <v>20160602</v>
          </cell>
          <cell r="B123">
            <v>60</v>
          </cell>
          <cell r="C123" t="str">
            <v>201606</v>
          </cell>
          <cell r="D123" t="str">
            <v>02</v>
          </cell>
          <cell r="E123" t="str">
            <v>EL&amp;DIS</v>
          </cell>
          <cell r="F123">
            <v>42412.333333333336</v>
          </cell>
          <cell r="G123">
            <v>268.25416666666672</v>
          </cell>
          <cell r="H123">
            <v>530.1541666666667</v>
          </cell>
          <cell r="I123">
            <v>17180.333333333336</v>
          </cell>
          <cell r="J123">
            <v>4280</v>
          </cell>
          <cell r="K123">
            <v>5089</v>
          </cell>
          <cell r="L123">
            <v>36856.791666666672</v>
          </cell>
          <cell r="M123">
            <v>21460.333333333336</v>
          </cell>
          <cell r="N123">
            <v>9641</v>
          </cell>
          <cell r="O123">
            <v>0</v>
          </cell>
          <cell r="P123">
            <v>1435.6963000000003</v>
          </cell>
          <cell r="Q123">
            <v>0</v>
          </cell>
          <cell r="R123">
            <v>83815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42412.333333333336</v>
          </cell>
        </row>
        <row r="124">
          <cell r="A124" t="str">
            <v>20110703</v>
          </cell>
          <cell r="B124">
            <v>1</v>
          </cell>
          <cell r="C124" t="str">
            <v>201107</v>
          </cell>
          <cell r="D124" t="str">
            <v>03</v>
          </cell>
          <cell r="E124" t="str">
            <v>SO-CLD</v>
          </cell>
          <cell r="F124">
            <v>684552</v>
          </cell>
          <cell r="G124">
            <v>328134</v>
          </cell>
          <cell r="H124">
            <v>684552</v>
          </cell>
          <cell r="I124">
            <v>328125</v>
          </cell>
          <cell r="J124">
            <v>9</v>
          </cell>
          <cell r="K124">
            <v>14</v>
          </cell>
          <cell r="L124">
            <v>0</v>
          </cell>
          <cell r="M124">
            <v>328134</v>
          </cell>
          <cell r="N124">
            <v>229447</v>
          </cell>
          <cell r="O124">
            <v>0</v>
          </cell>
          <cell r="P124">
            <v>25397.571599999999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684552</v>
          </cell>
        </row>
        <row r="125">
          <cell r="A125" t="str">
            <v>20110803</v>
          </cell>
          <cell r="B125">
            <v>2</v>
          </cell>
          <cell r="C125" t="str">
            <v>201108</v>
          </cell>
          <cell r="D125" t="str">
            <v>03</v>
          </cell>
          <cell r="E125" t="str">
            <v>SO-CLD</v>
          </cell>
          <cell r="F125">
            <v>689315</v>
          </cell>
          <cell r="G125">
            <v>338358</v>
          </cell>
          <cell r="H125">
            <v>689315</v>
          </cell>
          <cell r="I125">
            <v>338353</v>
          </cell>
          <cell r="J125">
            <v>5</v>
          </cell>
          <cell r="K125">
            <v>11</v>
          </cell>
          <cell r="L125">
            <v>0</v>
          </cell>
          <cell r="M125">
            <v>338358</v>
          </cell>
          <cell r="N125">
            <v>226706</v>
          </cell>
          <cell r="O125">
            <v>0</v>
          </cell>
          <cell r="P125">
            <v>26188.909199999998</v>
          </cell>
          <cell r="Q125">
            <v>0</v>
          </cell>
          <cell r="R125">
            <v>0</v>
          </cell>
          <cell r="W125">
            <v>689315</v>
          </cell>
        </row>
        <row r="126">
          <cell r="A126" t="str">
            <v>20110903</v>
          </cell>
          <cell r="B126">
            <v>3</v>
          </cell>
          <cell r="C126" t="str">
            <v>201109</v>
          </cell>
          <cell r="D126" t="str">
            <v>03</v>
          </cell>
          <cell r="E126" t="str">
            <v>SO-CLD</v>
          </cell>
          <cell r="F126">
            <v>690007</v>
          </cell>
          <cell r="G126">
            <v>343487</v>
          </cell>
          <cell r="H126">
            <v>690007</v>
          </cell>
          <cell r="I126">
            <v>343481</v>
          </cell>
          <cell r="J126">
            <v>6</v>
          </cell>
          <cell r="K126">
            <v>15</v>
          </cell>
          <cell r="L126">
            <v>0</v>
          </cell>
          <cell r="M126">
            <v>343487</v>
          </cell>
          <cell r="N126">
            <v>224435</v>
          </cell>
          <cell r="O126">
            <v>0</v>
          </cell>
          <cell r="P126">
            <v>26585.893799999998</v>
          </cell>
          <cell r="Q126">
            <v>0</v>
          </cell>
          <cell r="R126">
            <v>0</v>
          </cell>
          <cell r="W126">
            <v>690007</v>
          </cell>
        </row>
        <row r="127">
          <cell r="A127" t="str">
            <v>20111003</v>
          </cell>
          <cell r="B127">
            <v>4</v>
          </cell>
          <cell r="C127" t="str">
            <v>201110</v>
          </cell>
          <cell r="D127" t="str">
            <v>03</v>
          </cell>
          <cell r="E127" t="str">
            <v>SO-CLD</v>
          </cell>
          <cell r="F127">
            <v>690509</v>
          </cell>
          <cell r="G127">
            <v>348905</v>
          </cell>
          <cell r="H127">
            <v>690509</v>
          </cell>
          <cell r="I127">
            <v>348899</v>
          </cell>
          <cell r="J127">
            <v>6</v>
          </cell>
          <cell r="K127">
            <v>13</v>
          </cell>
          <cell r="L127">
            <v>0</v>
          </cell>
          <cell r="M127">
            <v>348905</v>
          </cell>
          <cell r="N127">
            <v>222777</v>
          </cell>
          <cell r="O127">
            <v>0</v>
          </cell>
          <cell r="P127">
            <v>27005.246999999999</v>
          </cell>
          <cell r="Q127">
            <v>0</v>
          </cell>
          <cell r="R127">
            <v>0</v>
          </cell>
          <cell r="W127">
            <v>690509</v>
          </cell>
        </row>
        <row r="128">
          <cell r="A128" t="str">
            <v>20111103</v>
          </cell>
          <cell r="B128">
            <v>5</v>
          </cell>
          <cell r="C128" t="str">
            <v>201111</v>
          </cell>
          <cell r="D128" t="str">
            <v>03</v>
          </cell>
          <cell r="E128" t="str">
            <v>SO-CLD</v>
          </cell>
          <cell r="F128">
            <v>691380</v>
          </cell>
          <cell r="G128">
            <v>350971</v>
          </cell>
          <cell r="H128">
            <v>691380</v>
          </cell>
          <cell r="I128">
            <v>350964</v>
          </cell>
          <cell r="J128">
            <v>7</v>
          </cell>
          <cell r="K128">
            <v>14</v>
          </cell>
          <cell r="L128">
            <v>0</v>
          </cell>
          <cell r="M128">
            <v>350971</v>
          </cell>
          <cell r="N128">
            <v>223050</v>
          </cell>
          <cell r="O128">
            <v>0</v>
          </cell>
          <cell r="P128">
            <v>27165.1554</v>
          </cell>
          <cell r="Q128">
            <v>0</v>
          </cell>
          <cell r="R128">
            <v>0</v>
          </cell>
          <cell r="W128">
            <v>691380</v>
          </cell>
        </row>
        <row r="129">
          <cell r="A129" t="str">
            <v>20111203</v>
          </cell>
          <cell r="B129">
            <v>6</v>
          </cell>
          <cell r="C129" t="str">
            <v>201112</v>
          </cell>
          <cell r="D129" t="str">
            <v>03</v>
          </cell>
          <cell r="E129" t="str">
            <v>SO-CLD</v>
          </cell>
          <cell r="F129">
            <v>689425</v>
          </cell>
          <cell r="G129">
            <v>333034</v>
          </cell>
          <cell r="H129">
            <v>689425</v>
          </cell>
          <cell r="I129">
            <v>333025</v>
          </cell>
          <cell r="J129">
            <v>9</v>
          </cell>
          <cell r="K129">
            <v>15</v>
          </cell>
          <cell r="L129">
            <v>0</v>
          </cell>
          <cell r="M129">
            <v>333034</v>
          </cell>
          <cell r="N129">
            <v>223278</v>
          </cell>
          <cell r="O129">
            <v>0</v>
          </cell>
          <cell r="P129">
            <v>25776.831599999998</v>
          </cell>
          <cell r="Q129">
            <v>0</v>
          </cell>
          <cell r="R129">
            <v>0</v>
          </cell>
          <cell r="W129">
            <v>689425</v>
          </cell>
        </row>
        <row r="130">
          <cell r="A130" t="str">
            <v>20120103</v>
          </cell>
          <cell r="B130">
            <v>7</v>
          </cell>
          <cell r="C130" t="str">
            <v>201201</v>
          </cell>
          <cell r="D130" t="str">
            <v>03</v>
          </cell>
          <cell r="E130" t="str">
            <v>SO-CLD</v>
          </cell>
          <cell r="F130">
            <v>691405</v>
          </cell>
          <cell r="G130">
            <v>334487</v>
          </cell>
          <cell r="H130">
            <v>691405</v>
          </cell>
          <cell r="I130">
            <v>334475</v>
          </cell>
          <cell r="J130">
            <v>12</v>
          </cell>
          <cell r="K130">
            <v>22</v>
          </cell>
          <cell r="L130">
            <v>0</v>
          </cell>
          <cell r="M130">
            <v>334487</v>
          </cell>
          <cell r="N130">
            <v>225136</v>
          </cell>
          <cell r="O130">
            <v>0</v>
          </cell>
          <cell r="P130">
            <v>25889.293799999999</v>
          </cell>
          <cell r="Q130">
            <v>0</v>
          </cell>
          <cell r="R130">
            <v>0</v>
          </cell>
          <cell r="W130">
            <v>691405</v>
          </cell>
        </row>
        <row r="131">
          <cell r="A131" t="str">
            <v>20120203</v>
          </cell>
          <cell r="B131">
            <v>8</v>
          </cell>
          <cell r="C131" t="str">
            <v>201202</v>
          </cell>
          <cell r="D131" t="str">
            <v>03</v>
          </cell>
          <cell r="E131" t="str">
            <v>SO-CLD</v>
          </cell>
          <cell r="F131">
            <v>692618</v>
          </cell>
          <cell r="G131">
            <v>331333</v>
          </cell>
          <cell r="H131">
            <v>692618</v>
          </cell>
          <cell r="I131">
            <v>331323</v>
          </cell>
          <cell r="J131">
            <v>10</v>
          </cell>
          <cell r="K131">
            <v>20</v>
          </cell>
          <cell r="L131">
            <v>0</v>
          </cell>
          <cell r="M131">
            <v>331333</v>
          </cell>
          <cell r="N131">
            <v>222994</v>
          </cell>
          <cell r="O131">
            <v>0</v>
          </cell>
          <cell r="P131">
            <v>25645.174199999998</v>
          </cell>
          <cell r="Q131">
            <v>0</v>
          </cell>
          <cell r="R131">
            <v>0</v>
          </cell>
          <cell r="W131">
            <v>692618</v>
          </cell>
        </row>
        <row r="132">
          <cell r="A132" t="str">
            <v>20120303</v>
          </cell>
          <cell r="B132">
            <v>9</v>
          </cell>
          <cell r="C132" t="str">
            <v>201203</v>
          </cell>
          <cell r="D132" t="str">
            <v>03</v>
          </cell>
          <cell r="E132" t="str">
            <v>SO-CLD</v>
          </cell>
          <cell r="F132">
            <v>690757</v>
          </cell>
          <cell r="G132">
            <v>334543</v>
          </cell>
          <cell r="H132">
            <v>690757</v>
          </cell>
          <cell r="I132">
            <v>334534</v>
          </cell>
          <cell r="J132">
            <v>9</v>
          </cell>
          <cell r="K132">
            <v>17</v>
          </cell>
          <cell r="L132">
            <v>0</v>
          </cell>
          <cell r="M132">
            <v>334543</v>
          </cell>
          <cell r="N132">
            <v>222247</v>
          </cell>
          <cell r="O132">
            <v>0</v>
          </cell>
          <cell r="P132">
            <v>25893.628199999999</v>
          </cell>
          <cell r="Q132">
            <v>0</v>
          </cell>
          <cell r="R132">
            <v>0</v>
          </cell>
          <cell r="W132">
            <v>690757</v>
          </cell>
        </row>
        <row r="133">
          <cell r="A133" t="str">
            <v>20120403</v>
          </cell>
          <cell r="B133">
            <v>10</v>
          </cell>
          <cell r="C133" t="str">
            <v>201204</v>
          </cell>
          <cell r="D133" t="str">
            <v>03</v>
          </cell>
          <cell r="E133" t="str">
            <v>SO-CLD</v>
          </cell>
          <cell r="F133">
            <v>697889</v>
          </cell>
          <cell r="G133">
            <v>338846</v>
          </cell>
          <cell r="H133">
            <v>697889</v>
          </cell>
          <cell r="I133">
            <v>338842</v>
          </cell>
          <cell r="J133">
            <v>4</v>
          </cell>
          <cell r="K133">
            <v>4</v>
          </cell>
          <cell r="L133">
            <v>0</v>
          </cell>
          <cell r="M133">
            <v>338846</v>
          </cell>
          <cell r="N133">
            <v>224081</v>
          </cell>
          <cell r="O133">
            <v>0</v>
          </cell>
          <cell r="P133">
            <v>26226.680399999997</v>
          </cell>
          <cell r="Q133">
            <v>0</v>
          </cell>
          <cell r="R133">
            <v>0</v>
          </cell>
          <cell r="W133">
            <v>697889</v>
          </cell>
        </row>
        <row r="134">
          <cell r="A134" t="str">
            <v>20120503</v>
          </cell>
          <cell r="B134">
            <v>11</v>
          </cell>
          <cell r="C134" t="str">
            <v>201205</v>
          </cell>
          <cell r="D134" t="str">
            <v>03</v>
          </cell>
          <cell r="E134" t="str">
            <v>SO-CLD</v>
          </cell>
          <cell r="F134">
            <v>698553</v>
          </cell>
          <cell r="G134">
            <v>336176</v>
          </cell>
          <cell r="H134">
            <v>698553</v>
          </cell>
          <cell r="I134">
            <v>336171</v>
          </cell>
          <cell r="J134">
            <v>5</v>
          </cell>
          <cell r="K134">
            <v>5</v>
          </cell>
          <cell r="L134">
            <v>0</v>
          </cell>
          <cell r="M134">
            <v>336176</v>
          </cell>
          <cell r="N134">
            <v>224782</v>
          </cell>
          <cell r="O134">
            <v>0</v>
          </cell>
          <cell r="P134">
            <v>26020.022399999998</v>
          </cell>
          <cell r="Q134">
            <v>0</v>
          </cell>
          <cell r="R134">
            <v>0</v>
          </cell>
          <cell r="W134">
            <v>698553</v>
          </cell>
        </row>
        <row r="135">
          <cell r="A135" t="str">
            <v>20120603</v>
          </cell>
          <cell r="B135">
            <v>12</v>
          </cell>
          <cell r="C135" t="str">
            <v>201206</v>
          </cell>
          <cell r="D135" t="str">
            <v>03</v>
          </cell>
          <cell r="E135" t="str">
            <v>SO-CLD</v>
          </cell>
          <cell r="F135">
            <v>698964</v>
          </cell>
          <cell r="G135">
            <v>334623</v>
          </cell>
          <cell r="H135">
            <v>698964</v>
          </cell>
          <cell r="I135">
            <v>334617</v>
          </cell>
          <cell r="J135">
            <v>6</v>
          </cell>
          <cell r="K135">
            <v>6</v>
          </cell>
          <cell r="L135">
            <v>0</v>
          </cell>
          <cell r="M135">
            <v>334623</v>
          </cell>
          <cell r="N135">
            <v>226223</v>
          </cell>
          <cell r="O135">
            <v>0</v>
          </cell>
          <cell r="P135">
            <v>25899.820199999998</v>
          </cell>
          <cell r="Q135">
            <v>0</v>
          </cell>
          <cell r="R135">
            <v>0</v>
          </cell>
          <cell r="W135">
            <v>698964</v>
          </cell>
        </row>
        <row r="136">
          <cell r="A136" t="str">
            <v>20120703</v>
          </cell>
          <cell r="B136">
            <v>13</v>
          </cell>
          <cell r="C136" t="str">
            <v>201207</v>
          </cell>
          <cell r="D136" t="str">
            <v>03</v>
          </cell>
          <cell r="E136" t="str">
            <v>SO-CLD</v>
          </cell>
          <cell r="F136">
            <v>705360</v>
          </cell>
          <cell r="G136">
            <v>339678</v>
          </cell>
          <cell r="H136">
            <v>705360</v>
          </cell>
          <cell r="I136">
            <v>339672</v>
          </cell>
          <cell r="J136">
            <v>6</v>
          </cell>
          <cell r="K136">
            <v>6</v>
          </cell>
          <cell r="L136">
            <v>0</v>
          </cell>
          <cell r="M136">
            <v>339678</v>
          </cell>
          <cell r="N136">
            <v>226113</v>
          </cell>
          <cell r="O136">
            <v>0</v>
          </cell>
          <cell r="P136">
            <v>26291.0772</v>
          </cell>
          <cell r="Q136">
            <v>0</v>
          </cell>
          <cell r="R136">
            <v>0</v>
          </cell>
          <cell r="W136">
            <v>705360</v>
          </cell>
        </row>
        <row r="137">
          <cell r="A137" t="str">
            <v>20120803</v>
          </cell>
          <cell r="B137">
            <v>14</v>
          </cell>
          <cell r="C137" t="str">
            <v>201208</v>
          </cell>
          <cell r="D137" t="str">
            <v>03</v>
          </cell>
          <cell r="E137" t="str">
            <v>SO-CLD</v>
          </cell>
          <cell r="F137">
            <v>705336</v>
          </cell>
          <cell r="G137">
            <v>339250</v>
          </cell>
          <cell r="H137">
            <v>705336</v>
          </cell>
          <cell r="I137">
            <v>339246</v>
          </cell>
          <cell r="J137">
            <v>4</v>
          </cell>
          <cell r="K137">
            <v>4</v>
          </cell>
          <cell r="L137">
            <v>0</v>
          </cell>
          <cell r="M137">
            <v>339250</v>
          </cell>
          <cell r="N137">
            <v>228126</v>
          </cell>
          <cell r="O137">
            <v>0</v>
          </cell>
          <cell r="P137">
            <v>26257.949999999997</v>
          </cell>
          <cell r="Q137">
            <v>0</v>
          </cell>
          <cell r="R137">
            <v>0</v>
          </cell>
          <cell r="W137">
            <v>705336</v>
          </cell>
        </row>
        <row r="138">
          <cell r="A138" t="str">
            <v>20120903</v>
          </cell>
          <cell r="B138">
            <v>15</v>
          </cell>
          <cell r="C138" t="str">
            <v>201209</v>
          </cell>
          <cell r="D138" t="str">
            <v>03</v>
          </cell>
          <cell r="E138" t="str">
            <v>SO-CLD</v>
          </cell>
          <cell r="F138">
            <v>706091</v>
          </cell>
          <cell r="G138">
            <v>341388</v>
          </cell>
          <cell r="H138">
            <v>706091</v>
          </cell>
          <cell r="I138">
            <v>341384</v>
          </cell>
          <cell r="J138">
            <v>4</v>
          </cell>
          <cell r="K138">
            <v>4</v>
          </cell>
          <cell r="L138">
            <v>0</v>
          </cell>
          <cell r="M138">
            <v>341388</v>
          </cell>
          <cell r="N138">
            <v>227231</v>
          </cell>
          <cell r="O138">
            <v>0</v>
          </cell>
          <cell r="P138">
            <v>26423.431199999999</v>
          </cell>
          <cell r="Q138">
            <v>0</v>
          </cell>
          <cell r="R138">
            <v>0</v>
          </cell>
          <cell r="W138">
            <v>706091</v>
          </cell>
        </row>
        <row r="139">
          <cell r="A139" t="str">
            <v>20121003</v>
          </cell>
          <cell r="B139">
            <v>16</v>
          </cell>
          <cell r="C139" t="str">
            <v>201210</v>
          </cell>
          <cell r="D139" t="str">
            <v>03</v>
          </cell>
          <cell r="E139" t="str">
            <v>SO-CLD</v>
          </cell>
          <cell r="F139">
            <v>712695</v>
          </cell>
          <cell r="G139">
            <v>343985</v>
          </cell>
          <cell r="H139">
            <v>712695</v>
          </cell>
          <cell r="I139">
            <v>343982</v>
          </cell>
          <cell r="J139">
            <v>3</v>
          </cell>
          <cell r="K139">
            <v>4</v>
          </cell>
          <cell r="L139">
            <v>0</v>
          </cell>
          <cell r="M139">
            <v>343985</v>
          </cell>
          <cell r="N139">
            <v>224230</v>
          </cell>
          <cell r="O139">
            <v>0</v>
          </cell>
          <cell r="P139">
            <v>26624.438999999998</v>
          </cell>
          <cell r="Q139">
            <v>0</v>
          </cell>
          <cell r="R139">
            <v>0</v>
          </cell>
          <cell r="W139">
            <v>712695</v>
          </cell>
        </row>
        <row r="140">
          <cell r="A140" t="str">
            <v>20121103</v>
          </cell>
          <cell r="B140">
            <v>17</v>
          </cell>
          <cell r="C140" t="str">
            <v>201211</v>
          </cell>
          <cell r="D140" t="str">
            <v>03</v>
          </cell>
          <cell r="E140" t="str">
            <v>SO-CLD</v>
          </cell>
          <cell r="F140">
            <v>708327</v>
          </cell>
          <cell r="G140">
            <v>338602</v>
          </cell>
          <cell r="H140">
            <v>708327</v>
          </cell>
          <cell r="I140">
            <v>338599</v>
          </cell>
          <cell r="J140">
            <v>3</v>
          </cell>
          <cell r="K140">
            <v>5</v>
          </cell>
          <cell r="L140">
            <v>0</v>
          </cell>
          <cell r="M140">
            <v>338602</v>
          </cell>
          <cell r="N140">
            <v>224076</v>
          </cell>
          <cell r="O140">
            <v>0</v>
          </cell>
          <cell r="P140">
            <v>26207.7948</v>
          </cell>
          <cell r="Q140">
            <v>0</v>
          </cell>
          <cell r="R140">
            <v>0</v>
          </cell>
          <cell r="W140">
            <v>708327</v>
          </cell>
        </row>
        <row r="141">
          <cell r="A141" t="str">
            <v>20121203</v>
          </cell>
          <cell r="B141">
            <v>18</v>
          </cell>
          <cell r="C141" t="str">
            <v>201212</v>
          </cell>
          <cell r="D141" t="str">
            <v>03</v>
          </cell>
          <cell r="E141" t="str">
            <v>SO-CLD</v>
          </cell>
          <cell r="F141">
            <v>707322</v>
          </cell>
          <cell r="G141">
            <v>338050</v>
          </cell>
          <cell r="H141">
            <v>707322</v>
          </cell>
          <cell r="I141">
            <v>338048</v>
          </cell>
          <cell r="J141">
            <v>2</v>
          </cell>
          <cell r="K141">
            <v>4</v>
          </cell>
          <cell r="L141">
            <v>0</v>
          </cell>
          <cell r="M141">
            <v>338050</v>
          </cell>
          <cell r="N141">
            <v>224510</v>
          </cell>
          <cell r="O141">
            <v>0</v>
          </cell>
          <cell r="P141">
            <v>26165.07</v>
          </cell>
          <cell r="Q141">
            <v>0</v>
          </cell>
          <cell r="R141">
            <v>0</v>
          </cell>
          <cell r="W141">
            <v>707322</v>
          </cell>
        </row>
        <row r="142">
          <cell r="A142" t="str">
            <v>20130103</v>
          </cell>
          <cell r="B142">
            <v>19</v>
          </cell>
          <cell r="C142" t="str">
            <v>201301</v>
          </cell>
          <cell r="D142" t="str">
            <v>03</v>
          </cell>
          <cell r="E142" t="str">
            <v>SO-CLD</v>
          </cell>
          <cell r="F142">
            <v>708576</v>
          </cell>
          <cell r="G142">
            <v>336776</v>
          </cell>
          <cell r="H142">
            <v>708576</v>
          </cell>
          <cell r="I142">
            <v>336773</v>
          </cell>
          <cell r="J142">
            <v>3</v>
          </cell>
          <cell r="K142">
            <v>5</v>
          </cell>
          <cell r="L142">
            <v>0</v>
          </cell>
          <cell r="M142">
            <v>336776</v>
          </cell>
          <cell r="N142">
            <v>224863</v>
          </cell>
          <cell r="O142">
            <v>0</v>
          </cell>
          <cell r="P142">
            <v>26066.4624</v>
          </cell>
          <cell r="Q142">
            <v>0</v>
          </cell>
          <cell r="R142">
            <v>0</v>
          </cell>
          <cell r="W142">
            <v>708576</v>
          </cell>
        </row>
        <row r="143">
          <cell r="A143" t="str">
            <v>20130203</v>
          </cell>
          <cell r="B143">
            <v>20</v>
          </cell>
          <cell r="C143" t="str">
            <v>201302</v>
          </cell>
          <cell r="D143" t="str">
            <v>03</v>
          </cell>
          <cell r="E143" t="str">
            <v>SO-CLD</v>
          </cell>
          <cell r="F143">
            <v>708257</v>
          </cell>
          <cell r="G143">
            <v>335056</v>
          </cell>
          <cell r="H143">
            <v>708257</v>
          </cell>
          <cell r="I143">
            <v>335053</v>
          </cell>
          <cell r="J143">
            <v>3</v>
          </cell>
          <cell r="K143">
            <v>7</v>
          </cell>
          <cell r="L143">
            <v>0</v>
          </cell>
          <cell r="M143">
            <v>335056</v>
          </cell>
          <cell r="N143">
            <v>223488</v>
          </cell>
          <cell r="O143">
            <v>0</v>
          </cell>
          <cell r="P143">
            <v>25933.3344</v>
          </cell>
          <cell r="Q143">
            <v>0</v>
          </cell>
          <cell r="R143">
            <v>0</v>
          </cell>
          <cell r="W143">
            <v>708257</v>
          </cell>
        </row>
        <row r="144">
          <cell r="A144" t="str">
            <v>20130303</v>
          </cell>
          <cell r="B144">
            <v>21</v>
          </cell>
          <cell r="C144" t="str">
            <v>201303</v>
          </cell>
          <cell r="D144" t="str">
            <v>03</v>
          </cell>
          <cell r="E144" t="str">
            <v>SO-CLD</v>
          </cell>
          <cell r="F144">
            <v>710898</v>
          </cell>
          <cell r="G144">
            <v>338807</v>
          </cell>
          <cell r="H144">
            <v>710898</v>
          </cell>
          <cell r="I144">
            <v>338804</v>
          </cell>
          <cell r="J144">
            <v>3</v>
          </cell>
          <cell r="K144">
            <v>5</v>
          </cell>
          <cell r="L144">
            <v>0</v>
          </cell>
          <cell r="M144">
            <v>338807</v>
          </cell>
          <cell r="N144">
            <v>223218</v>
          </cell>
          <cell r="O144">
            <v>0</v>
          </cell>
          <cell r="P144">
            <v>26223.661799999998</v>
          </cell>
          <cell r="Q144">
            <v>0</v>
          </cell>
          <cell r="R144">
            <v>0</v>
          </cell>
          <cell r="W144">
            <v>710898</v>
          </cell>
        </row>
        <row r="145">
          <cell r="A145" t="str">
            <v>20130403</v>
          </cell>
          <cell r="B145">
            <v>22</v>
          </cell>
          <cell r="C145" t="str">
            <v>201304</v>
          </cell>
          <cell r="D145" t="str">
            <v>03</v>
          </cell>
          <cell r="E145" t="str">
            <v>SO-CLD</v>
          </cell>
          <cell r="F145">
            <v>713485</v>
          </cell>
          <cell r="G145">
            <v>353310</v>
          </cell>
          <cell r="H145">
            <v>713485</v>
          </cell>
          <cell r="I145">
            <v>353305</v>
          </cell>
          <cell r="J145">
            <v>5</v>
          </cell>
          <cell r="K145">
            <v>12</v>
          </cell>
          <cell r="L145">
            <v>0</v>
          </cell>
          <cell r="M145">
            <v>353310</v>
          </cell>
          <cell r="N145">
            <v>223199</v>
          </cell>
          <cell r="O145">
            <v>0</v>
          </cell>
          <cell r="P145">
            <v>27346.194</v>
          </cell>
          <cell r="Q145">
            <v>0</v>
          </cell>
          <cell r="R145">
            <v>0</v>
          </cell>
          <cell r="W145">
            <v>713485</v>
          </cell>
        </row>
        <row r="146">
          <cell r="A146" t="str">
            <v>20130503</v>
          </cell>
          <cell r="B146">
            <v>23</v>
          </cell>
          <cell r="C146" t="str">
            <v>201305</v>
          </cell>
          <cell r="D146" t="str">
            <v>03</v>
          </cell>
          <cell r="E146" t="str">
            <v>SO-CLD</v>
          </cell>
          <cell r="F146">
            <v>710518</v>
          </cell>
          <cell r="G146">
            <v>338874</v>
          </cell>
          <cell r="H146">
            <v>710518</v>
          </cell>
          <cell r="I146">
            <v>338869</v>
          </cell>
          <cell r="J146">
            <v>5</v>
          </cell>
          <cell r="K146">
            <v>10</v>
          </cell>
          <cell r="L146">
            <v>0</v>
          </cell>
          <cell r="M146">
            <v>338874</v>
          </cell>
          <cell r="N146">
            <v>224937</v>
          </cell>
          <cell r="O146">
            <v>0</v>
          </cell>
          <cell r="P146">
            <v>26228.847599999997</v>
          </cell>
          <cell r="Q146">
            <v>0</v>
          </cell>
          <cell r="R146">
            <v>0</v>
          </cell>
          <cell r="W146">
            <v>710518</v>
          </cell>
        </row>
        <row r="147">
          <cell r="A147" t="str">
            <v>20130603</v>
          </cell>
          <cell r="B147">
            <v>24</v>
          </cell>
          <cell r="C147" t="str">
            <v>201306</v>
          </cell>
          <cell r="D147" t="str">
            <v>03</v>
          </cell>
          <cell r="E147" t="str">
            <v>SO-CLD</v>
          </cell>
          <cell r="F147">
            <v>710705</v>
          </cell>
          <cell r="G147">
            <v>339873</v>
          </cell>
          <cell r="H147">
            <v>710705</v>
          </cell>
          <cell r="I147">
            <v>339865</v>
          </cell>
          <cell r="J147">
            <v>8</v>
          </cell>
          <cell r="K147">
            <v>12</v>
          </cell>
          <cell r="L147">
            <v>0</v>
          </cell>
          <cell r="M147">
            <v>339873</v>
          </cell>
          <cell r="N147">
            <v>224430</v>
          </cell>
          <cell r="O147">
            <v>0</v>
          </cell>
          <cell r="P147">
            <v>26306.1702</v>
          </cell>
          <cell r="Q147">
            <v>0</v>
          </cell>
          <cell r="R147">
            <v>0</v>
          </cell>
          <cell r="W147">
            <v>710705</v>
          </cell>
        </row>
        <row r="148">
          <cell r="A148" t="str">
            <v>20130703</v>
          </cell>
          <cell r="B148">
            <v>25</v>
          </cell>
          <cell r="C148" t="str">
            <v>201307</v>
          </cell>
          <cell r="D148" t="str">
            <v>03</v>
          </cell>
          <cell r="E148" t="str">
            <v>SO-CLD</v>
          </cell>
          <cell r="F148">
            <v>712538</v>
          </cell>
          <cell r="G148">
            <v>342464</v>
          </cell>
          <cell r="H148">
            <v>712538</v>
          </cell>
          <cell r="I148">
            <v>342460</v>
          </cell>
          <cell r="J148">
            <v>4</v>
          </cell>
          <cell r="K148">
            <v>9</v>
          </cell>
          <cell r="L148">
            <v>0</v>
          </cell>
          <cell r="M148">
            <v>342464</v>
          </cell>
          <cell r="N148">
            <v>224989</v>
          </cell>
          <cell r="O148">
            <v>0</v>
          </cell>
          <cell r="P148">
            <v>26506.713599999999</v>
          </cell>
          <cell r="Q148">
            <v>0</v>
          </cell>
          <cell r="R148">
            <v>0</v>
          </cell>
          <cell r="W148">
            <v>712538</v>
          </cell>
        </row>
        <row r="149">
          <cell r="A149" t="str">
            <v>20130803</v>
          </cell>
          <cell r="B149">
            <v>26</v>
          </cell>
          <cell r="C149" t="str">
            <v>201308</v>
          </cell>
          <cell r="D149" t="str">
            <v>03</v>
          </cell>
          <cell r="E149" t="str">
            <v>SO-CLD</v>
          </cell>
          <cell r="F149">
            <v>712235</v>
          </cell>
          <cell r="G149">
            <v>342912</v>
          </cell>
          <cell r="H149">
            <v>712235</v>
          </cell>
          <cell r="I149">
            <v>342907</v>
          </cell>
          <cell r="J149">
            <v>5</v>
          </cell>
          <cell r="K149">
            <v>8</v>
          </cell>
          <cell r="L149">
            <v>0</v>
          </cell>
          <cell r="M149">
            <v>342912</v>
          </cell>
          <cell r="N149">
            <v>223699</v>
          </cell>
          <cell r="O149">
            <v>0</v>
          </cell>
          <cell r="P149">
            <v>26541.388800000001</v>
          </cell>
          <cell r="Q149">
            <v>0</v>
          </cell>
          <cell r="R149">
            <v>0</v>
          </cell>
          <cell r="W149">
            <v>712235</v>
          </cell>
        </row>
        <row r="150">
          <cell r="A150" t="str">
            <v>20130903</v>
          </cell>
          <cell r="B150">
            <v>27</v>
          </cell>
          <cell r="C150" t="str">
            <v>201309</v>
          </cell>
          <cell r="D150" t="str">
            <v>03</v>
          </cell>
          <cell r="E150" t="str">
            <v>SO-CLD</v>
          </cell>
          <cell r="F150">
            <v>715073</v>
          </cell>
          <cell r="G150">
            <v>346907</v>
          </cell>
          <cell r="H150">
            <v>715073</v>
          </cell>
          <cell r="I150">
            <v>346903</v>
          </cell>
          <cell r="J150">
            <v>4</v>
          </cell>
          <cell r="K150">
            <v>5</v>
          </cell>
          <cell r="L150">
            <v>0</v>
          </cell>
          <cell r="M150">
            <v>346907</v>
          </cell>
          <cell r="N150">
            <v>223559</v>
          </cell>
          <cell r="O150">
            <v>0</v>
          </cell>
          <cell r="P150">
            <v>26850.6018</v>
          </cell>
          <cell r="Q150">
            <v>0</v>
          </cell>
          <cell r="R150">
            <v>0</v>
          </cell>
          <cell r="W150">
            <v>715073</v>
          </cell>
        </row>
        <row r="151">
          <cell r="A151" t="str">
            <v>20131003</v>
          </cell>
          <cell r="B151">
            <v>28</v>
          </cell>
          <cell r="C151" t="str">
            <v>201310</v>
          </cell>
          <cell r="D151" t="str">
            <v>03</v>
          </cell>
          <cell r="E151" t="str">
            <v>SO-CLD</v>
          </cell>
          <cell r="F151">
            <v>713074</v>
          </cell>
          <cell r="G151">
            <v>343165</v>
          </cell>
          <cell r="H151">
            <v>713074</v>
          </cell>
          <cell r="I151">
            <v>343161</v>
          </cell>
          <cell r="J151">
            <v>4</v>
          </cell>
          <cell r="K151">
            <v>5</v>
          </cell>
          <cell r="L151">
            <v>0</v>
          </cell>
          <cell r="M151">
            <v>343165</v>
          </cell>
          <cell r="N151">
            <v>222293</v>
          </cell>
          <cell r="O151">
            <v>0</v>
          </cell>
          <cell r="P151">
            <v>26560.970999999998</v>
          </cell>
          <cell r="Q151">
            <v>0</v>
          </cell>
          <cell r="R151">
            <v>0</v>
          </cell>
          <cell r="W151">
            <v>713074</v>
          </cell>
        </row>
        <row r="152">
          <cell r="A152" t="str">
            <v>20131103</v>
          </cell>
          <cell r="B152">
            <v>29</v>
          </cell>
          <cell r="C152" t="str">
            <v>201311</v>
          </cell>
          <cell r="D152" t="str">
            <v>03</v>
          </cell>
          <cell r="E152" t="str">
            <v>SO-CLD</v>
          </cell>
          <cell r="F152">
            <v>709658</v>
          </cell>
          <cell r="G152">
            <v>339804</v>
          </cell>
          <cell r="H152">
            <v>709658</v>
          </cell>
          <cell r="I152">
            <v>339799</v>
          </cell>
          <cell r="J152">
            <v>5</v>
          </cell>
          <cell r="K152">
            <v>9</v>
          </cell>
          <cell r="L152">
            <v>0</v>
          </cell>
          <cell r="M152">
            <v>339804</v>
          </cell>
          <cell r="N152">
            <v>221156</v>
          </cell>
          <cell r="O152">
            <v>0</v>
          </cell>
          <cell r="P152">
            <v>26300.829599999997</v>
          </cell>
          <cell r="Q152">
            <v>0</v>
          </cell>
          <cell r="R152">
            <v>0</v>
          </cell>
          <cell r="W152">
            <v>709658</v>
          </cell>
        </row>
        <row r="153">
          <cell r="A153" t="str">
            <v>20131203</v>
          </cell>
          <cell r="B153">
            <v>30</v>
          </cell>
          <cell r="C153" t="str">
            <v>201312</v>
          </cell>
          <cell r="D153" t="str">
            <v>03</v>
          </cell>
          <cell r="E153" t="str">
            <v>SO-CLD</v>
          </cell>
          <cell r="F153">
            <v>721979</v>
          </cell>
          <cell r="G153">
            <v>350570</v>
          </cell>
          <cell r="H153">
            <v>721979</v>
          </cell>
          <cell r="I153">
            <v>350565</v>
          </cell>
          <cell r="J153">
            <v>5</v>
          </cell>
          <cell r="K153">
            <v>9</v>
          </cell>
          <cell r="L153">
            <v>0</v>
          </cell>
          <cell r="M153">
            <v>350570</v>
          </cell>
          <cell r="N153">
            <v>219874</v>
          </cell>
          <cell r="O153">
            <v>0</v>
          </cell>
          <cell r="P153">
            <v>27134.117999999999</v>
          </cell>
          <cell r="Q153">
            <v>0</v>
          </cell>
          <cell r="R153">
            <v>0</v>
          </cell>
          <cell r="W153">
            <v>721979</v>
          </cell>
        </row>
        <row r="154">
          <cell r="A154" t="str">
            <v>20140103</v>
          </cell>
          <cell r="B154">
            <v>31</v>
          </cell>
          <cell r="C154" t="str">
            <v>201401</v>
          </cell>
          <cell r="D154" t="str">
            <v>03</v>
          </cell>
          <cell r="E154" t="str">
            <v>SO-CLD</v>
          </cell>
          <cell r="F154">
            <v>780729</v>
          </cell>
          <cell r="G154">
            <v>381303</v>
          </cell>
          <cell r="H154">
            <v>780729</v>
          </cell>
          <cell r="I154">
            <v>381294</v>
          </cell>
          <cell r="J154">
            <v>9</v>
          </cell>
          <cell r="K154">
            <v>11</v>
          </cell>
          <cell r="L154">
            <v>0</v>
          </cell>
          <cell r="M154">
            <v>381303</v>
          </cell>
          <cell r="N154">
            <v>232232</v>
          </cell>
          <cell r="O154">
            <v>0</v>
          </cell>
          <cell r="P154">
            <v>29512.852199999998</v>
          </cell>
          <cell r="Q154">
            <v>0</v>
          </cell>
          <cell r="R154">
            <v>0</v>
          </cell>
          <cell r="W154">
            <v>780729</v>
          </cell>
        </row>
        <row r="155">
          <cell r="A155" t="str">
            <v>20140203</v>
          </cell>
          <cell r="B155">
            <v>32</v>
          </cell>
          <cell r="C155" t="str">
            <v>201402</v>
          </cell>
          <cell r="D155" t="str">
            <v>03</v>
          </cell>
          <cell r="E155" t="str">
            <v>SO-CLD</v>
          </cell>
          <cell r="F155">
            <v>927274</v>
          </cell>
          <cell r="G155">
            <v>449445</v>
          </cell>
          <cell r="H155">
            <v>927274</v>
          </cell>
          <cell r="I155">
            <v>449438</v>
          </cell>
          <cell r="J155">
            <v>7</v>
          </cell>
          <cell r="K155">
            <v>9</v>
          </cell>
          <cell r="L155">
            <v>0</v>
          </cell>
          <cell r="M155">
            <v>449445</v>
          </cell>
          <cell r="N155">
            <v>271297</v>
          </cell>
          <cell r="O155">
            <v>0</v>
          </cell>
          <cell r="P155">
            <v>34787.042999999998</v>
          </cell>
          <cell r="Q155">
            <v>0</v>
          </cell>
          <cell r="R155">
            <v>0</v>
          </cell>
          <cell r="W155">
            <v>927274</v>
          </cell>
        </row>
        <row r="156">
          <cell r="A156" t="str">
            <v>20140303</v>
          </cell>
          <cell r="B156">
            <v>33</v>
          </cell>
          <cell r="C156" t="str">
            <v>201403</v>
          </cell>
          <cell r="D156" t="str">
            <v>03</v>
          </cell>
          <cell r="E156" t="str">
            <v>SO-CLD</v>
          </cell>
          <cell r="F156">
            <v>1072991</v>
          </cell>
          <cell r="G156">
            <v>531404</v>
          </cell>
          <cell r="H156">
            <v>1072991</v>
          </cell>
          <cell r="I156">
            <v>531399</v>
          </cell>
          <cell r="J156">
            <v>5</v>
          </cell>
          <cell r="K156">
            <v>9</v>
          </cell>
          <cell r="L156">
            <v>0</v>
          </cell>
          <cell r="M156">
            <v>531404</v>
          </cell>
          <cell r="N156">
            <v>304279</v>
          </cell>
          <cell r="O156">
            <v>0</v>
          </cell>
          <cell r="P156">
            <v>41130.669600000001</v>
          </cell>
          <cell r="Q156">
            <v>0</v>
          </cell>
          <cell r="R156">
            <v>0</v>
          </cell>
          <cell r="W156">
            <v>1072991</v>
          </cell>
        </row>
        <row r="157">
          <cell r="A157" t="str">
            <v>20140403</v>
          </cell>
          <cell r="B157">
            <v>34</v>
          </cell>
          <cell r="C157" t="str">
            <v>201404</v>
          </cell>
          <cell r="D157" t="str">
            <v>03</v>
          </cell>
          <cell r="E157" t="str">
            <v>SO-CLD</v>
          </cell>
          <cell r="F157">
            <v>1209397</v>
          </cell>
          <cell r="G157">
            <v>610234</v>
          </cell>
          <cell r="H157">
            <v>1209397</v>
          </cell>
          <cell r="I157">
            <v>610229</v>
          </cell>
          <cell r="J157">
            <v>5</v>
          </cell>
          <cell r="K157">
            <v>9</v>
          </cell>
          <cell r="L157">
            <v>0</v>
          </cell>
          <cell r="M157">
            <v>610234</v>
          </cell>
          <cell r="N157">
            <v>334345</v>
          </cell>
          <cell r="O157">
            <v>0</v>
          </cell>
          <cell r="P157">
            <v>47232.111599999997</v>
          </cell>
          <cell r="Q157">
            <v>0</v>
          </cell>
          <cell r="R157">
            <v>0</v>
          </cell>
          <cell r="W157">
            <v>1209397</v>
          </cell>
        </row>
        <row r="158">
          <cell r="A158" t="str">
            <v>20140503</v>
          </cell>
          <cell r="B158">
            <v>35</v>
          </cell>
          <cell r="C158" t="str">
            <v>201405</v>
          </cell>
          <cell r="D158" t="str">
            <v>03</v>
          </cell>
          <cell r="E158" t="str">
            <v>SO-CLD</v>
          </cell>
          <cell r="F158">
            <v>1308923</v>
          </cell>
          <cell r="G158">
            <v>536278</v>
          </cell>
          <cell r="H158">
            <v>1308923</v>
          </cell>
          <cell r="I158">
            <v>536273</v>
          </cell>
          <cell r="J158">
            <v>5</v>
          </cell>
          <cell r="K158">
            <v>9</v>
          </cell>
          <cell r="L158">
            <v>0</v>
          </cell>
          <cell r="M158">
            <v>536278</v>
          </cell>
          <cell r="N158">
            <v>265597</v>
          </cell>
          <cell r="O158">
            <v>0</v>
          </cell>
          <cell r="P158">
            <v>41507.917199999996</v>
          </cell>
          <cell r="Q158">
            <v>0</v>
          </cell>
          <cell r="R158">
            <v>0</v>
          </cell>
          <cell r="W158">
            <v>1308923</v>
          </cell>
        </row>
        <row r="159">
          <cell r="A159" t="str">
            <v>20140603</v>
          </cell>
          <cell r="B159">
            <v>36</v>
          </cell>
          <cell r="C159" t="str">
            <v>201406</v>
          </cell>
          <cell r="D159" t="str">
            <v>03</v>
          </cell>
          <cell r="E159" t="str">
            <v>SO-CLD</v>
          </cell>
          <cell r="F159">
            <v>1420864</v>
          </cell>
          <cell r="G159">
            <v>689119</v>
          </cell>
          <cell r="H159">
            <v>1420864</v>
          </cell>
          <cell r="I159">
            <v>689114</v>
          </cell>
          <cell r="J159">
            <v>5</v>
          </cell>
          <cell r="K159">
            <v>9</v>
          </cell>
          <cell r="L159">
            <v>0</v>
          </cell>
          <cell r="M159">
            <v>689119</v>
          </cell>
          <cell r="N159">
            <v>421993</v>
          </cell>
          <cell r="O159">
            <v>0</v>
          </cell>
          <cell r="P159">
            <v>53337.810599999997</v>
          </cell>
          <cell r="Q159">
            <v>0</v>
          </cell>
          <cell r="R159">
            <v>0</v>
          </cell>
          <cell r="W159">
            <v>1420864</v>
          </cell>
        </row>
        <row r="160">
          <cell r="A160" t="str">
            <v>20140703</v>
          </cell>
          <cell r="B160">
            <v>37</v>
          </cell>
          <cell r="C160" t="str">
            <v>201407</v>
          </cell>
          <cell r="D160" t="str">
            <v>03</v>
          </cell>
          <cell r="E160" t="str">
            <v>SO-CLD</v>
          </cell>
          <cell r="F160">
            <v>1532805</v>
          </cell>
          <cell r="G160">
            <v>743410</v>
          </cell>
          <cell r="H160">
            <v>1532805</v>
          </cell>
          <cell r="I160">
            <v>743405</v>
          </cell>
          <cell r="J160">
            <v>5</v>
          </cell>
          <cell r="K160">
            <v>9</v>
          </cell>
          <cell r="L160">
            <v>0</v>
          </cell>
          <cell r="M160">
            <v>743410</v>
          </cell>
          <cell r="N160">
            <v>455239</v>
          </cell>
          <cell r="O160">
            <v>0</v>
          </cell>
          <cell r="P160">
            <v>57539.933999999994</v>
          </cell>
          <cell r="Q160">
            <v>0</v>
          </cell>
          <cell r="R160">
            <v>0</v>
          </cell>
          <cell r="W160">
            <v>1532805</v>
          </cell>
        </row>
        <row r="161">
          <cell r="A161" t="str">
            <v>20140803</v>
          </cell>
          <cell r="B161">
            <v>38</v>
          </cell>
          <cell r="C161" t="str">
            <v>201408</v>
          </cell>
          <cell r="D161" t="str">
            <v>03</v>
          </cell>
          <cell r="E161" t="str">
            <v>SO-CLD</v>
          </cell>
          <cell r="F161">
            <v>1644746</v>
          </cell>
          <cell r="G161">
            <v>797702</v>
          </cell>
          <cell r="H161">
            <v>1644746</v>
          </cell>
          <cell r="I161">
            <v>797697</v>
          </cell>
          <cell r="J161">
            <v>5</v>
          </cell>
          <cell r="K161">
            <v>9</v>
          </cell>
          <cell r="L161">
            <v>0</v>
          </cell>
          <cell r="M161">
            <v>797702</v>
          </cell>
          <cell r="N161">
            <v>488486</v>
          </cell>
          <cell r="O161">
            <v>0</v>
          </cell>
          <cell r="P161">
            <v>61742.1348</v>
          </cell>
          <cell r="Q161">
            <v>0</v>
          </cell>
          <cell r="R161">
            <v>0</v>
          </cell>
          <cell r="W161">
            <v>1644746</v>
          </cell>
        </row>
        <row r="162">
          <cell r="A162" t="str">
            <v>20140903</v>
          </cell>
          <cell r="B162">
            <v>39</v>
          </cell>
          <cell r="C162" t="str">
            <v>201409</v>
          </cell>
          <cell r="D162" t="str">
            <v>03</v>
          </cell>
          <cell r="E162" t="str">
            <v>SO-CLD</v>
          </cell>
          <cell r="F162">
            <v>1645806</v>
          </cell>
          <cell r="G162">
            <v>798216</v>
          </cell>
          <cell r="H162">
            <v>1645806</v>
          </cell>
          <cell r="I162">
            <v>798211</v>
          </cell>
          <cell r="J162">
            <v>5</v>
          </cell>
          <cell r="K162">
            <v>9</v>
          </cell>
          <cell r="L162">
            <v>0</v>
          </cell>
          <cell r="M162">
            <v>798216</v>
          </cell>
          <cell r="N162">
            <v>488801</v>
          </cell>
          <cell r="O162">
            <v>0</v>
          </cell>
          <cell r="P162">
            <v>61781.918399999995</v>
          </cell>
          <cell r="Q162">
            <v>0</v>
          </cell>
          <cell r="R162">
            <v>0</v>
          </cell>
          <cell r="W162">
            <v>1645806</v>
          </cell>
        </row>
        <row r="163">
          <cell r="A163" t="str">
            <v>20141003</v>
          </cell>
          <cell r="B163">
            <v>40</v>
          </cell>
          <cell r="C163" t="str">
            <v>201410</v>
          </cell>
          <cell r="D163" t="str">
            <v>03</v>
          </cell>
          <cell r="E163" t="str">
            <v>SO-CLD</v>
          </cell>
          <cell r="F163">
            <v>1646866</v>
          </cell>
          <cell r="G163">
            <v>798730</v>
          </cell>
          <cell r="H163">
            <v>1646866</v>
          </cell>
          <cell r="I163">
            <v>798725</v>
          </cell>
          <cell r="J163">
            <v>5</v>
          </cell>
          <cell r="K163">
            <v>9</v>
          </cell>
          <cell r="L163">
            <v>0</v>
          </cell>
          <cell r="M163">
            <v>798730</v>
          </cell>
          <cell r="N163">
            <v>489116</v>
          </cell>
          <cell r="O163">
            <v>0</v>
          </cell>
          <cell r="P163">
            <v>61821.701999999997</v>
          </cell>
          <cell r="Q163">
            <v>0</v>
          </cell>
          <cell r="R163">
            <v>0</v>
          </cell>
          <cell r="W163">
            <v>1646866</v>
          </cell>
        </row>
        <row r="164">
          <cell r="A164" t="str">
            <v>20141103</v>
          </cell>
          <cell r="B164">
            <v>41</v>
          </cell>
          <cell r="C164" t="str">
            <v>201411</v>
          </cell>
          <cell r="D164" t="str">
            <v>03</v>
          </cell>
          <cell r="E164" t="str">
            <v>SO-CLD</v>
          </cell>
          <cell r="F164">
            <v>1647926</v>
          </cell>
          <cell r="G164">
            <v>799244</v>
          </cell>
          <cell r="H164">
            <v>1647926</v>
          </cell>
          <cell r="I164">
            <v>799239</v>
          </cell>
          <cell r="J164">
            <v>5</v>
          </cell>
          <cell r="K164">
            <v>9</v>
          </cell>
          <cell r="L164">
            <v>0</v>
          </cell>
          <cell r="M164">
            <v>799244</v>
          </cell>
          <cell r="N164">
            <v>489431</v>
          </cell>
          <cell r="O164">
            <v>0</v>
          </cell>
          <cell r="P164">
            <v>61861.4856</v>
          </cell>
          <cell r="Q164">
            <v>0</v>
          </cell>
          <cell r="R164">
            <v>0</v>
          </cell>
          <cell r="W164">
            <v>1647926</v>
          </cell>
        </row>
        <row r="165">
          <cell r="A165" t="str">
            <v>20141203</v>
          </cell>
          <cell r="B165">
            <v>42</v>
          </cell>
          <cell r="C165" t="str">
            <v>201412</v>
          </cell>
          <cell r="D165" t="str">
            <v>03</v>
          </cell>
          <cell r="E165" t="str">
            <v>SO-CLD</v>
          </cell>
          <cell r="F165">
            <v>1648986</v>
          </cell>
          <cell r="G165">
            <v>799758</v>
          </cell>
          <cell r="H165">
            <v>1648986</v>
          </cell>
          <cell r="I165">
            <v>799753</v>
          </cell>
          <cell r="J165">
            <v>5</v>
          </cell>
          <cell r="K165">
            <v>9</v>
          </cell>
          <cell r="L165">
            <v>0</v>
          </cell>
          <cell r="M165">
            <v>799758</v>
          </cell>
          <cell r="N165">
            <v>489745</v>
          </cell>
          <cell r="O165">
            <v>0</v>
          </cell>
          <cell r="P165">
            <v>61901.269199999995</v>
          </cell>
          <cell r="Q165">
            <v>0</v>
          </cell>
          <cell r="R165">
            <v>0</v>
          </cell>
          <cell r="W165">
            <v>1648986</v>
          </cell>
        </row>
        <row r="166">
          <cell r="A166" t="str">
            <v>20150103</v>
          </cell>
          <cell r="B166">
            <v>43</v>
          </cell>
          <cell r="C166" t="str">
            <v>201501</v>
          </cell>
          <cell r="D166" t="str">
            <v>03</v>
          </cell>
          <cell r="E166" t="str">
            <v>SO-CLD</v>
          </cell>
          <cell r="F166">
            <v>1650046</v>
          </cell>
          <cell r="G166">
            <v>800272</v>
          </cell>
          <cell r="H166">
            <v>1650046</v>
          </cell>
          <cell r="I166">
            <v>800267</v>
          </cell>
          <cell r="J166">
            <v>5</v>
          </cell>
          <cell r="K166">
            <v>9</v>
          </cell>
          <cell r="L166">
            <v>0</v>
          </cell>
          <cell r="M166">
            <v>800272</v>
          </cell>
          <cell r="N166">
            <v>490060</v>
          </cell>
          <cell r="O166">
            <v>0</v>
          </cell>
          <cell r="P166">
            <v>61941.052799999998</v>
          </cell>
          <cell r="Q166">
            <v>0</v>
          </cell>
          <cell r="R166">
            <v>0</v>
          </cell>
          <cell r="W166">
            <v>1650046</v>
          </cell>
        </row>
        <row r="167">
          <cell r="A167" t="str">
            <v>20150203</v>
          </cell>
          <cell r="B167">
            <v>44</v>
          </cell>
          <cell r="C167" t="str">
            <v>201502</v>
          </cell>
          <cell r="D167" t="str">
            <v>03</v>
          </cell>
          <cell r="E167" t="str">
            <v>SO-CLD</v>
          </cell>
          <cell r="F167">
            <v>1651106</v>
          </cell>
          <cell r="G167">
            <v>800786</v>
          </cell>
          <cell r="H167">
            <v>1651106</v>
          </cell>
          <cell r="I167">
            <v>800781</v>
          </cell>
          <cell r="J167">
            <v>5</v>
          </cell>
          <cell r="K167">
            <v>9</v>
          </cell>
          <cell r="L167">
            <v>0</v>
          </cell>
          <cell r="M167">
            <v>800786</v>
          </cell>
          <cell r="N167">
            <v>490375</v>
          </cell>
          <cell r="O167">
            <v>0</v>
          </cell>
          <cell r="P167">
            <v>61980.8364</v>
          </cell>
          <cell r="Q167">
            <v>0</v>
          </cell>
          <cell r="R167">
            <v>0</v>
          </cell>
          <cell r="W167">
            <v>1651106</v>
          </cell>
        </row>
        <row r="168">
          <cell r="A168" t="str">
            <v>20150303</v>
          </cell>
          <cell r="B168">
            <v>45</v>
          </cell>
          <cell r="C168" t="str">
            <v>201503</v>
          </cell>
          <cell r="D168" t="str">
            <v>03</v>
          </cell>
          <cell r="E168" t="str">
            <v>SO-CLD</v>
          </cell>
          <cell r="F168">
            <v>1652166</v>
          </cell>
          <cell r="G168">
            <v>801301</v>
          </cell>
          <cell r="H168">
            <v>1652166</v>
          </cell>
          <cell r="I168">
            <v>801296</v>
          </cell>
          <cell r="J168">
            <v>5</v>
          </cell>
          <cell r="K168">
            <v>9</v>
          </cell>
          <cell r="L168">
            <v>0</v>
          </cell>
          <cell r="M168">
            <v>801301</v>
          </cell>
          <cell r="N168">
            <v>490690</v>
          </cell>
          <cell r="O168">
            <v>0</v>
          </cell>
          <cell r="P168">
            <v>62020.697399999997</v>
          </cell>
          <cell r="Q168">
            <v>0</v>
          </cell>
          <cell r="R168">
            <v>0</v>
          </cell>
          <cell r="W168">
            <v>1652166</v>
          </cell>
        </row>
        <row r="169">
          <cell r="A169" t="str">
            <v>20150403</v>
          </cell>
          <cell r="B169">
            <v>46</v>
          </cell>
          <cell r="C169" t="str">
            <v>201504</v>
          </cell>
          <cell r="D169" t="str">
            <v>03</v>
          </cell>
          <cell r="E169" t="str">
            <v>SO-CLD</v>
          </cell>
          <cell r="F169">
            <v>1653226</v>
          </cell>
          <cell r="G169">
            <v>801815</v>
          </cell>
          <cell r="H169">
            <v>1653226</v>
          </cell>
          <cell r="I169">
            <v>801810</v>
          </cell>
          <cell r="J169">
            <v>5</v>
          </cell>
          <cell r="K169">
            <v>9</v>
          </cell>
          <cell r="L169">
            <v>0</v>
          </cell>
          <cell r="M169">
            <v>801815</v>
          </cell>
          <cell r="N169">
            <v>491005</v>
          </cell>
          <cell r="O169">
            <v>0</v>
          </cell>
          <cell r="P169">
            <v>62060.481</v>
          </cell>
          <cell r="Q169">
            <v>0</v>
          </cell>
          <cell r="R169">
            <v>0</v>
          </cell>
          <cell r="W169">
            <v>1653226</v>
          </cell>
        </row>
        <row r="170">
          <cell r="A170" t="str">
            <v>20150503</v>
          </cell>
          <cell r="B170">
            <v>47</v>
          </cell>
          <cell r="C170" t="str">
            <v>201505</v>
          </cell>
          <cell r="D170" t="str">
            <v>03</v>
          </cell>
          <cell r="E170" t="str">
            <v>SO-CLD</v>
          </cell>
          <cell r="F170">
            <v>1654286</v>
          </cell>
          <cell r="G170">
            <v>802329</v>
          </cell>
          <cell r="H170">
            <v>1654286</v>
          </cell>
          <cell r="I170">
            <v>802324</v>
          </cell>
          <cell r="J170">
            <v>5</v>
          </cell>
          <cell r="K170">
            <v>9</v>
          </cell>
          <cell r="L170">
            <v>0</v>
          </cell>
          <cell r="M170">
            <v>802329</v>
          </cell>
          <cell r="N170">
            <v>491320</v>
          </cell>
          <cell r="O170">
            <v>0</v>
          </cell>
          <cell r="P170">
            <v>62100.264599999995</v>
          </cell>
          <cell r="Q170">
            <v>0</v>
          </cell>
          <cell r="R170">
            <v>0</v>
          </cell>
          <cell r="W170">
            <v>1654286</v>
          </cell>
        </row>
        <row r="171">
          <cell r="A171" t="str">
            <v>20150603</v>
          </cell>
          <cell r="B171">
            <v>48</v>
          </cell>
          <cell r="C171" t="str">
            <v>201506</v>
          </cell>
          <cell r="D171" t="str">
            <v>03</v>
          </cell>
          <cell r="E171" t="str">
            <v>SO-CLD</v>
          </cell>
          <cell r="F171">
            <v>1655346</v>
          </cell>
          <cell r="G171">
            <v>802843</v>
          </cell>
          <cell r="H171">
            <v>1655346</v>
          </cell>
          <cell r="I171">
            <v>802838</v>
          </cell>
          <cell r="J171">
            <v>5</v>
          </cell>
          <cell r="K171">
            <v>9</v>
          </cell>
          <cell r="L171">
            <v>0</v>
          </cell>
          <cell r="M171">
            <v>802843</v>
          </cell>
          <cell r="N171">
            <v>491635</v>
          </cell>
          <cell r="O171">
            <v>0</v>
          </cell>
          <cell r="P171">
            <v>62140.048199999997</v>
          </cell>
          <cell r="Q171">
            <v>0</v>
          </cell>
          <cell r="R171">
            <v>0</v>
          </cell>
          <cell r="W171">
            <v>1655346</v>
          </cell>
        </row>
        <row r="172">
          <cell r="A172" t="str">
            <v>20150703</v>
          </cell>
          <cell r="B172">
            <v>49</v>
          </cell>
          <cell r="C172" t="str">
            <v>201507</v>
          </cell>
          <cell r="D172" t="str">
            <v>03</v>
          </cell>
          <cell r="E172" t="str">
            <v>SO-CLD</v>
          </cell>
          <cell r="F172">
            <v>1656406</v>
          </cell>
          <cell r="G172">
            <v>803357</v>
          </cell>
          <cell r="H172">
            <v>1656406</v>
          </cell>
          <cell r="I172">
            <v>803352</v>
          </cell>
          <cell r="J172">
            <v>5</v>
          </cell>
          <cell r="K172">
            <v>9</v>
          </cell>
          <cell r="L172">
            <v>0</v>
          </cell>
          <cell r="M172">
            <v>803357</v>
          </cell>
          <cell r="N172">
            <v>491949</v>
          </cell>
          <cell r="O172">
            <v>0</v>
          </cell>
          <cell r="P172">
            <v>62179.8318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1656406</v>
          </cell>
        </row>
        <row r="173">
          <cell r="A173" t="str">
            <v>20150803</v>
          </cell>
          <cell r="B173">
            <v>50</v>
          </cell>
          <cell r="C173" t="str">
            <v>201508</v>
          </cell>
          <cell r="D173" t="str">
            <v>03</v>
          </cell>
          <cell r="E173" t="str">
            <v>SO-CLD</v>
          </cell>
          <cell r="F173">
            <v>1657466</v>
          </cell>
          <cell r="G173">
            <v>803871</v>
          </cell>
          <cell r="H173">
            <v>1657466</v>
          </cell>
          <cell r="I173">
            <v>803866</v>
          </cell>
          <cell r="J173">
            <v>5</v>
          </cell>
          <cell r="K173">
            <v>9</v>
          </cell>
          <cell r="L173">
            <v>0</v>
          </cell>
          <cell r="M173">
            <v>803871</v>
          </cell>
          <cell r="N173">
            <v>492264</v>
          </cell>
          <cell r="O173">
            <v>0</v>
          </cell>
          <cell r="P173">
            <v>62219.615399999995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1657466</v>
          </cell>
        </row>
        <row r="174">
          <cell r="A174" t="str">
            <v>20150903</v>
          </cell>
          <cell r="B174">
            <v>51</v>
          </cell>
          <cell r="C174" t="str">
            <v>201509</v>
          </cell>
          <cell r="D174" t="str">
            <v>03</v>
          </cell>
          <cell r="E174" t="str">
            <v>SO-CLD</v>
          </cell>
          <cell r="F174">
            <v>1658526</v>
          </cell>
          <cell r="G174">
            <v>804385</v>
          </cell>
          <cell r="H174">
            <v>1658526</v>
          </cell>
          <cell r="I174">
            <v>804380</v>
          </cell>
          <cell r="J174">
            <v>5</v>
          </cell>
          <cell r="K174">
            <v>9</v>
          </cell>
          <cell r="L174">
            <v>0</v>
          </cell>
          <cell r="M174">
            <v>804385</v>
          </cell>
          <cell r="N174">
            <v>492579</v>
          </cell>
          <cell r="O174">
            <v>0</v>
          </cell>
          <cell r="P174">
            <v>62259.398999999998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1658526</v>
          </cell>
        </row>
        <row r="175">
          <cell r="A175" t="str">
            <v>20151003</v>
          </cell>
          <cell r="B175">
            <v>52</v>
          </cell>
          <cell r="C175" t="str">
            <v>201510</v>
          </cell>
          <cell r="D175" t="str">
            <v>03</v>
          </cell>
          <cell r="E175" t="str">
            <v>SO-CLD</v>
          </cell>
          <cell r="F175">
            <v>1659586</v>
          </cell>
          <cell r="G175">
            <v>804899</v>
          </cell>
          <cell r="H175">
            <v>1659586</v>
          </cell>
          <cell r="I175">
            <v>804894</v>
          </cell>
          <cell r="J175">
            <v>5</v>
          </cell>
          <cell r="K175">
            <v>9</v>
          </cell>
          <cell r="L175">
            <v>0</v>
          </cell>
          <cell r="M175">
            <v>804899</v>
          </cell>
          <cell r="N175">
            <v>492894</v>
          </cell>
          <cell r="O175">
            <v>0</v>
          </cell>
          <cell r="P175">
            <v>62299.1826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1659586</v>
          </cell>
        </row>
        <row r="176">
          <cell r="A176" t="str">
            <v>20151103</v>
          </cell>
          <cell r="B176">
            <v>53</v>
          </cell>
          <cell r="C176" t="str">
            <v>201511</v>
          </cell>
          <cell r="D176" t="str">
            <v>03</v>
          </cell>
          <cell r="E176" t="str">
            <v>SO-CLD</v>
          </cell>
          <cell r="F176">
            <v>1660646</v>
          </cell>
          <cell r="G176">
            <v>805413</v>
          </cell>
          <cell r="H176">
            <v>1660646</v>
          </cell>
          <cell r="I176">
            <v>805408</v>
          </cell>
          <cell r="J176">
            <v>5</v>
          </cell>
          <cell r="K176">
            <v>9</v>
          </cell>
          <cell r="L176">
            <v>0</v>
          </cell>
          <cell r="M176">
            <v>805413</v>
          </cell>
          <cell r="N176">
            <v>493208</v>
          </cell>
          <cell r="O176">
            <v>0</v>
          </cell>
          <cell r="P176">
            <v>62338.966199999995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1660646</v>
          </cell>
        </row>
        <row r="177">
          <cell r="A177" t="str">
            <v>20151203</v>
          </cell>
          <cell r="B177">
            <v>54</v>
          </cell>
          <cell r="C177" t="str">
            <v>201512</v>
          </cell>
          <cell r="D177" t="str">
            <v>03</v>
          </cell>
          <cell r="E177" t="str">
            <v>SO-CLD</v>
          </cell>
          <cell r="F177">
            <v>1661706</v>
          </cell>
          <cell r="G177">
            <v>805927</v>
          </cell>
          <cell r="H177">
            <v>1661706</v>
          </cell>
          <cell r="I177">
            <v>805922</v>
          </cell>
          <cell r="J177">
            <v>5</v>
          </cell>
          <cell r="K177">
            <v>9</v>
          </cell>
          <cell r="L177">
            <v>0</v>
          </cell>
          <cell r="M177">
            <v>805927</v>
          </cell>
          <cell r="N177">
            <v>493523</v>
          </cell>
          <cell r="O177">
            <v>0</v>
          </cell>
          <cell r="P177">
            <v>62378.749799999998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1661706</v>
          </cell>
        </row>
        <row r="178">
          <cell r="A178" t="str">
            <v>20160103</v>
          </cell>
          <cell r="B178">
            <v>55</v>
          </cell>
          <cell r="C178" t="str">
            <v>201601</v>
          </cell>
          <cell r="D178" t="str">
            <v>03</v>
          </cell>
          <cell r="E178" t="str">
            <v>SO-CLD</v>
          </cell>
          <cell r="F178">
            <v>1662766</v>
          </cell>
          <cell r="G178">
            <v>806442</v>
          </cell>
          <cell r="H178">
            <v>1662766</v>
          </cell>
          <cell r="I178">
            <v>806437</v>
          </cell>
          <cell r="J178">
            <v>5</v>
          </cell>
          <cell r="K178">
            <v>9</v>
          </cell>
          <cell r="L178">
            <v>0</v>
          </cell>
          <cell r="M178">
            <v>806442</v>
          </cell>
          <cell r="N178">
            <v>493839</v>
          </cell>
          <cell r="O178">
            <v>0</v>
          </cell>
          <cell r="P178">
            <v>62418.610799999995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1662766</v>
          </cell>
        </row>
        <row r="179">
          <cell r="A179" t="str">
            <v>20160203</v>
          </cell>
          <cell r="B179">
            <v>56</v>
          </cell>
          <cell r="C179" t="str">
            <v>201602</v>
          </cell>
          <cell r="D179" t="str">
            <v>03</v>
          </cell>
          <cell r="E179" t="str">
            <v>SO-CLD</v>
          </cell>
          <cell r="F179">
            <v>1663826</v>
          </cell>
          <cell r="G179">
            <v>806956</v>
          </cell>
          <cell r="H179">
            <v>1663826</v>
          </cell>
          <cell r="I179">
            <v>806951</v>
          </cell>
          <cell r="J179">
            <v>5</v>
          </cell>
          <cell r="K179">
            <v>9</v>
          </cell>
          <cell r="L179">
            <v>0</v>
          </cell>
          <cell r="M179">
            <v>806956</v>
          </cell>
          <cell r="N179">
            <v>494153</v>
          </cell>
          <cell r="O179">
            <v>0</v>
          </cell>
          <cell r="P179">
            <v>62458.394399999997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1663826</v>
          </cell>
        </row>
        <row r="180">
          <cell r="A180" t="str">
            <v>20160303</v>
          </cell>
          <cell r="B180">
            <v>57</v>
          </cell>
          <cell r="C180" t="str">
            <v>201603</v>
          </cell>
          <cell r="D180" t="str">
            <v>03</v>
          </cell>
          <cell r="E180" t="str">
            <v>SO-CLD</v>
          </cell>
          <cell r="F180">
            <v>1664886</v>
          </cell>
          <cell r="G180">
            <v>807470</v>
          </cell>
          <cell r="H180">
            <v>1664886</v>
          </cell>
          <cell r="I180">
            <v>807465</v>
          </cell>
          <cell r="J180">
            <v>5</v>
          </cell>
          <cell r="K180">
            <v>9</v>
          </cell>
          <cell r="L180">
            <v>0</v>
          </cell>
          <cell r="M180">
            <v>807470</v>
          </cell>
          <cell r="N180">
            <v>494468</v>
          </cell>
          <cell r="O180">
            <v>0</v>
          </cell>
          <cell r="P180">
            <v>62498.178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1664886</v>
          </cell>
        </row>
        <row r="181">
          <cell r="A181" t="str">
            <v>20160403</v>
          </cell>
          <cell r="B181">
            <v>58</v>
          </cell>
          <cell r="C181" t="str">
            <v>201604</v>
          </cell>
          <cell r="D181" t="str">
            <v>03</v>
          </cell>
          <cell r="E181" t="str">
            <v>SO-CLD</v>
          </cell>
          <cell r="F181">
            <v>1665946</v>
          </cell>
          <cell r="G181">
            <v>807984</v>
          </cell>
          <cell r="H181">
            <v>1665946</v>
          </cell>
          <cell r="I181">
            <v>807979</v>
          </cell>
          <cell r="J181">
            <v>5</v>
          </cell>
          <cell r="K181">
            <v>9</v>
          </cell>
          <cell r="L181">
            <v>0</v>
          </cell>
          <cell r="M181">
            <v>807984</v>
          </cell>
          <cell r="N181">
            <v>494783</v>
          </cell>
          <cell r="O181">
            <v>0</v>
          </cell>
          <cell r="P181">
            <v>62537.961599999995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1665946</v>
          </cell>
        </row>
        <row r="182">
          <cell r="A182" t="str">
            <v>20160503</v>
          </cell>
          <cell r="B182">
            <v>59</v>
          </cell>
          <cell r="C182" t="str">
            <v>201605</v>
          </cell>
          <cell r="D182" t="str">
            <v>03</v>
          </cell>
          <cell r="E182" t="str">
            <v>SO-CLD</v>
          </cell>
          <cell r="F182">
            <v>1667006</v>
          </cell>
          <cell r="G182">
            <v>808498</v>
          </cell>
          <cell r="H182">
            <v>1667006</v>
          </cell>
          <cell r="I182">
            <v>808493</v>
          </cell>
          <cell r="J182">
            <v>5</v>
          </cell>
          <cell r="K182">
            <v>9</v>
          </cell>
          <cell r="L182">
            <v>0</v>
          </cell>
          <cell r="M182">
            <v>808498</v>
          </cell>
          <cell r="N182">
            <v>495098</v>
          </cell>
          <cell r="O182">
            <v>0</v>
          </cell>
          <cell r="P182">
            <v>62577.745199999998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1667006</v>
          </cell>
        </row>
        <row r="183">
          <cell r="A183" t="str">
            <v>20160603</v>
          </cell>
          <cell r="B183">
            <v>60</v>
          </cell>
          <cell r="C183" t="str">
            <v>201606</v>
          </cell>
          <cell r="D183" t="str">
            <v>03</v>
          </cell>
          <cell r="E183" t="str">
            <v>SO-CLD</v>
          </cell>
          <cell r="F183">
            <v>1668066</v>
          </cell>
          <cell r="G183">
            <v>809012</v>
          </cell>
          <cell r="H183">
            <v>1668066</v>
          </cell>
          <cell r="I183">
            <v>809007</v>
          </cell>
          <cell r="J183">
            <v>5</v>
          </cell>
          <cell r="K183">
            <v>9</v>
          </cell>
          <cell r="L183">
            <v>0</v>
          </cell>
          <cell r="M183">
            <v>809012</v>
          </cell>
          <cell r="N183">
            <v>495412</v>
          </cell>
          <cell r="O183">
            <v>0</v>
          </cell>
          <cell r="P183">
            <v>62617.5288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1668066</v>
          </cell>
        </row>
        <row r="184">
          <cell r="A184" t="str">
            <v>20110704</v>
          </cell>
          <cell r="B184">
            <v>1</v>
          </cell>
          <cell r="C184" t="str">
            <v>201107</v>
          </cell>
          <cell r="D184" t="str">
            <v>04</v>
          </cell>
          <cell r="E184" t="str">
            <v>AM-ADC</v>
          </cell>
          <cell r="F184">
            <v>910409</v>
          </cell>
          <cell r="G184">
            <v>323842.0575</v>
          </cell>
          <cell r="H184">
            <v>699649.31649999996</v>
          </cell>
          <cell r="I184">
            <v>420936</v>
          </cell>
          <cell r="J184">
            <v>459</v>
          </cell>
          <cell r="K184">
            <v>606</v>
          </cell>
          <cell r="L184">
            <v>210619.39450000002</v>
          </cell>
          <cell r="M184">
            <v>421395</v>
          </cell>
          <cell r="N184">
            <v>283378</v>
          </cell>
          <cell r="O184">
            <v>0</v>
          </cell>
          <cell r="P184">
            <v>105896.5635</v>
          </cell>
          <cell r="Q184">
            <v>0</v>
          </cell>
          <cell r="R184">
            <v>0</v>
          </cell>
          <cell r="W184">
            <v>910409</v>
          </cell>
        </row>
        <row r="185">
          <cell r="A185" t="str">
            <v>20110804</v>
          </cell>
          <cell r="B185">
            <v>2</v>
          </cell>
          <cell r="C185" t="str">
            <v>201108</v>
          </cell>
          <cell r="D185" t="str">
            <v>04</v>
          </cell>
          <cell r="E185" t="str">
            <v>AM-ADC</v>
          </cell>
          <cell r="F185">
            <v>920631</v>
          </cell>
          <cell r="G185">
            <v>332775.10149999999</v>
          </cell>
          <cell r="H185">
            <v>707504.92349999992</v>
          </cell>
          <cell r="I185">
            <v>432555</v>
          </cell>
          <cell r="J185">
            <v>464</v>
          </cell>
          <cell r="K185">
            <v>612</v>
          </cell>
          <cell r="L185">
            <v>212984.39850000004</v>
          </cell>
          <cell r="M185">
            <v>433019</v>
          </cell>
          <cell r="N185">
            <v>280563</v>
          </cell>
          <cell r="O185">
            <v>0</v>
          </cell>
          <cell r="P185">
            <v>108817.6747</v>
          </cell>
          <cell r="Q185">
            <v>0</v>
          </cell>
          <cell r="R185">
            <v>0</v>
          </cell>
          <cell r="W185">
            <v>920631</v>
          </cell>
        </row>
        <row r="186">
          <cell r="A186" t="str">
            <v>20110904</v>
          </cell>
          <cell r="B186">
            <v>3</v>
          </cell>
          <cell r="C186" t="str">
            <v>201109</v>
          </cell>
          <cell r="D186" t="str">
            <v>04</v>
          </cell>
          <cell r="E186" t="str">
            <v>AM-ADC</v>
          </cell>
          <cell r="F186">
            <v>925144</v>
          </cell>
          <cell r="G186">
            <v>341043.39299999998</v>
          </cell>
          <cell r="H186">
            <v>710973.16399999999</v>
          </cell>
          <cell r="I186">
            <v>443290</v>
          </cell>
          <cell r="J186">
            <v>488</v>
          </cell>
          <cell r="K186">
            <v>632</v>
          </cell>
          <cell r="L186">
            <v>214024.52800000005</v>
          </cell>
          <cell r="M186">
            <v>443778</v>
          </cell>
          <cell r="N186">
            <v>278305</v>
          </cell>
          <cell r="O186">
            <v>0</v>
          </cell>
          <cell r="P186">
            <v>111521.41140000001</v>
          </cell>
          <cell r="Q186">
            <v>0</v>
          </cell>
          <cell r="R186">
            <v>0</v>
          </cell>
          <cell r="W186">
            <v>925144</v>
          </cell>
        </row>
        <row r="187">
          <cell r="A187" t="str">
            <v>20111004</v>
          </cell>
          <cell r="B187">
            <v>4</v>
          </cell>
          <cell r="C187" t="str">
            <v>201110</v>
          </cell>
          <cell r="D187" t="str">
            <v>04</v>
          </cell>
          <cell r="E187" t="str">
            <v>AM-ADC</v>
          </cell>
          <cell r="F187">
            <v>927412</v>
          </cell>
          <cell r="G187">
            <v>346665.739</v>
          </cell>
          <cell r="H187">
            <v>712716.12199999997</v>
          </cell>
          <cell r="I187">
            <v>450613</v>
          </cell>
          <cell r="J187">
            <v>481</v>
          </cell>
          <cell r="K187">
            <v>627</v>
          </cell>
          <cell r="L187">
            <v>214550.72750000004</v>
          </cell>
          <cell r="M187">
            <v>451094</v>
          </cell>
          <cell r="N187">
            <v>277803</v>
          </cell>
          <cell r="O187">
            <v>0</v>
          </cell>
          <cell r="P187">
            <v>113359.92220000002</v>
          </cell>
          <cell r="Q187">
            <v>0</v>
          </cell>
          <cell r="R187">
            <v>0</v>
          </cell>
          <cell r="W187">
            <v>927412</v>
          </cell>
        </row>
        <row r="188">
          <cell r="A188" t="str">
            <v>20111104</v>
          </cell>
          <cell r="B188">
            <v>5</v>
          </cell>
          <cell r="C188" t="str">
            <v>201111</v>
          </cell>
          <cell r="D188" t="str">
            <v>04</v>
          </cell>
          <cell r="E188" t="str">
            <v>AM-ADC</v>
          </cell>
          <cell r="F188">
            <v>935309</v>
          </cell>
          <cell r="G188">
            <v>350395.26949999999</v>
          </cell>
          <cell r="H188">
            <v>718784.96649999998</v>
          </cell>
          <cell r="I188">
            <v>455476</v>
          </cell>
          <cell r="J188">
            <v>471</v>
          </cell>
          <cell r="K188">
            <v>608</v>
          </cell>
          <cell r="L188">
            <v>216383.28150000004</v>
          </cell>
          <cell r="M188">
            <v>455947</v>
          </cell>
          <cell r="N188">
            <v>279008</v>
          </cell>
          <cell r="O188">
            <v>0</v>
          </cell>
          <cell r="P188">
            <v>114579.4811</v>
          </cell>
          <cell r="Q188">
            <v>0</v>
          </cell>
          <cell r="R188">
            <v>0</v>
          </cell>
          <cell r="W188">
            <v>935309</v>
          </cell>
        </row>
        <row r="189">
          <cell r="A189" t="str">
            <v>20111204</v>
          </cell>
          <cell r="B189">
            <v>6</v>
          </cell>
          <cell r="C189" t="str">
            <v>201112</v>
          </cell>
          <cell r="D189" t="str">
            <v>04</v>
          </cell>
          <cell r="E189" t="str">
            <v>AM-ADC</v>
          </cell>
          <cell r="F189">
            <v>936978</v>
          </cell>
          <cell r="G189">
            <v>337287.73349999997</v>
          </cell>
          <cell r="H189">
            <v>720067.59299999999</v>
          </cell>
          <cell r="I189">
            <v>438414</v>
          </cell>
          <cell r="J189">
            <v>477</v>
          </cell>
          <cell r="K189">
            <v>603</v>
          </cell>
          <cell r="L189">
            <v>216770.81250000003</v>
          </cell>
          <cell r="M189">
            <v>438891</v>
          </cell>
          <cell r="N189">
            <v>279830</v>
          </cell>
          <cell r="O189">
            <v>0</v>
          </cell>
          <cell r="P189">
            <v>110293.3083</v>
          </cell>
          <cell r="Q189">
            <v>0</v>
          </cell>
          <cell r="R189">
            <v>0</v>
          </cell>
          <cell r="W189">
            <v>936978</v>
          </cell>
        </row>
        <row r="190">
          <cell r="A190" t="str">
            <v>20120104</v>
          </cell>
          <cell r="B190">
            <v>7</v>
          </cell>
          <cell r="C190" t="str">
            <v>201201</v>
          </cell>
          <cell r="D190" t="str">
            <v>04</v>
          </cell>
          <cell r="E190" t="str">
            <v>AM-ADC</v>
          </cell>
          <cell r="F190">
            <v>941690</v>
          </cell>
          <cell r="G190">
            <v>338837.79800000001</v>
          </cell>
          <cell r="H190">
            <v>723688.76500000001</v>
          </cell>
          <cell r="I190">
            <v>440482</v>
          </cell>
          <cell r="J190">
            <v>426</v>
          </cell>
          <cell r="K190">
            <v>567</v>
          </cell>
          <cell r="L190">
            <v>217869.97450000004</v>
          </cell>
          <cell r="M190">
            <v>440908</v>
          </cell>
          <cell r="N190">
            <v>280415</v>
          </cell>
          <cell r="O190">
            <v>0</v>
          </cell>
          <cell r="P190">
            <v>110800.18040000001</v>
          </cell>
          <cell r="Q190">
            <v>0</v>
          </cell>
          <cell r="R190">
            <v>0</v>
          </cell>
          <cell r="W190">
            <v>941690</v>
          </cell>
        </row>
        <row r="191">
          <cell r="A191" t="str">
            <v>20120204</v>
          </cell>
          <cell r="B191">
            <v>8</v>
          </cell>
          <cell r="C191" t="str">
            <v>201202</v>
          </cell>
          <cell r="D191" t="str">
            <v>04</v>
          </cell>
          <cell r="E191" t="str">
            <v>AM-ADC</v>
          </cell>
          <cell r="F191">
            <v>948204</v>
          </cell>
          <cell r="G191">
            <v>336335.56199999998</v>
          </cell>
          <cell r="H191">
            <v>728694.77399999998</v>
          </cell>
          <cell r="I191">
            <v>437203</v>
          </cell>
          <cell r="J191">
            <v>449</v>
          </cell>
          <cell r="K191">
            <v>594</v>
          </cell>
          <cell r="L191">
            <v>219371.71500000003</v>
          </cell>
          <cell r="M191">
            <v>437652</v>
          </cell>
          <cell r="N191">
            <v>280106</v>
          </cell>
          <cell r="O191">
            <v>0</v>
          </cell>
          <cell r="P191">
            <v>109981.94760000001</v>
          </cell>
          <cell r="Q191">
            <v>0</v>
          </cell>
          <cell r="R191">
            <v>0</v>
          </cell>
          <cell r="W191">
            <v>948204</v>
          </cell>
        </row>
        <row r="192">
          <cell r="A192" t="str">
            <v>20120304</v>
          </cell>
          <cell r="B192">
            <v>9</v>
          </cell>
          <cell r="C192" t="str">
            <v>201203</v>
          </cell>
          <cell r="D192" t="str">
            <v>04</v>
          </cell>
          <cell r="E192" t="str">
            <v>AM-ADC</v>
          </cell>
          <cell r="F192">
            <v>953284</v>
          </cell>
          <cell r="G192">
            <v>341775.77350000001</v>
          </cell>
          <cell r="H192">
            <v>732598.75399999996</v>
          </cell>
          <cell r="I192">
            <v>444279</v>
          </cell>
          <cell r="J192">
            <v>452</v>
          </cell>
          <cell r="K192">
            <v>600</v>
          </cell>
          <cell r="L192">
            <v>220546.34600000005</v>
          </cell>
          <cell r="M192">
            <v>444731</v>
          </cell>
          <cell r="N192">
            <v>280544</v>
          </cell>
          <cell r="O192">
            <v>0</v>
          </cell>
          <cell r="P192">
            <v>111760.90030000001</v>
          </cell>
          <cell r="Q192">
            <v>0</v>
          </cell>
          <cell r="R192">
            <v>0</v>
          </cell>
          <cell r="W192">
            <v>953284</v>
          </cell>
        </row>
        <row r="193">
          <cell r="A193" t="str">
            <v>20120404</v>
          </cell>
          <cell r="B193">
            <v>10</v>
          </cell>
          <cell r="C193" t="str">
            <v>201204</v>
          </cell>
          <cell r="D193" t="str">
            <v>04</v>
          </cell>
          <cell r="E193" t="str">
            <v>AM-ADC</v>
          </cell>
          <cell r="F193">
            <v>959861</v>
          </cell>
          <cell r="G193">
            <v>343895.2965</v>
          </cell>
          <cell r="H193">
            <v>737653.17849999992</v>
          </cell>
          <cell r="I193">
            <v>447025</v>
          </cell>
          <cell r="J193">
            <v>464</v>
          </cell>
          <cell r="K193">
            <v>615</v>
          </cell>
          <cell r="L193">
            <v>222065.44900000005</v>
          </cell>
          <cell r="M193">
            <v>447489</v>
          </cell>
          <cell r="N193">
            <v>282684</v>
          </cell>
          <cell r="O193">
            <v>0</v>
          </cell>
          <cell r="P193">
            <v>112453.9857</v>
          </cell>
          <cell r="Q193">
            <v>0</v>
          </cell>
          <cell r="R193">
            <v>0</v>
          </cell>
          <cell r="W193">
            <v>959861</v>
          </cell>
        </row>
        <row r="194">
          <cell r="A194" t="str">
            <v>20120504</v>
          </cell>
          <cell r="B194">
            <v>11</v>
          </cell>
          <cell r="C194" t="str">
            <v>201205</v>
          </cell>
          <cell r="D194" t="str">
            <v>04</v>
          </cell>
          <cell r="E194" t="str">
            <v>AM-ADC</v>
          </cell>
          <cell r="F194">
            <v>968747</v>
          </cell>
          <cell r="G194">
            <v>342498.16349999997</v>
          </cell>
          <cell r="H194">
            <v>744482.06949999998</v>
          </cell>
          <cell r="I194">
            <v>445226</v>
          </cell>
          <cell r="J194">
            <v>445</v>
          </cell>
          <cell r="K194">
            <v>579</v>
          </cell>
          <cell r="L194">
            <v>224130.89200000005</v>
          </cell>
          <cell r="M194">
            <v>445671</v>
          </cell>
          <cell r="N194">
            <v>285422</v>
          </cell>
          <cell r="O194">
            <v>0</v>
          </cell>
          <cell r="P194">
            <v>111997.12230000002</v>
          </cell>
          <cell r="Q194">
            <v>0</v>
          </cell>
          <cell r="R194">
            <v>0</v>
          </cell>
          <cell r="W194">
            <v>968747</v>
          </cell>
        </row>
        <row r="195">
          <cell r="A195" t="str">
            <v>20120604</v>
          </cell>
          <cell r="B195">
            <v>12</v>
          </cell>
          <cell r="C195" t="str">
            <v>201206</v>
          </cell>
          <cell r="D195" t="str">
            <v>04</v>
          </cell>
          <cell r="E195" t="str">
            <v>AM-ADC</v>
          </cell>
          <cell r="F195">
            <v>977627</v>
          </cell>
          <cell r="G195">
            <v>344243.42699999997</v>
          </cell>
          <cell r="H195">
            <v>751306.34950000001</v>
          </cell>
          <cell r="I195">
            <v>447483</v>
          </cell>
          <cell r="J195">
            <v>459</v>
          </cell>
          <cell r="K195">
            <v>603</v>
          </cell>
          <cell r="L195">
            <v>226181.05600000004</v>
          </cell>
          <cell r="M195">
            <v>447942</v>
          </cell>
          <cell r="N195">
            <v>288184</v>
          </cell>
          <cell r="O195">
            <v>0</v>
          </cell>
          <cell r="P195">
            <v>112567.82460000001</v>
          </cell>
          <cell r="Q195">
            <v>0</v>
          </cell>
          <cell r="R195">
            <v>0</v>
          </cell>
          <cell r="W195">
            <v>977627</v>
          </cell>
        </row>
        <row r="196">
          <cell r="A196" t="str">
            <v>20120704</v>
          </cell>
          <cell r="B196">
            <v>13</v>
          </cell>
          <cell r="C196" t="str">
            <v>201207</v>
          </cell>
          <cell r="D196" t="str">
            <v>04</v>
          </cell>
          <cell r="E196" t="str">
            <v>AM-ADC</v>
          </cell>
          <cell r="F196">
            <v>993129</v>
          </cell>
          <cell r="G196">
            <v>352663.88149999996</v>
          </cell>
          <cell r="H196">
            <v>763219.63649999991</v>
          </cell>
          <cell r="I196">
            <v>458411</v>
          </cell>
          <cell r="J196">
            <v>488</v>
          </cell>
          <cell r="K196">
            <v>637</v>
          </cell>
          <cell r="L196">
            <v>229761.89800000004</v>
          </cell>
          <cell r="M196">
            <v>458899</v>
          </cell>
          <cell r="N196">
            <v>290163</v>
          </cell>
          <cell r="O196">
            <v>0</v>
          </cell>
          <cell r="P196">
            <v>115321.3187</v>
          </cell>
          <cell r="Q196">
            <v>0</v>
          </cell>
          <cell r="R196">
            <v>0</v>
          </cell>
          <cell r="W196">
            <v>993129</v>
          </cell>
        </row>
        <row r="197">
          <cell r="A197" t="str">
            <v>20120804</v>
          </cell>
          <cell r="B197">
            <v>14</v>
          </cell>
          <cell r="C197" t="str">
            <v>201208</v>
          </cell>
          <cell r="D197" t="str">
            <v>04</v>
          </cell>
          <cell r="E197" t="str">
            <v>AM-ADC</v>
          </cell>
          <cell r="F197">
            <v>1001124</v>
          </cell>
          <cell r="G197">
            <v>353992.61799999996</v>
          </cell>
          <cell r="H197">
            <v>769363.79399999999</v>
          </cell>
          <cell r="I197">
            <v>460120</v>
          </cell>
          <cell r="J197">
            <v>508</v>
          </cell>
          <cell r="K197">
            <v>646</v>
          </cell>
          <cell r="L197">
            <v>231610.65700000004</v>
          </cell>
          <cell r="M197">
            <v>460628</v>
          </cell>
          <cell r="N197">
            <v>294058</v>
          </cell>
          <cell r="O197">
            <v>0</v>
          </cell>
          <cell r="P197">
            <v>115755.81640000001</v>
          </cell>
          <cell r="Q197">
            <v>0</v>
          </cell>
          <cell r="R197">
            <v>0</v>
          </cell>
          <cell r="W197">
            <v>1001124</v>
          </cell>
        </row>
        <row r="198">
          <cell r="A198" t="str">
            <v>20120904</v>
          </cell>
          <cell r="B198">
            <v>15</v>
          </cell>
          <cell r="C198" t="str">
            <v>201209</v>
          </cell>
          <cell r="D198" t="str">
            <v>04</v>
          </cell>
          <cell r="E198" t="str">
            <v>AM-ADC</v>
          </cell>
          <cell r="F198">
            <v>1008276</v>
          </cell>
          <cell r="G198">
            <v>358151.74</v>
          </cell>
          <cell r="H198">
            <v>774860.10599999991</v>
          </cell>
          <cell r="I198">
            <v>465540</v>
          </cell>
          <cell r="J198">
            <v>500</v>
          </cell>
          <cell r="K198">
            <v>638</v>
          </cell>
          <cell r="L198">
            <v>233268.19700000004</v>
          </cell>
          <cell r="M198">
            <v>466040</v>
          </cell>
          <cell r="N198">
            <v>294450</v>
          </cell>
          <cell r="O198">
            <v>0</v>
          </cell>
          <cell r="P198">
            <v>117115.85200000001</v>
          </cell>
          <cell r="Q198">
            <v>0</v>
          </cell>
          <cell r="R198">
            <v>0</v>
          </cell>
          <cell r="W198">
            <v>1008276</v>
          </cell>
        </row>
        <row r="199">
          <cell r="A199" t="str">
            <v>20121004</v>
          </cell>
          <cell r="B199">
            <v>16</v>
          </cell>
          <cell r="C199" t="str">
            <v>201210</v>
          </cell>
          <cell r="D199" t="str">
            <v>04</v>
          </cell>
          <cell r="E199" t="str">
            <v>AM-ADC</v>
          </cell>
          <cell r="F199">
            <v>1020929</v>
          </cell>
          <cell r="G199">
            <v>362046.49799999996</v>
          </cell>
          <cell r="H199">
            <v>784583.93649999995</v>
          </cell>
          <cell r="I199">
            <v>470611</v>
          </cell>
          <cell r="J199">
            <v>497</v>
          </cell>
          <cell r="K199">
            <v>634</v>
          </cell>
          <cell r="L199">
            <v>236198.29250000004</v>
          </cell>
          <cell r="M199">
            <v>471108</v>
          </cell>
          <cell r="N199">
            <v>291783</v>
          </cell>
          <cell r="O199">
            <v>0</v>
          </cell>
          <cell r="P199">
            <v>118389.44040000001</v>
          </cell>
          <cell r="Q199">
            <v>0</v>
          </cell>
          <cell r="R199">
            <v>0</v>
          </cell>
          <cell r="W199">
            <v>1020929</v>
          </cell>
        </row>
        <row r="200">
          <cell r="A200" t="str">
            <v>20121104</v>
          </cell>
          <cell r="B200">
            <v>17</v>
          </cell>
          <cell r="C200" t="str">
            <v>201211</v>
          </cell>
          <cell r="D200" t="str">
            <v>04</v>
          </cell>
          <cell r="E200" t="str">
            <v>AM-ADC</v>
          </cell>
          <cell r="F200">
            <v>1025971</v>
          </cell>
          <cell r="G200">
            <v>362035.739</v>
          </cell>
          <cell r="H200">
            <v>788458.71349999995</v>
          </cell>
          <cell r="I200">
            <v>470606</v>
          </cell>
          <cell r="J200">
            <v>488</v>
          </cell>
          <cell r="K200">
            <v>639</v>
          </cell>
          <cell r="L200">
            <v>237364.35800000004</v>
          </cell>
          <cell r="M200">
            <v>471094</v>
          </cell>
          <cell r="N200">
            <v>293796</v>
          </cell>
          <cell r="O200">
            <v>0</v>
          </cell>
          <cell r="P200">
            <v>118385.92220000002</v>
          </cell>
          <cell r="Q200">
            <v>0</v>
          </cell>
          <cell r="R200">
            <v>0</v>
          </cell>
          <cell r="W200">
            <v>1025971</v>
          </cell>
        </row>
        <row r="201">
          <cell r="A201" t="str">
            <v>20121204</v>
          </cell>
          <cell r="B201">
            <v>18</v>
          </cell>
          <cell r="C201" t="str">
            <v>201212</v>
          </cell>
          <cell r="D201" t="str">
            <v>04</v>
          </cell>
          <cell r="E201" t="str">
            <v>AM-ADC</v>
          </cell>
          <cell r="F201">
            <v>1031825</v>
          </cell>
          <cell r="G201">
            <v>362037.27599999995</v>
          </cell>
          <cell r="H201">
            <v>792957.51249999995</v>
          </cell>
          <cell r="I201">
            <v>470584</v>
          </cell>
          <cell r="J201">
            <v>512</v>
          </cell>
          <cell r="K201">
            <v>684</v>
          </cell>
          <cell r="L201">
            <v>238709.14150000003</v>
          </cell>
          <cell r="M201">
            <v>471096</v>
          </cell>
          <cell r="N201">
            <v>295132</v>
          </cell>
          <cell r="O201">
            <v>0</v>
          </cell>
          <cell r="P201">
            <v>118386.42480000001</v>
          </cell>
          <cell r="Q201">
            <v>0</v>
          </cell>
          <cell r="R201">
            <v>0</v>
          </cell>
          <cell r="W201">
            <v>1031825</v>
          </cell>
        </row>
        <row r="202">
          <cell r="A202" t="str">
            <v>20130104</v>
          </cell>
          <cell r="B202">
            <v>19</v>
          </cell>
          <cell r="C202" t="str">
            <v>201301</v>
          </cell>
          <cell r="D202" t="str">
            <v>04</v>
          </cell>
          <cell r="E202" t="str">
            <v>AM-ADC</v>
          </cell>
          <cell r="F202">
            <v>1033417</v>
          </cell>
          <cell r="G202">
            <v>359115.43899999995</v>
          </cell>
          <cell r="H202">
            <v>794180.9645</v>
          </cell>
          <cell r="I202">
            <v>466805</v>
          </cell>
          <cell r="J202">
            <v>489</v>
          </cell>
          <cell r="K202">
            <v>659</v>
          </cell>
          <cell r="L202">
            <v>239083.47700000004</v>
          </cell>
          <cell r="M202">
            <v>467294</v>
          </cell>
          <cell r="N202">
            <v>294688</v>
          </cell>
          <cell r="O202">
            <v>0</v>
          </cell>
          <cell r="P202">
            <v>117430.98220000001</v>
          </cell>
          <cell r="Q202">
            <v>0</v>
          </cell>
          <cell r="R202">
            <v>0</v>
          </cell>
          <cell r="W202">
            <v>1033417</v>
          </cell>
        </row>
        <row r="203">
          <cell r="A203" t="str">
            <v>20130204</v>
          </cell>
          <cell r="B203">
            <v>20</v>
          </cell>
          <cell r="C203" t="str">
            <v>201302</v>
          </cell>
          <cell r="D203" t="str">
            <v>04</v>
          </cell>
          <cell r="E203" t="str">
            <v>AM-ADC</v>
          </cell>
          <cell r="F203">
            <v>1035492</v>
          </cell>
          <cell r="G203">
            <v>355798.59299999999</v>
          </cell>
          <cell r="H203">
            <v>795775.60199999996</v>
          </cell>
          <cell r="I203">
            <v>462511</v>
          </cell>
          <cell r="J203">
            <v>467</v>
          </cell>
          <cell r="K203">
            <v>637</v>
          </cell>
          <cell r="L203">
            <v>239568.93250000005</v>
          </cell>
          <cell r="M203">
            <v>462978</v>
          </cell>
          <cell r="N203">
            <v>294711</v>
          </cell>
          <cell r="O203">
            <v>0</v>
          </cell>
          <cell r="P203">
            <v>116346.3714</v>
          </cell>
          <cell r="Q203">
            <v>0</v>
          </cell>
          <cell r="R203">
            <v>0</v>
          </cell>
          <cell r="W203">
            <v>1035492</v>
          </cell>
        </row>
        <row r="204">
          <cell r="A204" t="str">
            <v>20130304</v>
          </cell>
          <cell r="B204">
            <v>21</v>
          </cell>
          <cell r="C204" t="str">
            <v>201303</v>
          </cell>
          <cell r="D204" t="str">
            <v>04</v>
          </cell>
          <cell r="E204" t="str">
            <v>AM-ADC</v>
          </cell>
          <cell r="F204">
            <v>1039472</v>
          </cell>
          <cell r="G204">
            <v>359697.962</v>
          </cell>
          <cell r="H204">
            <v>798834.23199999996</v>
          </cell>
          <cell r="I204">
            <v>467602</v>
          </cell>
          <cell r="J204">
            <v>450</v>
          </cell>
          <cell r="K204">
            <v>635</v>
          </cell>
          <cell r="L204">
            <v>240490.76550000004</v>
          </cell>
          <cell r="M204">
            <v>468052</v>
          </cell>
          <cell r="N204">
            <v>295147</v>
          </cell>
          <cell r="O204">
            <v>0</v>
          </cell>
          <cell r="P204">
            <v>117621.46760000002</v>
          </cell>
          <cell r="Q204">
            <v>0</v>
          </cell>
          <cell r="R204">
            <v>0</v>
          </cell>
          <cell r="W204">
            <v>1039472</v>
          </cell>
        </row>
        <row r="205">
          <cell r="A205" t="str">
            <v>20130404</v>
          </cell>
          <cell r="B205">
            <v>22</v>
          </cell>
          <cell r="C205" t="str">
            <v>201304</v>
          </cell>
          <cell r="D205" t="str">
            <v>04</v>
          </cell>
          <cell r="E205" t="str">
            <v>AM-ADC</v>
          </cell>
          <cell r="F205">
            <v>1036480</v>
          </cell>
          <cell r="G205">
            <v>377158.28200000001</v>
          </cell>
          <cell r="H205">
            <v>796534.88</v>
          </cell>
          <cell r="I205">
            <v>490293</v>
          </cell>
          <cell r="J205">
            <v>479</v>
          </cell>
          <cell r="K205">
            <v>640</v>
          </cell>
          <cell r="L205">
            <v>239796.96000000005</v>
          </cell>
          <cell r="M205">
            <v>490772</v>
          </cell>
          <cell r="N205">
            <v>293324</v>
          </cell>
          <cell r="O205">
            <v>0</v>
          </cell>
          <cell r="P205">
            <v>123331.00360000001</v>
          </cell>
          <cell r="Q205">
            <v>0</v>
          </cell>
          <cell r="R205">
            <v>0</v>
          </cell>
          <cell r="W205">
            <v>1036480</v>
          </cell>
        </row>
        <row r="206">
          <cell r="A206" t="str">
            <v>20130504</v>
          </cell>
          <cell r="B206">
            <v>23</v>
          </cell>
          <cell r="C206" t="str">
            <v>201305</v>
          </cell>
          <cell r="D206" t="str">
            <v>04</v>
          </cell>
          <cell r="E206" t="str">
            <v>AM-ADC</v>
          </cell>
          <cell r="F206">
            <v>1038043</v>
          </cell>
          <cell r="G206">
            <v>359578.076</v>
          </cell>
          <cell r="H206">
            <v>797736.04550000001</v>
          </cell>
          <cell r="I206">
            <v>467420</v>
          </cell>
          <cell r="J206">
            <v>476</v>
          </cell>
          <cell r="K206">
            <v>627</v>
          </cell>
          <cell r="L206">
            <v>240161.80400000003</v>
          </cell>
          <cell r="M206">
            <v>467896</v>
          </cell>
          <cell r="N206">
            <v>296709</v>
          </cell>
          <cell r="O206">
            <v>0</v>
          </cell>
          <cell r="P206">
            <v>117582.2648</v>
          </cell>
          <cell r="Q206">
            <v>0</v>
          </cell>
          <cell r="R206">
            <v>0</v>
          </cell>
          <cell r="W206">
            <v>1038043</v>
          </cell>
        </row>
        <row r="207">
          <cell r="A207" t="str">
            <v>20130604</v>
          </cell>
          <cell r="B207">
            <v>24</v>
          </cell>
          <cell r="C207" t="str">
            <v>201306</v>
          </cell>
          <cell r="D207" t="str">
            <v>04</v>
          </cell>
          <cell r="E207" t="str">
            <v>AM-ADC</v>
          </cell>
          <cell r="F207">
            <v>1044316</v>
          </cell>
          <cell r="G207">
            <v>362221.71599999996</v>
          </cell>
          <cell r="H207">
            <v>802556.8459999999</v>
          </cell>
          <cell r="I207">
            <v>470856</v>
          </cell>
          <cell r="J207">
            <v>480</v>
          </cell>
          <cell r="K207">
            <v>637</v>
          </cell>
          <cell r="L207">
            <v>241611.68850000005</v>
          </cell>
          <cell r="M207">
            <v>471336</v>
          </cell>
          <cell r="N207">
            <v>297154</v>
          </cell>
          <cell r="O207">
            <v>0</v>
          </cell>
          <cell r="P207">
            <v>118446.73680000001</v>
          </cell>
          <cell r="Q207">
            <v>0</v>
          </cell>
          <cell r="R207">
            <v>0</v>
          </cell>
          <cell r="W207">
            <v>1044316</v>
          </cell>
        </row>
        <row r="208">
          <cell r="A208" t="str">
            <v>20130704</v>
          </cell>
          <cell r="B208">
            <v>25</v>
          </cell>
          <cell r="C208" t="str">
            <v>201307</v>
          </cell>
          <cell r="D208" t="str">
            <v>04</v>
          </cell>
          <cell r="E208" t="str">
            <v>AM-ADC</v>
          </cell>
          <cell r="F208">
            <v>1049037</v>
          </cell>
          <cell r="G208">
            <v>365817.52749999997</v>
          </cell>
          <cell r="H208">
            <v>806184.93449999997</v>
          </cell>
          <cell r="I208">
            <v>475499</v>
          </cell>
          <cell r="J208">
            <v>516</v>
          </cell>
          <cell r="K208">
            <v>677</v>
          </cell>
          <cell r="L208">
            <v>242695.34000000005</v>
          </cell>
          <cell r="M208">
            <v>476015</v>
          </cell>
          <cell r="N208">
            <v>297773</v>
          </cell>
          <cell r="O208">
            <v>0</v>
          </cell>
          <cell r="P208">
            <v>119622.56950000001</v>
          </cell>
          <cell r="Q208">
            <v>0</v>
          </cell>
          <cell r="R208">
            <v>0</v>
          </cell>
          <cell r="W208">
            <v>1049037</v>
          </cell>
        </row>
        <row r="209">
          <cell r="A209" t="str">
            <v>20130804</v>
          </cell>
          <cell r="B209">
            <v>26</v>
          </cell>
          <cell r="C209" t="str">
            <v>201308</v>
          </cell>
          <cell r="D209" t="str">
            <v>04</v>
          </cell>
          <cell r="E209" t="str">
            <v>AM-ADC</v>
          </cell>
          <cell r="F209">
            <v>1055888</v>
          </cell>
          <cell r="G209">
            <v>368826.97349999996</v>
          </cell>
          <cell r="H209">
            <v>811449.92799999996</v>
          </cell>
          <cell r="I209">
            <v>479416</v>
          </cell>
          <cell r="J209">
            <v>515</v>
          </cell>
          <cell r="K209">
            <v>688</v>
          </cell>
          <cell r="L209">
            <v>244278.80000000005</v>
          </cell>
          <cell r="M209">
            <v>479931</v>
          </cell>
          <cell r="N209">
            <v>298672</v>
          </cell>
          <cell r="O209">
            <v>0</v>
          </cell>
          <cell r="P209">
            <v>120606.66030000002</v>
          </cell>
          <cell r="Q209">
            <v>0</v>
          </cell>
          <cell r="R209">
            <v>0</v>
          </cell>
          <cell r="W209">
            <v>1055888</v>
          </cell>
        </row>
        <row r="210">
          <cell r="A210" t="str">
            <v>20130904</v>
          </cell>
          <cell r="B210">
            <v>27</v>
          </cell>
          <cell r="C210" t="str">
            <v>201309</v>
          </cell>
          <cell r="D210" t="str">
            <v>04</v>
          </cell>
          <cell r="E210" t="str">
            <v>AM-ADC</v>
          </cell>
          <cell r="F210">
            <v>1061681</v>
          </cell>
          <cell r="G210">
            <v>373163.61900000001</v>
          </cell>
          <cell r="H210">
            <v>815901.84849999996</v>
          </cell>
          <cell r="I210">
            <v>485062</v>
          </cell>
          <cell r="J210">
            <v>512</v>
          </cell>
          <cell r="K210">
            <v>668</v>
          </cell>
          <cell r="L210">
            <v>245624.50950000004</v>
          </cell>
          <cell r="M210">
            <v>485574</v>
          </cell>
          <cell r="N210">
            <v>297906</v>
          </cell>
          <cell r="O210">
            <v>0</v>
          </cell>
          <cell r="P210">
            <v>122024.74620000001</v>
          </cell>
          <cell r="Q210">
            <v>0</v>
          </cell>
          <cell r="R210">
            <v>0</v>
          </cell>
          <cell r="W210">
            <v>1061681</v>
          </cell>
        </row>
        <row r="211">
          <cell r="A211" t="str">
            <v>20131004</v>
          </cell>
          <cell r="B211">
            <v>28</v>
          </cell>
          <cell r="C211" t="str">
            <v>201310</v>
          </cell>
          <cell r="D211" t="str">
            <v>04</v>
          </cell>
          <cell r="E211" t="str">
            <v>AM-ADC</v>
          </cell>
          <cell r="F211">
            <v>1065186</v>
          </cell>
          <cell r="G211">
            <v>370712.8725</v>
          </cell>
          <cell r="H211">
            <v>818595.44099999999</v>
          </cell>
          <cell r="I211">
            <v>481864</v>
          </cell>
          <cell r="J211">
            <v>521</v>
          </cell>
          <cell r="K211">
            <v>673</v>
          </cell>
          <cell r="L211">
            <v>246434.75950000004</v>
          </cell>
          <cell r="M211">
            <v>482385</v>
          </cell>
          <cell r="N211">
            <v>297682</v>
          </cell>
          <cell r="O211">
            <v>0</v>
          </cell>
          <cell r="P211">
            <v>121223.35050000002</v>
          </cell>
          <cell r="Q211">
            <v>0</v>
          </cell>
          <cell r="R211">
            <v>0</v>
          </cell>
          <cell r="W211">
            <v>1065186</v>
          </cell>
        </row>
        <row r="212">
          <cell r="A212" t="str">
            <v>20131104</v>
          </cell>
          <cell r="B212">
            <v>29</v>
          </cell>
          <cell r="C212" t="str">
            <v>201311</v>
          </cell>
          <cell r="D212" t="str">
            <v>04</v>
          </cell>
          <cell r="E212" t="str">
            <v>AM-ADC</v>
          </cell>
          <cell r="F212">
            <v>1065285</v>
          </cell>
          <cell r="G212">
            <v>365583.13500000001</v>
          </cell>
          <cell r="H212">
            <v>818671.52249999996</v>
          </cell>
          <cell r="I212">
            <v>475199</v>
          </cell>
          <cell r="J212">
            <v>511</v>
          </cell>
          <cell r="K212">
            <v>672</v>
          </cell>
          <cell r="L212">
            <v>246457.90950000004</v>
          </cell>
          <cell r="M212">
            <v>475710</v>
          </cell>
          <cell r="N212">
            <v>297420</v>
          </cell>
          <cell r="O212">
            <v>0</v>
          </cell>
          <cell r="P212">
            <v>119545.92300000001</v>
          </cell>
          <cell r="Q212">
            <v>0</v>
          </cell>
          <cell r="R212">
            <v>0</v>
          </cell>
          <cell r="W212">
            <v>1065285</v>
          </cell>
        </row>
        <row r="213">
          <cell r="A213" t="str">
            <v>20131204</v>
          </cell>
          <cell r="B213">
            <v>30</v>
          </cell>
          <cell r="C213" t="str">
            <v>201312</v>
          </cell>
          <cell r="D213" t="str">
            <v>04</v>
          </cell>
          <cell r="E213" t="str">
            <v>AM-ADC</v>
          </cell>
          <cell r="F213">
            <v>1079731</v>
          </cell>
          <cell r="G213">
            <v>372893.87549999997</v>
          </cell>
          <cell r="H213">
            <v>829773.27350000001</v>
          </cell>
          <cell r="I213">
            <v>484603</v>
          </cell>
          <cell r="J213">
            <v>620</v>
          </cell>
          <cell r="K213">
            <v>780</v>
          </cell>
          <cell r="L213">
            <v>249777.15650000004</v>
          </cell>
          <cell r="M213">
            <v>485223</v>
          </cell>
          <cell r="N213">
            <v>296058</v>
          </cell>
          <cell r="O213">
            <v>0</v>
          </cell>
          <cell r="P213">
            <v>121936.53990000002</v>
          </cell>
          <cell r="Q213">
            <v>0</v>
          </cell>
          <cell r="R213">
            <v>0</v>
          </cell>
          <cell r="W213">
            <v>1079731</v>
          </cell>
        </row>
        <row r="214">
          <cell r="A214" t="str">
            <v>20140104</v>
          </cell>
          <cell r="B214">
            <v>31</v>
          </cell>
          <cell r="C214" t="str">
            <v>201401</v>
          </cell>
          <cell r="D214" t="str">
            <v>04</v>
          </cell>
          <cell r="E214" t="str">
            <v>AM-ADC</v>
          </cell>
          <cell r="F214">
            <v>1055579</v>
          </cell>
          <cell r="G214">
            <v>373772.27100000001</v>
          </cell>
          <cell r="H214">
            <v>811212.46149999998</v>
          </cell>
          <cell r="I214">
            <v>485509</v>
          </cell>
          <cell r="J214">
            <v>857</v>
          </cell>
          <cell r="K214">
            <v>1014</v>
          </cell>
          <cell r="L214">
            <v>244131.79750000004</v>
          </cell>
          <cell r="M214">
            <v>486366</v>
          </cell>
          <cell r="N214">
            <v>279296</v>
          </cell>
          <cell r="O214">
            <v>0</v>
          </cell>
          <cell r="P214">
            <v>122223.77580000002</v>
          </cell>
          <cell r="Q214">
            <v>0</v>
          </cell>
          <cell r="R214">
            <v>0</v>
          </cell>
          <cell r="W214">
            <v>1055579</v>
          </cell>
        </row>
        <row r="215">
          <cell r="A215" t="str">
            <v>20140204</v>
          </cell>
          <cell r="B215">
            <v>32</v>
          </cell>
          <cell r="C215" t="str">
            <v>201402</v>
          </cell>
          <cell r="D215" t="str">
            <v>04</v>
          </cell>
          <cell r="E215" t="str">
            <v>AM-ADC</v>
          </cell>
          <cell r="F215">
            <v>960628</v>
          </cell>
          <cell r="G215">
            <v>349650.59299999999</v>
          </cell>
          <cell r="H215">
            <v>738242.61800000002</v>
          </cell>
          <cell r="I215">
            <v>453982</v>
          </cell>
          <cell r="J215">
            <v>996</v>
          </cell>
          <cell r="K215">
            <v>1177</v>
          </cell>
          <cell r="L215">
            <v>222112.90650000004</v>
          </cell>
          <cell r="M215">
            <v>454978</v>
          </cell>
          <cell r="N215">
            <v>239824</v>
          </cell>
          <cell r="O215">
            <v>0</v>
          </cell>
          <cell r="P215">
            <v>114335.97140000001</v>
          </cell>
          <cell r="Q215">
            <v>0</v>
          </cell>
          <cell r="R215">
            <v>0</v>
          </cell>
          <cell r="W215">
            <v>960628</v>
          </cell>
        </row>
        <row r="216">
          <cell r="A216" t="str">
            <v>20140304</v>
          </cell>
          <cell r="B216">
            <v>33</v>
          </cell>
          <cell r="C216" t="str">
            <v>201403</v>
          </cell>
          <cell r="D216" t="str">
            <v>04</v>
          </cell>
          <cell r="E216" t="str">
            <v>AM-ADC</v>
          </cell>
          <cell r="F216">
            <v>888066</v>
          </cell>
          <cell r="G216">
            <v>265141.8</v>
          </cell>
          <cell r="H216">
            <v>532839.6</v>
          </cell>
          <cell r="I216">
            <v>441407</v>
          </cell>
          <cell r="J216">
            <v>496</v>
          </cell>
          <cell r="K216">
            <v>656</v>
          </cell>
          <cell r="L216">
            <v>354964</v>
          </cell>
          <cell r="M216">
            <v>441903</v>
          </cell>
          <cell r="N216">
            <v>202169</v>
          </cell>
          <cell r="O216">
            <v>0</v>
          </cell>
          <cell r="P216">
            <v>111050.22390000001</v>
          </cell>
          <cell r="Q216">
            <v>0</v>
          </cell>
          <cell r="R216">
            <v>0</v>
          </cell>
          <cell r="W216">
            <v>888066</v>
          </cell>
        </row>
        <row r="217">
          <cell r="A217" t="str">
            <v>20140404</v>
          </cell>
          <cell r="B217">
            <v>34</v>
          </cell>
          <cell r="C217" t="str">
            <v>201404</v>
          </cell>
          <cell r="D217" t="str">
            <v>04</v>
          </cell>
          <cell r="E217" t="str">
            <v>AM-ADC</v>
          </cell>
          <cell r="F217">
            <v>817396</v>
          </cell>
          <cell r="G217">
            <v>258865.8</v>
          </cell>
          <cell r="H217">
            <v>490437.6</v>
          </cell>
          <cell r="I217">
            <v>430947</v>
          </cell>
          <cell r="J217">
            <v>496</v>
          </cell>
          <cell r="K217">
            <v>656</v>
          </cell>
          <cell r="L217">
            <v>326696</v>
          </cell>
          <cell r="M217">
            <v>431443</v>
          </cell>
          <cell r="N217">
            <v>167152</v>
          </cell>
          <cell r="O217">
            <v>0</v>
          </cell>
          <cell r="P217">
            <v>108421.62590000001</v>
          </cell>
          <cell r="Q217">
            <v>0</v>
          </cell>
          <cell r="R217">
            <v>0</v>
          </cell>
          <cell r="W217">
            <v>817396</v>
          </cell>
        </row>
        <row r="218">
          <cell r="A218" t="str">
            <v>20140504</v>
          </cell>
          <cell r="B218">
            <v>35</v>
          </cell>
          <cell r="C218" t="str">
            <v>201405</v>
          </cell>
          <cell r="D218" t="str">
            <v>04</v>
          </cell>
          <cell r="E218" t="str">
            <v>AM-ADC</v>
          </cell>
          <cell r="F218">
            <v>758355</v>
          </cell>
          <cell r="G218">
            <v>199240.19999999998</v>
          </cell>
          <cell r="H218">
            <v>455013</v>
          </cell>
          <cell r="I218">
            <v>331571</v>
          </cell>
          <cell r="J218">
            <v>496</v>
          </cell>
          <cell r="K218">
            <v>656</v>
          </cell>
          <cell r="L218">
            <v>303079.60000000003</v>
          </cell>
          <cell r="M218">
            <v>332067</v>
          </cell>
          <cell r="N218">
            <v>95200</v>
          </cell>
          <cell r="O218">
            <v>0</v>
          </cell>
          <cell r="P218">
            <v>83448.43710000001</v>
          </cell>
          <cell r="Q218">
            <v>0</v>
          </cell>
          <cell r="R218">
            <v>0</v>
          </cell>
          <cell r="W218">
            <v>758355</v>
          </cell>
        </row>
        <row r="219">
          <cell r="A219" t="str">
            <v>20140604</v>
          </cell>
          <cell r="B219">
            <v>36</v>
          </cell>
          <cell r="C219" t="str">
            <v>201406</v>
          </cell>
          <cell r="D219" t="str">
            <v>04</v>
          </cell>
          <cell r="E219" t="str">
            <v>AM-ADC</v>
          </cell>
          <cell r="F219">
            <v>688463</v>
          </cell>
          <cell r="G219">
            <v>190428.6</v>
          </cell>
          <cell r="H219">
            <v>413077.8</v>
          </cell>
          <cell r="I219">
            <v>316885</v>
          </cell>
          <cell r="J219">
            <v>496</v>
          </cell>
          <cell r="K219">
            <v>656</v>
          </cell>
          <cell r="L219">
            <v>275122.8</v>
          </cell>
          <cell r="M219">
            <v>317381</v>
          </cell>
          <cell r="N219">
            <v>180699</v>
          </cell>
          <cell r="O219">
            <v>0</v>
          </cell>
          <cell r="P219">
            <v>79757.845300000001</v>
          </cell>
          <cell r="Q219">
            <v>0</v>
          </cell>
          <cell r="R219">
            <v>0</v>
          </cell>
          <cell r="W219">
            <v>688463</v>
          </cell>
        </row>
        <row r="220">
          <cell r="A220" t="str">
            <v>20140704</v>
          </cell>
          <cell r="B220">
            <v>37</v>
          </cell>
          <cell r="C220" t="str">
            <v>201407</v>
          </cell>
          <cell r="D220" t="str">
            <v>04</v>
          </cell>
          <cell r="E220" t="str">
            <v>AM-ADC</v>
          </cell>
          <cell r="F220">
            <v>617112</v>
          </cell>
          <cell r="G220">
            <v>170693.4</v>
          </cell>
          <cell r="H220">
            <v>370267.2</v>
          </cell>
          <cell r="I220">
            <v>283993</v>
          </cell>
          <cell r="J220">
            <v>496</v>
          </cell>
          <cell r="K220">
            <v>656</v>
          </cell>
          <cell r="L220">
            <v>246582.40000000002</v>
          </cell>
          <cell r="M220">
            <v>284489</v>
          </cell>
          <cell r="N220">
            <v>161935</v>
          </cell>
          <cell r="O220">
            <v>0</v>
          </cell>
          <cell r="P220">
            <v>71492.085700000011</v>
          </cell>
          <cell r="Q220">
            <v>0</v>
          </cell>
          <cell r="R220">
            <v>0</v>
          </cell>
          <cell r="W220">
            <v>617112</v>
          </cell>
        </row>
        <row r="221">
          <cell r="A221" t="str">
            <v>20140804</v>
          </cell>
          <cell r="B221">
            <v>38</v>
          </cell>
          <cell r="C221" t="str">
            <v>201408</v>
          </cell>
          <cell r="D221" t="str">
            <v>04</v>
          </cell>
          <cell r="E221" t="str">
            <v>AM-ADC</v>
          </cell>
          <cell r="F221">
            <v>545190</v>
          </cell>
          <cell r="G221">
            <v>150799.79999999999</v>
          </cell>
          <cell r="H221">
            <v>327114</v>
          </cell>
          <cell r="I221">
            <v>250837</v>
          </cell>
          <cell r="J221">
            <v>496</v>
          </cell>
          <cell r="K221">
            <v>656</v>
          </cell>
          <cell r="L221">
            <v>217813.6</v>
          </cell>
          <cell r="M221">
            <v>251333</v>
          </cell>
          <cell r="N221">
            <v>143019</v>
          </cell>
          <cell r="O221">
            <v>0</v>
          </cell>
          <cell r="P221">
            <v>63159.982900000003</v>
          </cell>
          <cell r="Q221">
            <v>0</v>
          </cell>
          <cell r="R221">
            <v>0</v>
          </cell>
          <cell r="W221">
            <v>545190</v>
          </cell>
        </row>
        <row r="222">
          <cell r="A222" t="str">
            <v>20140904</v>
          </cell>
          <cell r="B222">
            <v>39</v>
          </cell>
          <cell r="C222" t="str">
            <v>201409</v>
          </cell>
          <cell r="D222" t="str">
            <v>04</v>
          </cell>
          <cell r="E222" t="str">
            <v>AM-ADC</v>
          </cell>
          <cell r="F222">
            <v>547035</v>
          </cell>
          <cell r="G222">
            <v>151309.79999999999</v>
          </cell>
          <cell r="H222">
            <v>328221</v>
          </cell>
          <cell r="I222">
            <v>251687</v>
          </cell>
          <cell r="J222">
            <v>496</v>
          </cell>
          <cell r="K222">
            <v>656</v>
          </cell>
          <cell r="L222">
            <v>218551.6</v>
          </cell>
          <cell r="M222">
            <v>252183</v>
          </cell>
          <cell r="N222">
            <v>143504</v>
          </cell>
          <cell r="O222">
            <v>0</v>
          </cell>
          <cell r="P222">
            <v>63373.587900000006</v>
          </cell>
          <cell r="Q222">
            <v>0</v>
          </cell>
          <cell r="R222">
            <v>0</v>
          </cell>
          <cell r="W222">
            <v>547035</v>
          </cell>
        </row>
        <row r="223">
          <cell r="A223" t="str">
            <v>20141004</v>
          </cell>
          <cell r="B223">
            <v>40</v>
          </cell>
          <cell r="C223" t="str">
            <v>201410</v>
          </cell>
          <cell r="D223" t="str">
            <v>04</v>
          </cell>
          <cell r="E223" t="str">
            <v>AM-ADC</v>
          </cell>
          <cell r="F223">
            <v>548880</v>
          </cell>
          <cell r="G223">
            <v>151820.4</v>
          </cell>
          <cell r="H223">
            <v>329328</v>
          </cell>
          <cell r="I223">
            <v>252538</v>
          </cell>
          <cell r="J223">
            <v>496</v>
          </cell>
          <cell r="K223">
            <v>656</v>
          </cell>
          <cell r="L223">
            <v>219289.60000000001</v>
          </cell>
          <cell r="M223">
            <v>253034</v>
          </cell>
          <cell r="N223">
            <v>143990</v>
          </cell>
          <cell r="O223">
            <v>0</v>
          </cell>
          <cell r="P223">
            <v>63587.444200000005</v>
          </cell>
          <cell r="Q223">
            <v>0</v>
          </cell>
          <cell r="R223">
            <v>0</v>
          </cell>
          <cell r="W223">
            <v>548880</v>
          </cell>
        </row>
        <row r="224">
          <cell r="A224" t="str">
            <v>20141104</v>
          </cell>
          <cell r="B224">
            <v>41</v>
          </cell>
          <cell r="C224" t="str">
            <v>201411</v>
          </cell>
          <cell r="D224" t="str">
            <v>04</v>
          </cell>
          <cell r="E224" t="str">
            <v>AM-ADC</v>
          </cell>
          <cell r="F224">
            <v>550725</v>
          </cell>
          <cell r="G224">
            <v>152330.4</v>
          </cell>
          <cell r="H224">
            <v>330435</v>
          </cell>
          <cell r="I224">
            <v>253388</v>
          </cell>
          <cell r="J224">
            <v>496</v>
          </cell>
          <cell r="K224">
            <v>656</v>
          </cell>
          <cell r="L224">
            <v>220027.6</v>
          </cell>
          <cell r="M224">
            <v>253884</v>
          </cell>
          <cell r="N224">
            <v>144474</v>
          </cell>
          <cell r="O224">
            <v>0</v>
          </cell>
          <cell r="P224">
            <v>63801.049200000009</v>
          </cell>
          <cell r="Q224">
            <v>0</v>
          </cell>
          <cell r="R224">
            <v>0</v>
          </cell>
          <cell r="W224">
            <v>550725</v>
          </cell>
        </row>
        <row r="225">
          <cell r="A225" t="str">
            <v>20141204</v>
          </cell>
          <cell r="B225">
            <v>42</v>
          </cell>
          <cell r="C225" t="str">
            <v>201412</v>
          </cell>
          <cell r="D225" t="str">
            <v>04</v>
          </cell>
          <cell r="E225" t="str">
            <v>AM-ADC</v>
          </cell>
          <cell r="F225">
            <v>552571</v>
          </cell>
          <cell r="G225">
            <v>152841</v>
          </cell>
          <cell r="H225">
            <v>331542.59999999998</v>
          </cell>
          <cell r="I225">
            <v>254239</v>
          </cell>
          <cell r="J225">
            <v>496</v>
          </cell>
          <cell r="K225">
            <v>656</v>
          </cell>
          <cell r="L225">
            <v>220766</v>
          </cell>
          <cell r="M225">
            <v>254735</v>
          </cell>
          <cell r="N225">
            <v>144960</v>
          </cell>
          <cell r="O225">
            <v>0</v>
          </cell>
          <cell r="P225">
            <v>64014.905500000008</v>
          </cell>
          <cell r="Q225">
            <v>0</v>
          </cell>
          <cell r="R225">
            <v>0</v>
          </cell>
          <cell r="W225">
            <v>552571</v>
          </cell>
        </row>
        <row r="226">
          <cell r="A226" t="str">
            <v>20150104</v>
          </cell>
          <cell r="B226">
            <v>43</v>
          </cell>
          <cell r="C226" t="str">
            <v>201501</v>
          </cell>
          <cell r="D226" t="str">
            <v>04</v>
          </cell>
          <cell r="E226" t="str">
            <v>AM-ADC</v>
          </cell>
          <cell r="F226">
            <v>553610</v>
          </cell>
          <cell r="G226">
            <v>153128.4</v>
          </cell>
          <cell r="H226">
            <v>332166</v>
          </cell>
          <cell r="I226">
            <v>254718</v>
          </cell>
          <cell r="J226">
            <v>496</v>
          </cell>
          <cell r="K226">
            <v>656</v>
          </cell>
          <cell r="L226">
            <v>221181.6</v>
          </cell>
          <cell r="M226">
            <v>255214</v>
          </cell>
          <cell r="N226">
            <v>145233</v>
          </cell>
          <cell r="O226">
            <v>0</v>
          </cell>
          <cell r="P226">
            <v>64135.278200000008</v>
          </cell>
          <cell r="Q226">
            <v>0</v>
          </cell>
          <cell r="R226">
            <v>0</v>
          </cell>
          <cell r="W226">
            <v>553610</v>
          </cell>
        </row>
        <row r="227">
          <cell r="A227" t="str">
            <v>20150204</v>
          </cell>
          <cell r="B227">
            <v>44</v>
          </cell>
          <cell r="C227" t="str">
            <v>201502</v>
          </cell>
          <cell r="D227" t="str">
            <v>04</v>
          </cell>
          <cell r="E227" t="str">
            <v>AM-ADC</v>
          </cell>
          <cell r="F227">
            <v>554649</v>
          </cell>
          <cell r="G227">
            <v>153415.79999999999</v>
          </cell>
          <cell r="H227">
            <v>332789.39999999997</v>
          </cell>
          <cell r="I227">
            <v>255197</v>
          </cell>
          <cell r="J227">
            <v>496</v>
          </cell>
          <cell r="K227">
            <v>656</v>
          </cell>
          <cell r="L227">
            <v>221597.2</v>
          </cell>
          <cell r="M227">
            <v>255693</v>
          </cell>
          <cell r="N227">
            <v>145506</v>
          </cell>
          <cell r="O227">
            <v>0</v>
          </cell>
          <cell r="P227">
            <v>64255.650900000008</v>
          </cell>
          <cell r="Q227">
            <v>0</v>
          </cell>
          <cell r="R227">
            <v>0</v>
          </cell>
          <cell r="W227">
            <v>554649</v>
          </cell>
        </row>
        <row r="228">
          <cell r="A228" t="str">
            <v>20150304</v>
          </cell>
          <cell r="B228">
            <v>45</v>
          </cell>
          <cell r="C228" t="str">
            <v>201503</v>
          </cell>
          <cell r="D228" t="str">
            <v>04</v>
          </cell>
          <cell r="E228" t="str">
            <v>AM-ADC</v>
          </cell>
          <cell r="F228">
            <v>555782</v>
          </cell>
          <cell r="G228">
            <v>153729.60000000001</v>
          </cell>
          <cell r="H228">
            <v>333469.2</v>
          </cell>
          <cell r="I228">
            <v>255720</v>
          </cell>
          <cell r="J228">
            <v>496</v>
          </cell>
          <cell r="K228">
            <v>656</v>
          </cell>
          <cell r="L228">
            <v>222050.40000000002</v>
          </cell>
          <cell r="M228">
            <v>256216</v>
          </cell>
          <cell r="N228">
            <v>145805</v>
          </cell>
          <cell r="O228">
            <v>0</v>
          </cell>
          <cell r="P228">
            <v>64387.080800000003</v>
          </cell>
          <cell r="Q228">
            <v>0</v>
          </cell>
          <cell r="R228">
            <v>0</v>
          </cell>
          <cell r="W228">
            <v>555782</v>
          </cell>
        </row>
        <row r="229">
          <cell r="A229" t="str">
            <v>20150404</v>
          </cell>
          <cell r="B229">
            <v>46</v>
          </cell>
          <cell r="C229" t="str">
            <v>201504</v>
          </cell>
          <cell r="D229" t="str">
            <v>04</v>
          </cell>
          <cell r="E229" t="str">
            <v>AM-ADC</v>
          </cell>
          <cell r="F229">
            <v>557350</v>
          </cell>
          <cell r="G229">
            <v>154162.79999999999</v>
          </cell>
          <cell r="H229">
            <v>334410</v>
          </cell>
          <cell r="I229">
            <v>256442</v>
          </cell>
          <cell r="J229">
            <v>496</v>
          </cell>
          <cell r="K229">
            <v>656</v>
          </cell>
          <cell r="L229">
            <v>222677.6</v>
          </cell>
          <cell r="M229">
            <v>256938</v>
          </cell>
          <cell r="N229">
            <v>146217</v>
          </cell>
          <cell r="O229">
            <v>0</v>
          </cell>
          <cell r="P229">
            <v>64568.519400000005</v>
          </cell>
          <cell r="Q229">
            <v>0</v>
          </cell>
          <cell r="R229">
            <v>0</v>
          </cell>
          <cell r="W229">
            <v>557350</v>
          </cell>
        </row>
        <row r="230">
          <cell r="A230" t="str">
            <v>20150504</v>
          </cell>
          <cell r="B230">
            <v>47</v>
          </cell>
          <cell r="C230" t="str">
            <v>201505</v>
          </cell>
          <cell r="D230" t="str">
            <v>04</v>
          </cell>
          <cell r="E230" t="str">
            <v>AM-ADC</v>
          </cell>
          <cell r="F230">
            <v>558917</v>
          </cell>
          <cell r="G230">
            <v>154596.6</v>
          </cell>
          <cell r="H230">
            <v>335350.2</v>
          </cell>
          <cell r="I230">
            <v>257165</v>
          </cell>
          <cell r="J230">
            <v>496</v>
          </cell>
          <cell r="K230">
            <v>656</v>
          </cell>
          <cell r="L230">
            <v>223304.40000000002</v>
          </cell>
          <cell r="M230">
            <v>257661</v>
          </cell>
          <cell r="N230">
            <v>146629</v>
          </cell>
          <cell r="O230">
            <v>0</v>
          </cell>
          <cell r="P230">
            <v>64750.20930000001</v>
          </cell>
          <cell r="Q230">
            <v>0</v>
          </cell>
          <cell r="R230">
            <v>0</v>
          </cell>
          <cell r="W230">
            <v>558917</v>
          </cell>
        </row>
        <row r="231">
          <cell r="A231" t="str">
            <v>20150604</v>
          </cell>
          <cell r="B231">
            <v>48</v>
          </cell>
          <cell r="C231" t="str">
            <v>201506</v>
          </cell>
          <cell r="D231" t="str">
            <v>04</v>
          </cell>
          <cell r="E231" t="str">
            <v>AM-ADC</v>
          </cell>
          <cell r="F231">
            <v>560484</v>
          </cell>
          <cell r="G231">
            <v>155029.79999999999</v>
          </cell>
          <cell r="H231">
            <v>336290.39999999997</v>
          </cell>
          <cell r="I231">
            <v>257887</v>
          </cell>
          <cell r="J231">
            <v>496</v>
          </cell>
          <cell r="K231">
            <v>656</v>
          </cell>
          <cell r="L231">
            <v>223931.2</v>
          </cell>
          <cell r="M231">
            <v>258383</v>
          </cell>
          <cell r="N231">
            <v>147041</v>
          </cell>
          <cell r="O231">
            <v>0</v>
          </cell>
          <cell r="P231">
            <v>64931.647900000004</v>
          </cell>
          <cell r="Q231">
            <v>0</v>
          </cell>
          <cell r="R231">
            <v>0</v>
          </cell>
          <cell r="W231">
            <v>560484</v>
          </cell>
        </row>
        <row r="232">
          <cell r="A232" t="str">
            <v>20150704</v>
          </cell>
          <cell r="B232">
            <v>49</v>
          </cell>
          <cell r="C232" t="str">
            <v>201507</v>
          </cell>
          <cell r="D232" t="str">
            <v>04</v>
          </cell>
          <cell r="E232" t="str">
            <v>AM-ADC</v>
          </cell>
          <cell r="F232">
            <v>562072</v>
          </cell>
          <cell r="G232">
            <v>155469</v>
          </cell>
          <cell r="H232">
            <v>337243.2</v>
          </cell>
          <cell r="I232">
            <v>258619</v>
          </cell>
          <cell r="J232">
            <v>496</v>
          </cell>
          <cell r="K232">
            <v>656</v>
          </cell>
          <cell r="L232">
            <v>224566.40000000002</v>
          </cell>
          <cell r="M232">
            <v>259115</v>
          </cell>
          <cell r="N232">
            <v>147459</v>
          </cell>
          <cell r="O232">
            <v>0</v>
          </cell>
          <cell r="P232">
            <v>65115.599500000004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562072</v>
          </cell>
        </row>
        <row r="233">
          <cell r="A233" t="str">
            <v>20150804</v>
          </cell>
          <cell r="B233">
            <v>50</v>
          </cell>
          <cell r="C233" t="str">
            <v>201508</v>
          </cell>
          <cell r="D233" t="str">
            <v>04</v>
          </cell>
          <cell r="E233" t="str">
            <v>AM-ADC</v>
          </cell>
          <cell r="F233">
            <v>563659</v>
          </cell>
          <cell r="G233">
            <v>155908.19999999998</v>
          </cell>
          <cell r="H233">
            <v>338195.39999999997</v>
          </cell>
          <cell r="I233">
            <v>259351</v>
          </cell>
          <cell r="J233">
            <v>496</v>
          </cell>
          <cell r="K233">
            <v>656</v>
          </cell>
          <cell r="L233">
            <v>225201.2</v>
          </cell>
          <cell r="M233">
            <v>259847</v>
          </cell>
          <cell r="N233">
            <v>147876</v>
          </cell>
          <cell r="O233">
            <v>0</v>
          </cell>
          <cell r="P233">
            <v>65299.551100000004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563659</v>
          </cell>
        </row>
        <row r="234">
          <cell r="A234" t="str">
            <v>20150904</v>
          </cell>
          <cell r="B234">
            <v>51</v>
          </cell>
          <cell r="C234" t="str">
            <v>201509</v>
          </cell>
          <cell r="D234" t="str">
            <v>04</v>
          </cell>
          <cell r="E234" t="str">
            <v>AM-ADC</v>
          </cell>
          <cell r="F234">
            <v>565247</v>
          </cell>
          <cell r="G234">
            <v>156347.4</v>
          </cell>
          <cell r="H234">
            <v>339148.2</v>
          </cell>
          <cell r="I234">
            <v>260083</v>
          </cell>
          <cell r="J234">
            <v>496</v>
          </cell>
          <cell r="K234">
            <v>656</v>
          </cell>
          <cell r="L234">
            <v>225836.40000000002</v>
          </cell>
          <cell r="M234">
            <v>260579</v>
          </cell>
          <cell r="N234">
            <v>148294</v>
          </cell>
          <cell r="O234">
            <v>0</v>
          </cell>
          <cell r="P234">
            <v>65483.502700000005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565247</v>
          </cell>
        </row>
        <row r="235">
          <cell r="A235" t="str">
            <v>20151004</v>
          </cell>
          <cell r="B235">
            <v>52</v>
          </cell>
          <cell r="C235" t="str">
            <v>201510</v>
          </cell>
          <cell r="D235" t="str">
            <v>04</v>
          </cell>
          <cell r="E235" t="str">
            <v>AM-ADC</v>
          </cell>
          <cell r="F235">
            <v>566834</v>
          </cell>
          <cell r="G235">
            <v>156786</v>
          </cell>
          <cell r="H235">
            <v>340100.39999999997</v>
          </cell>
          <cell r="I235">
            <v>260814</v>
          </cell>
          <cell r="J235">
            <v>496</v>
          </cell>
          <cell r="K235">
            <v>656</v>
          </cell>
          <cell r="L235">
            <v>226471.2</v>
          </cell>
          <cell r="M235">
            <v>261310</v>
          </cell>
          <cell r="N235">
            <v>148711</v>
          </cell>
          <cell r="O235">
            <v>0</v>
          </cell>
          <cell r="P235">
            <v>65667.203000000009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566834</v>
          </cell>
        </row>
        <row r="236">
          <cell r="A236" t="str">
            <v>20151104</v>
          </cell>
          <cell r="B236">
            <v>53</v>
          </cell>
          <cell r="C236" t="str">
            <v>201511</v>
          </cell>
          <cell r="D236" t="str">
            <v>04</v>
          </cell>
          <cell r="E236" t="str">
            <v>AM-ADC</v>
          </cell>
          <cell r="F236">
            <v>568422</v>
          </cell>
          <cell r="G236">
            <v>157225.79999999999</v>
          </cell>
          <cell r="H236">
            <v>341053.2</v>
          </cell>
          <cell r="I236">
            <v>261547</v>
          </cell>
          <cell r="J236">
            <v>496</v>
          </cell>
          <cell r="K236">
            <v>656</v>
          </cell>
          <cell r="L236">
            <v>227106.40000000002</v>
          </cell>
          <cell r="M236">
            <v>262043</v>
          </cell>
          <cell r="N236">
            <v>149129</v>
          </cell>
          <cell r="O236">
            <v>0</v>
          </cell>
          <cell r="P236">
            <v>65851.405900000012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568422</v>
          </cell>
        </row>
        <row r="237">
          <cell r="A237" t="str">
            <v>20151204</v>
          </cell>
          <cell r="B237">
            <v>54</v>
          </cell>
          <cell r="C237" t="str">
            <v>201512</v>
          </cell>
          <cell r="D237" t="str">
            <v>04</v>
          </cell>
          <cell r="E237" t="str">
            <v>AM-ADC</v>
          </cell>
          <cell r="F237">
            <v>570009</v>
          </cell>
          <cell r="G237">
            <v>157664.4</v>
          </cell>
          <cell r="H237">
            <v>342005.39999999997</v>
          </cell>
          <cell r="I237">
            <v>262278</v>
          </cell>
          <cell r="J237">
            <v>496</v>
          </cell>
          <cell r="K237">
            <v>656</v>
          </cell>
          <cell r="L237">
            <v>227741.2</v>
          </cell>
          <cell r="M237">
            <v>262774</v>
          </cell>
          <cell r="N237">
            <v>149546</v>
          </cell>
          <cell r="O237">
            <v>0</v>
          </cell>
          <cell r="P237">
            <v>66035.106200000009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570009</v>
          </cell>
        </row>
        <row r="238">
          <cell r="A238" t="str">
            <v>20160104</v>
          </cell>
          <cell r="B238">
            <v>55</v>
          </cell>
          <cell r="C238" t="str">
            <v>201601</v>
          </cell>
          <cell r="D238" t="str">
            <v>04</v>
          </cell>
          <cell r="E238" t="str">
            <v>AM-ADC</v>
          </cell>
          <cell r="F238">
            <v>571597</v>
          </cell>
          <cell r="G238">
            <v>158103.6</v>
          </cell>
          <cell r="H238">
            <v>342958.2</v>
          </cell>
          <cell r="I238">
            <v>263010</v>
          </cell>
          <cell r="J238">
            <v>496</v>
          </cell>
          <cell r="K238">
            <v>656</v>
          </cell>
          <cell r="L238">
            <v>228376.40000000002</v>
          </cell>
          <cell r="M238">
            <v>263506</v>
          </cell>
          <cell r="N238">
            <v>149964</v>
          </cell>
          <cell r="O238">
            <v>0</v>
          </cell>
          <cell r="P238">
            <v>66219.05780000001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571597</v>
          </cell>
        </row>
        <row r="239">
          <cell r="A239" t="str">
            <v>20160204</v>
          </cell>
          <cell r="B239">
            <v>56</v>
          </cell>
          <cell r="C239" t="str">
            <v>201602</v>
          </cell>
          <cell r="D239" t="str">
            <v>04</v>
          </cell>
          <cell r="E239" t="str">
            <v>AM-ADC</v>
          </cell>
          <cell r="F239">
            <v>573184</v>
          </cell>
          <cell r="G239">
            <v>158542.79999999999</v>
          </cell>
          <cell r="H239">
            <v>343910.39999999997</v>
          </cell>
          <cell r="I239">
            <v>263742</v>
          </cell>
          <cell r="J239">
            <v>496</v>
          </cell>
          <cell r="K239">
            <v>656</v>
          </cell>
          <cell r="L239">
            <v>229011.20000000001</v>
          </cell>
          <cell r="M239">
            <v>264238</v>
          </cell>
          <cell r="N239">
            <v>150381</v>
          </cell>
          <cell r="O239">
            <v>0</v>
          </cell>
          <cell r="P239">
            <v>66403.00940000001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573184</v>
          </cell>
        </row>
        <row r="240">
          <cell r="A240" t="str">
            <v>20160304</v>
          </cell>
          <cell r="B240">
            <v>57</v>
          </cell>
          <cell r="C240" t="str">
            <v>201603</v>
          </cell>
          <cell r="D240" t="str">
            <v>04</v>
          </cell>
          <cell r="E240" t="str">
            <v>AM-ADC</v>
          </cell>
          <cell r="F240">
            <v>574772</v>
          </cell>
          <cell r="G240">
            <v>158982</v>
          </cell>
          <cell r="H240">
            <v>344863.2</v>
          </cell>
          <cell r="I240">
            <v>264474</v>
          </cell>
          <cell r="J240">
            <v>496</v>
          </cell>
          <cell r="K240">
            <v>656</v>
          </cell>
          <cell r="L240">
            <v>229646.40000000002</v>
          </cell>
          <cell r="M240">
            <v>264970</v>
          </cell>
          <cell r="N240">
            <v>150799</v>
          </cell>
          <cell r="O240">
            <v>0</v>
          </cell>
          <cell r="P240">
            <v>66586.96100000001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574772</v>
          </cell>
        </row>
        <row r="241">
          <cell r="A241" t="str">
            <v>20160404</v>
          </cell>
          <cell r="B241">
            <v>58</v>
          </cell>
          <cell r="C241" t="str">
            <v>201604</v>
          </cell>
          <cell r="D241" t="str">
            <v>04</v>
          </cell>
          <cell r="E241" t="str">
            <v>AM-ADC</v>
          </cell>
          <cell r="F241">
            <v>576359</v>
          </cell>
          <cell r="G241">
            <v>159420.6</v>
          </cell>
          <cell r="H241">
            <v>345815.39999999997</v>
          </cell>
          <cell r="I241">
            <v>265205</v>
          </cell>
          <cell r="J241">
            <v>496</v>
          </cell>
          <cell r="K241">
            <v>656</v>
          </cell>
          <cell r="L241">
            <v>230281.2</v>
          </cell>
          <cell r="M241">
            <v>265701</v>
          </cell>
          <cell r="N241">
            <v>151216</v>
          </cell>
          <cell r="O241">
            <v>0</v>
          </cell>
          <cell r="P241">
            <v>66770.661300000007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576359</v>
          </cell>
        </row>
        <row r="242">
          <cell r="A242" t="str">
            <v>20160504</v>
          </cell>
          <cell r="B242">
            <v>59</v>
          </cell>
          <cell r="C242" t="str">
            <v>201605</v>
          </cell>
          <cell r="D242" t="str">
            <v>04</v>
          </cell>
          <cell r="E242" t="str">
            <v>AM-ADC</v>
          </cell>
          <cell r="F242">
            <v>577947</v>
          </cell>
          <cell r="G242">
            <v>159860.4</v>
          </cell>
          <cell r="H242">
            <v>346768.2</v>
          </cell>
          <cell r="I242">
            <v>265938</v>
          </cell>
          <cell r="J242">
            <v>496</v>
          </cell>
          <cell r="K242">
            <v>656</v>
          </cell>
          <cell r="L242">
            <v>230916.40000000002</v>
          </cell>
          <cell r="M242">
            <v>266434</v>
          </cell>
          <cell r="N242">
            <v>151634</v>
          </cell>
          <cell r="O242">
            <v>0</v>
          </cell>
          <cell r="P242">
            <v>66954.864200000011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577947</v>
          </cell>
        </row>
        <row r="243">
          <cell r="A243" t="str">
            <v>20160604</v>
          </cell>
          <cell r="B243">
            <v>60</v>
          </cell>
          <cell r="C243" t="str">
            <v>201606</v>
          </cell>
          <cell r="D243" t="str">
            <v>04</v>
          </cell>
          <cell r="E243" t="str">
            <v>AM-ADC</v>
          </cell>
          <cell r="F243">
            <v>579535</v>
          </cell>
          <cell r="G243">
            <v>160299.6</v>
          </cell>
          <cell r="H243">
            <v>347721</v>
          </cell>
          <cell r="I243">
            <v>266670</v>
          </cell>
          <cell r="J243">
            <v>496</v>
          </cell>
          <cell r="K243">
            <v>656</v>
          </cell>
          <cell r="L243">
            <v>231551.6</v>
          </cell>
          <cell r="M243">
            <v>267166</v>
          </cell>
          <cell r="N243">
            <v>152052</v>
          </cell>
          <cell r="O243">
            <v>0</v>
          </cell>
          <cell r="P243">
            <v>67138.815800000011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579535</v>
          </cell>
        </row>
        <row r="244">
          <cell r="A244" t="str">
            <v>20110705</v>
          </cell>
          <cell r="B244">
            <v>1</v>
          </cell>
          <cell r="C244" t="str">
            <v>201107</v>
          </cell>
          <cell r="D244" t="str">
            <v>05</v>
          </cell>
          <cell r="E244" t="str">
            <v>CT-ELG</v>
          </cell>
          <cell r="F244">
            <v>242349</v>
          </cell>
          <cell r="G244">
            <v>61766.308200000007</v>
          </cell>
          <cell r="H244">
            <v>141386.40660000002</v>
          </cell>
          <cell r="I244">
            <v>105797</v>
          </cell>
          <cell r="J244">
            <v>76</v>
          </cell>
          <cell r="K244">
            <v>151</v>
          </cell>
          <cell r="L244">
            <v>100899.6868</v>
          </cell>
          <cell r="M244">
            <v>105873</v>
          </cell>
          <cell r="N244">
            <v>73029</v>
          </cell>
          <cell r="O244">
            <v>0</v>
          </cell>
          <cell r="P244">
            <v>23249.710799999997</v>
          </cell>
          <cell r="Q244">
            <v>0</v>
          </cell>
          <cell r="R244">
            <v>0</v>
          </cell>
          <cell r="W244">
            <v>242349</v>
          </cell>
        </row>
        <row r="245">
          <cell r="A245" t="str">
            <v>20110805</v>
          </cell>
          <cell r="B245">
            <v>2</v>
          </cell>
          <cell r="C245" t="str">
            <v>201108</v>
          </cell>
          <cell r="D245" t="str">
            <v>05</v>
          </cell>
          <cell r="E245" t="str">
            <v>CT-ELG</v>
          </cell>
          <cell r="F245">
            <v>245424</v>
          </cell>
          <cell r="G245">
            <v>64008.897800000006</v>
          </cell>
          <cell r="H245">
            <v>143180.3616</v>
          </cell>
          <cell r="I245">
            <v>109643</v>
          </cell>
          <cell r="J245">
            <v>74</v>
          </cell>
          <cell r="K245">
            <v>142</v>
          </cell>
          <cell r="L245">
            <v>102184.48119999999</v>
          </cell>
          <cell r="M245">
            <v>109717</v>
          </cell>
          <cell r="N245">
            <v>71864</v>
          </cell>
          <cell r="O245">
            <v>0</v>
          </cell>
          <cell r="P245">
            <v>24093.853199999998</v>
          </cell>
          <cell r="Q245">
            <v>0</v>
          </cell>
          <cell r="R245">
            <v>0</v>
          </cell>
          <cell r="W245">
            <v>245424</v>
          </cell>
        </row>
        <row r="246">
          <cell r="A246" t="str">
            <v>20110905</v>
          </cell>
          <cell r="B246">
            <v>3</v>
          </cell>
          <cell r="C246" t="str">
            <v>201109</v>
          </cell>
          <cell r="D246" t="str">
            <v>05</v>
          </cell>
          <cell r="E246" t="str">
            <v>CT-ELG</v>
          </cell>
          <cell r="F246">
            <v>246845</v>
          </cell>
          <cell r="G246">
            <v>66544.354200000002</v>
          </cell>
          <cell r="H246">
            <v>144009.37300000002</v>
          </cell>
          <cell r="I246">
            <v>113997</v>
          </cell>
          <cell r="J246">
            <v>66</v>
          </cell>
          <cell r="K246">
            <v>132</v>
          </cell>
          <cell r="L246">
            <v>102780.63579999999</v>
          </cell>
          <cell r="M246">
            <v>114063</v>
          </cell>
          <cell r="N246">
            <v>71120</v>
          </cell>
          <cell r="O246">
            <v>0</v>
          </cell>
          <cell r="P246">
            <v>25048.234799999998</v>
          </cell>
          <cell r="Q246">
            <v>0</v>
          </cell>
          <cell r="R246">
            <v>0</v>
          </cell>
          <cell r="W246">
            <v>246845</v>
          </cell>
        </row>
        <row r="247">
          <cell r="A247" t="str">
            <v>20111005</v>
          </cell>
          <cell r="B247">
            <v>4</v>
          </cell>
          <cell r="C247" t="str">
            <v>201110</v>
          </cell>
          <cell r="D247" t="str">
            <v>05</v>
          </cell>
          <cell r="E247" t="str">
            <v>CT-ELG</v>
          </cell>
          <cell r="F247">
            <v>249022</v>
          </cell>
          <cell r="G247">
            <v>68134.119200000001</v>
          </cell>
          <cell r="H247">
            <v>145279.43480000002</v>
          </cell>
          <cell r="I247">
            <v>116721</v>
          </cell>
          <cell r="J247">
            <v>67</v>
          </cell>
          <cell r="K247">
            <v>131</v>
          </cell>
          <cell r="L247">
            <v>103687.99059999999</v>
          </cell>
          <cell r="M247">
            <v>116788</v>
          </cell>
          <cell r="N247">
            <v>71261</v>
          </cell>
          <cell r="O247">
            <v>0</v>
          </cell>
          <cell r="P247">
            <v>25646.644799999998</v>
          </cell>
          <cell r="Q247">
            <v>0</v>
          </cell>
          <cell r="R247">
            <v>0</v>
          </cell>
          <cell r="W247">
            <v>249022</v>
          </cell>
        </row>
        <row r="248">
          <cell r="A248" t="str">
            <v>20111105</v>
          </cell>
          <cell r="B248">
            <v>5</v>
          </cell>
          <cell r="C248" t="str">
            <v>201111</v>
          </cell>
          <cell r="D248" t="str">
            <v>05</v>
          </cell>
          <cell r="E248" t="str">
            <v>CT-ELG</v>
          </cell>
          <cell r="F248">
            <v>251711</v>
          </cell>
          <cell r="G248">
            <v>68877.370800000004</v>
          </cell>
          <cell r="H248">
            <v>146848.1974</v>
          </cell>
          <cell r="I248">
            <v>117995</v>
          </cell>
          <cell r="J248">
            <v>67</v>
          </cell>
          <cell r="K248">
            <v>125</v>
          </cell>
          <cell r="L248">
            <v>104810.7276</v>
          </cell>
          <cell r="M248">
            <v>118062</v>
          </cell>
          <cell r="N248">
            <v>71689</v>
          </cell>
          <cell r="O248">
            <v>0</v>
          </cell>
          <cell r="P248">
            <v>25926.415199999999</v>
          </cell>
          <cell r="Q248">
            <v>0</v>
          </cell>
          <cell r="R248">
            <v>0</v>
          </cell>
          <cell r="W248">
            <v>251711</v>
          </cell>
        </row>
        <row r="249">
          <cell r="A249" t="str">
            <v>20111205</v>
          </cell>
          <cell r="B249">
            <v>6</v>
          </cell>
          <cell r="C249" t="str">
            <v>201112</v>
          </cell>
          <cell r="D249" t="str">
            <v>05</v>
          </cell>
          <cell r="E249" t="str">
            <v>CT-ELG</v>
          </cell>
          <cell r="F249">
            <v>253753</v>
          </cell>
          <cell r="G249">
            <v>66439.342199999999</v>
          </cell>
          <cell r="H249">
            <v>148039.50020000001</v>
          </cell>
          <cell r="I249">
            <v>113810</v>
          </cell>
          <cell r="J249">
            <v>73</v>
          </cell>
          <cell r="K249">
            <v>129</v>
          </cell>
          <cell r="L249">
            <v>105659.75839999999</v>
          </cell>
          <cell r="M249">
            <v>113883</v>
          </cell>
          <cell r="N249">
            <v>72560</v>
          </cell>
          <cell r="O249">
            <v>0</v>
          </cell>
          <cell r="P249">
            <v>25008.7068</v>
          </cell>
          <cell r="Q249">
            <v>0</v>
          </cell>
          <cell r="R249">
            <v>0</v>
          </cell>
          <cell r="W249">
            <v>253753</v>
          </cell>
        </row>
        <row r="250">
          <cell r="A250" t="str">
            <v>20120105</v>
          </cell>
          <cell r="B250">
            <v>7</v>
          </cell>
          <cell r="C250" t="str">
            <v>201201</v>
          </cell>
          <cell r="D250" t="str">
            <v>05</v>
          </cell>
          <cell r="E250" t="str">
            <v>CT-ELG</v>
          </cell>
          <cell r="F250">
            <v>256460</v>
          </cell>
          <cell r="G250">
            <v>66853.556200000006</v>
          </cell>
          <cell r="H250">
            <v>149618.764</v>
          </cell>
          <cell r="I250">
            <v>114512</v>
          </cell>
          <cell r="J250">
            <v>81</v>
          </cell>
          <cell r="K250">
            <v>136</v>
          </cell>
          <cell r="L250">
            <v>106784.5784</v>
          </cell>
          <cell r="M250">
            <v>114593</v>
          </cell>
          <cell r="N250">
            <v>73007</v>
          </cell>
          <cell r="O250">
            <v>0</v>
          </cell>
          <cell r="P250">
            <v>25164.622799999997</v>
          </cell>
          <cell r="Q250">
            <v>0</v>
          </cell>
          <cell r="R250">
            <v>0</v>
          </cell>
          <cell r="W250">
            <v>256460</v>
          </cell>
        </row>
        <row r="251">
          <cell r="A251" t="str">
            <v>20120205</v>
          </cell>
          <cell r="B251">
            <v>8</v>
          </cell>
          <cell r="C251" t="str">
            <v>201202</v>
          </cell>
          <cell r="D251" t="str">
            <v>05</v>
          </cell>
          <cell r="E251" t="str">
            <v>CT-ELG</v>
          </cell>
          <cell r="F251">
            <v>257766</v>
          </cell>
          <cell r="G251">
            <v>66065.96620000001</v>
          </cell>
          <cell r="H251">
            <v>150380.6844</v>
          </cell>
          <cell r="I251">
            <v>113165</v>
          </cell>
          <cell r="J251">
            <v>78</v>
          </cell>
          <cell r="K251">
            <v>141</v>
          </cell>
          <cell r="L251">
            <v>107326.575</v>
          </cell>
          <cell r="M251">
            <v>113243</v>
          </cell>
          <cell r="N251">
            <v>73175</v>
          </cell>
          <cell r="O251">
            <v>0</v>
          </cell>
          <cell r="P251">
            <v>24868.162799999998</v>
          </cell>
          <cell r="Q251">
            <v>0</v>
          </cell>
          <cell r="R251">
            <v>0</v>
          </cell>
          <cell r="W251">
            <v>257766</v>
          </cell>
        </row>
        <row r="252">
          <cell r="A252" t="str">
            <v>20120305</v>
          </cell>
          <cell r="B252">
            <v>9</v>
          </cell>
          <cell r="C252" t="str">
            <v>201203</v>
          </cell>
          <cell r="D252" t="str">
            <v>05</v>
          </cell>
          <cell r="E252" t="str">
            <v>CT-ELG</v>
          </cell>
          <cell r="F252">
            <v>256671</v>
          </cell>
          <cell r="G252">
            <v>66894.39420000001</v>
          </cell>
          <cell r="H252">
            <v>149741.86139999999</v>
          </cell>
          <cell r="I252">
            <v>114583</v>
          </cell>
          <cell r="J252">
            <v>80</v>
          </cell>
          <cell r="K252">
            <v>133</v>
          </cell>
          <cell r="L252">
            <v>106873.73079999999</v>
          </cell>
          <cell r="M252">
            <v>114663</v>
          </cell>
          <cell r="N252">
            <v>72523</v>
          </cell>
          <cell r="O252">
            <v>0</v>
          </cell>
          <cell r="P252">
            <v>25179.9948</v>
          </cell>
          <cell r="Q252">
            <v>0</v>
          </cell>
          <cell r="R252">
            <v>0</v>
          </cell>
          <cell r="W252">
            <v>256671</v>
          </cell>
        </row>
        <row r="253">
          <cell r="A253" t="str">
            <v>20120405</v>
          </cell>
          <cell r="B253">
            <v>10</v>
          </cell>
          <cell r="C253" t="str">
            <v>201204</v>
          </cell>
          <cell r="D253" t="str">
            <v>05</v>
          </cell>
          <cell r="E253" t="str">
            <v>CT-ELG</v>
          </cell>
          <cell r="F253">
            <v>261636</v>
          </cell>
          <cell r="G253">
            <v>67843.58600000001</v>
          </cell>
          <cell r="H253">
            <v>152638.4424</v>
          </cell>
          <cell r="I253">
            <v>116221</v>
          </cell>
          <cell r="J253">
            <v>69</v>
          </cell>
          <cell r="K253">
            <v>128</v>
          </cell>
          <cell r="L253">
            <v>108944.2328</v>
          </cell>
          <cell r="M253">
            <v>116290</v>
          </cell>
          <cell r="N253">
            <v>74516</v>
          </cell>
          <cell r="O253">
            <v>0</v>
          </cell>
          <cell r="P253">
            <v>25537.284</v>
          </cell>
          <cell r="Q253">
            <v>0</v>
          </cell>
          <cell r="R253">
            <v>0</v>
          </cell>
          <cell r="W253">
            <v>261636</v>
          </cell>
        </row>
        <row r="254">
          <cell r="A254" t="str">
            <v>20120505</v>
          </cell>
          <cell r="B254">
            <v>11</v>
          </cell>
          <cell r="C254" t="str">
            <v>201205</v>
          </cell>
          <cell r="D254" t="str">
            <v>05</v>
          </cell>
          <cell r="E254" t="str">
            <v>CT-ELG</v>
          </cell>
          <cell r="F254">
            <v>257981</v>
          </cell>
          <cell r="G254">
            <v>66093.969400000002</v>
          </cell>
          <cell r="H254">
            <v>150506.11540000001</v>
          </cell>
          <cell r="I254">
            <v>113211</v>
          </cell>
          <cell r="J254">
            <v>80</v>
          </cell>
          <cell r="K254">
            <v>133</v>
          </cell>
          <cell r="L254">
            <v>107419.47679999999</v>
          </cell>
          <cell r="M254">
            <v>113291</v>
          </cell>
          <cell r="N254">
            <v>73811</v>
          </cell>
          <cell r="O254">
            <v>0</v>
          </cell>
          <cell r="P254">
            <v>24878.703599999997</v>
          </cell>
          <cell r="Q254">
            <v>0</v>
          </cell>
          <cell r="R254">
            <v>0</v>
          </cell>
          <cell r="W254">
            <v>257981</v>
          </cell>
        </row>
        <row r="255">
          <cell r="A255" t="str">
            <v>20120605</v>
          </cell>
          <cell r="B255">
            <v>12</v>
          </cell>
          <cell r="C255" t="str">
            <v>201206</v>
          </cell>
          <cell r="D255" t="str">
            <v>05</v>
          </cell>
          <cell r="E255" t="str">
            <v>CT-ELG</v>
          </cell>
          <cell r="F255">
            <v>255643</v>
          </cell>
          <cell r="G255">
            <v>64724.729600000006</v>
          </cell>
          <cell r="H255">
            <v>149142.1262</v>
          </cell>
          <cell r="I255">
            <v>110854</v>
          </cell>
          <cell r="J255">
            <v>90</v>
          </cell>
          <cell r="K255">
            <v>140</v>
          </cell>
          <cell r="L255">
            <v>106442.54979999999</v>
          </cell>
          <cell r="M255">
            <v>110944</v>
          </cell>
          <cell r="N255">
            <v>73225</v>
          </cell>
          <cell r="O255">
            <v>0</v>
          </cell>
          <cell r="P255">
            <v>24363.3024</v>
          </cell>
          <cell r="Q255">
            <v>0</v>
          </cell>
          <cell r="R255">
            <v>0</v>
          </cell>
          <cell r="W255">
            <v>255643</v>
          </cell>
        </row>
        <row r="256">
          <cell r="A256" t="str">
            <v>20120705</v>
          </cell>
          <cell r="B256">
            <v>13</v>
          </cell>
          <cell r="C256" t="str">
            <v>201207</v>
          </cell>
          <cell r="D256" t="str">
            <v>05</v>
          </cell>
          <cell r="E256" t="str">
            <v>CT-ELG</v>
          </cell>
          <cell r="F256">
            <v>257166</v>
          </cell>
          <cell r="G256">
            <v>65850.691600000006</v>
          </cell>
          <cell r="H256">
            <v>150030.64440000002</v>
          </cell>
          <cell r="I256">
            <v>112778</v>
          </cell>
          <cell r="J256">
            <v>96</v>
          </cell>
          <cell r="K256">
            <v>149</v>
          </cell>
          <cell r="L256">
            <v>107073.28219999999</v>
          </cell>
          <cell r="M256">
            <v>112874</v>
          </cell>
          <cell r="N256">
            <v>72663</v>
          </cell>
          <cell r="O256">
            <v>0</v>
          </cell>
          <cell r="P256">
            <v>24787.130399999998</v>
          </cell>
          <cell r="Q256">
            <v>0</v>
          </cell>
          <cell r="R256">
            <v>0</v>
          </cell>
          <cell r="W256">
            <v>257166</v>
          </cell>
        </row>
        <row r="257">
          <cell r="A257" t="str">
            <v>20120805</v>
          </cell>
          <cell r="B257">
            <v>14</v>
          </cell>
          <cell r="C257" t="str">
            <v>201208</v>
          </cell>
          <cell r="D257" t="str">
            <v>05</v>
          </cell>
          <cell r="E257" t="str">
            <v>CT-ELG</v>
          </cell>
          <cell r="F257">
            <v>257319</v>
          </cell>
          <cell r="G257">
            <v>66067.133000000002</v>
          </cell>
          <cell r="H257">
            <v>150119.90460000001</v>
          </cell>
          <cell r="I257">
            <v>113159</v>
          </cell>
          <cell r="J257">
            <v>86</v>
          </cell>
          <cell r="K257">
            <v>149</v>
          </cell>
          <cell r="L257">
            <v>107137.022</v>
          </cell>
          <cell r="M257">
            <v>113245</v>
          </cell>
          <cell r="N257">
            <v>73536</v>
          </cell>
          <cell r="O257">
            <v>0</v>
          </cell>
          <cell r="P257">
            <v>24868.601999999999</v>
          </cell>
          <cell r="Q257">
            <v>0</v>
          </cell>
          <cell r="R257">
            <v>0</v>
          </cell>
          <cell r="W257">
            <v>257319</v>
          </cell>
        </row>
        <row r="258">
          <cell r="A258" t="str">
            <v>20120905</v>
          </cell>
          <cell r="B258">
            <v>15</v>
          </cell>
          <cell r="C258" t="str">
            <v>201209</v>
          </cell>
          <cell r="D258" t="str">
            <v>05</v>
          </cell>
          <cell r="E258" t="str">
            <v>CT-ELG</v>
          </cell>
          <cell r="F258">
            <v>257943</v>
          </cell>
          <cell r="G258">
            <v>66473.179400000008</v>
          </cell>
          <cell r="H258">
            <v>150483.94620000001</v>
          </cell>
          <cell r="I258">
            <v>113844</v>
          </cell>
          <cell r="J258">
            <v>97</v>
          </cell>
          <cell r="K258">
            <v>157</v>
          </cell>
          <cell r="L258">
            <v>107393.6476</v>
          </cell>
          <cell r="M258">
            <v>113941</v>
          </cell>
          <cell r="N258">
            <v>73198</v>
          </cell>
          <cell r="O258">
            <v>0</v>
          </cell>
          <cell r="P258">
            <v>25021.443599999999</v>
          </cell>
          <cell r="Q258">
            <v>0</v>
          </cell>
          <cell r="R258">
            <v>0</v>
          </cell>
          <cell r="W258">
            <v>257943</v>
          </cell>
        </row>
        <row r="259">
          <cell r="A259" t="str">
            <v>20121005</v>
          </cell>
          <cell r="B259">
            <v>16</v>
          </cell>
          <cell r="C259" t="str">
            <v>201210</v>
          </cell>
          <cell r="D259" t="str">
            <v>05</v>
          </cell>
          <cell r="E259" t="str">
            <v>CT-ELG</v>
          </cell>
          <cell r="F259">
            <v>259635</v>
          </cell>
          <cell r="G259">
            <v>66697.205000000002</v>
          </cell>
          <cell r="H259">
            <v>151471.05900000001</v>
          </cell>
          <cell r="I259">
            <v>114236</v>
          </cell>
          <cell r="J259">
            <v>89</v>
          </cell>
          <cell r="K259">
            <v>156</v>
          </cell>
          <cell r="L259">
            <v>108098.95139999999</v>
          </cell>
          <cell r="M259">
            <v>114325</v>
          </cell>
          <cell r="N259">
            <v>72608</v>
          </cell>
          <cell r="O259">
            <v>0</v>
          </cell>
          <cell r="P259">
            <v>25105.77</v>
          </cell>
          <cell r="Q259">
            <v>0</v>
          </cell>
          <cell r="R259">
            <v>0</v>
          </cell>
          <cell r="W259">
            <v>259635</v>
          </cell>
        </row>
        <row r="260">
          <cell r="A260" t="str">
            <v>20121105</v>
          </cell>
          <cell r="B260">
            <v>17</v>
          </cell>
          <cell r="C260" t="str">
            <v>201211</v>
          </cell>
          <cell r="D260" t="str">
            <v>05</v>
          </cell>
          <cell r="E260" t="str">
            <v>CT-ELG</v>
          </cell>
          <cell r="F260">
            <v>257274</v>
          </cell>
          <cell r="G260">
            <v>65699.591</v>
          </cell>
          <cell r="H260">
            <v>150093.65160000001</v>
          </cell>
          <cell r="I260">
            <v>112530</v>
          </cell>
          <cell r="J260">
            <v>85</v>
          </cell>
          <cell r="K260">
            <v>153</v>
          </cell>
          <cell r="L260">
            <v>107116.60859999999</v>
          </cell>
          <cell r="M260">
            <v>112615</v>
          </cell>
          <cell r="N260">
            <v>71844</v>
          </cell>
          <cell r="O260">
            <v>0</v>
          </cell>
          <cell r="P260">
            <v>24730.253999999997</v>
          </cell>
          <cell r="Q260">
            <v>0</v>
          </cell>
          <cell r="R260">
            <v>0</v>
          </cell>
          <cell r="W260">
            <v>257274</v>
          </cell>
        </row>
        <row r="261">
          <cell r="A261" t="str">
            <v>20121205</v>
          </cell>
          <cell r="B261">
            <v>18</v>
          </cell>
          <cell r="C261" t="str">
            <v>201212</v>
          </cell>
          <cell r="D261" t="str">
            <v>05</v>
          </cell>
          <cell r="E261" t="str">
            <v>CT-ELG</v>
          </cell>
          <cell r="F261">
            <v>257713</v>
          </cell>
          <cell r="G261">
            <v>65959.203999999998</v>
          </cell>
          <cell r="H261">
            <v>150349.76420000001</v>
          </cell>
          <cell r="I261">
            <v>112978</v>
          </cell>
          <cell r="J261">
            <v>82</v>
          </cell>
          <cell r="K261">
            <v>147</v>
          </cell>
          <cell r="L261">
            <v>107301.99559999999</v>
          </cell>
          <cell r="M261">
            <v>113060</v>
          </cell>
          <cell r="N261">
            <v>71738</v>
          </cell>
          <cell r="O261">
            <v>0</v>
          </cell>
          <cell r="P261">
            <v>24827.975999999999</v>
          </cell>
          <cell r="Q261">
            <v>0</v>
          </cell>
          <cell r="R261">
            <v>0</v>
          </cell>
          <cell r="W261">
            <v>257713</v>
          </cell>
        </row>
        <row r="262">
          <cell r="A262" t="str">
            <v>20130105</v>
          </cell>
          <cell r="B262">
            <v>19</v>
          </cell>
          <cell r="C262" t="str">
            <v>201301</v>
          </cell>
          <cell r="D262" t="str">
            <v>05</v>
          </cell>
          <cell r="E262" t="str">
            <v>CT-ELG</v>
          </cell>
          <cell r="F262">
            <v>257911</v>
          </cell>
          <cell r="G262">
            <v>64821.574000000001</v>
          </cell>
          <cell r="H262">
            <v>150465.27740000002</v>
          </cell>
          <cell r="I262">
            <v>111033</v>
          </cell>
          <cell r="J262">
            <v>77</v>
          </cell>
          <cell r="K262">
            <v>140</v>
          </cell>
          <cell r="L262">
            <v>107387.39859999999</v>
          </cell>
          <cell r="M262">
            <v>111110</v>
          </cell>
          <cell r="N262">
            <v>71732</v>
          </cell>
          <cell r="O262">
            <v>0</v>
          </cell>
          <cell r="P262">
            <v>24399.755999999998</v>
          </cell>
          <cell r="Q262">
            <v>0</v>
          </cell>
          <cell r="R262">
            <v>0</v>
          </cell>
          <cell r="W262">
            <v>257911</v>
          </cell>
        </row>
        <row r="263">
          <cell r="A263" t="str">
            <v>20130205</v>
          </cell>
          <cell r="B263">
            <v>20</v>
          </cell>
          <cell r="C263" t="str">
            <v>201302</v>
          </cell>
          <cell r="D263" t="str">
            <v>05</v>
          </cell>
          <cell r="E263" t="str">
            <v>CT-ELG</v>
          </cell>
          <cell r="F263">
            <v>258773</v>
          </cell>
          <cell r="G263">
            <v>64616.217200000006</v>
          </cell>
          <cell r="H263">
            <v>150968.16820000001</v>
          </cell>
          <cell r="I263">
            <v>110687</v>
          </cell>
          <cell r="J263">
            <v>71</v>
          </cell>
          <cell r="K263">
            <v>134</v>
          </cell>
          <cell r="L263">
            <v>107749.00739999999</v>
          </cell>
          <cell r="M263">
            <v>110758</v>
          </cell>
          <cell r="N263">
            <v>71865</v>
          </cell>
          <cell r="O263">
            <v>0</v>
          </cell>
          <cell r="P263">
            <v>24322.4568</v>
          </cell>
          <cell r="Q263">
            <v>0</v>
          </cell>
          <cell r="R263">
            <v>0</v>
          </cell>
          <cell r="W263">
            <v>258773</v>
          </cell>
        </row>
        <row r="264">
          <cell r="A264" t="str">
            <v>20130305</v>
          </cell>
          <cell r="B264">
            <v>21</v>
          </cell>
          <cell r="C264" t="str">
            <v>201303</v>
          </cell>
          <cell r="D264" t="str">
            <v>05</v>
          </cell>
          <cell r="E264" t="str">
            <v>CT-ELG</v>
          </cell>
          <cell r="F264">
            <v>258650</v>
          </cell>
          <cell r="G264">
            <v>65073.019400000005</v>
          </cell>
          <cell r="H264">
            <v>150896.41</v>
          </cell>
          <cell r="I264">
            <v>111467</v>
          </cell>
          <cell r="J264">
            <v>74</v>
          </cell>
          <cell r="K264">
            <v>135</v>
          </cell>
          <cell r="L264">
            <v>107697.34899999999</v>
          </cell>
          <cell r="M264">
            <v>111541</v>
          </cell>
          <cell r="N264">
            <v>71110</v>
          </cell>
          <cell r="O264">
            <v>0</v>
          </cell>
          <cell r="P264">
            <v>24494.403599999998</v>
          </cell>
          <cell r="Q264">
            <v>0</v>
          </cell>
          <cell r="R264">
            <v>0</v>
          </cell>
          <cell r="W264">
            <v>258650</v>
          </cell>
        </row>
        <row r="265">
          <cell r="A265" t="str">
            <v>20130405</v>
          </cell>
          <cell r="B265">
            <v>22</v>
          </cell>
          <cell r="C265" t="str">
            <v>201304</v>
          </cell>
          <cell r="D265" t="str">
            <v>05</v>
          </cell>
          <cell r="E265" t="str">
            <v>CT-ELG</v>
          </cell>
          <cell r="F265">
            <v>262171</v>
          </cell>
          <cell r="G265">
            <v>69284.584000000003</v>
          </cell>
          <cell r="H265">
            <v>152950.56140000001</v>
          </cell>
          <cell r="I265">
            <v>118673</v>
          </cell>
          <cell r="J265">
            <v>87</v>
          </cell>
          <cell r="K265">
            <v>136</v>
          </cell>
          <cell r="L265">
            <v>109163.78099999999</v>
          </cell>
          <cell r="M265">
            <v>118760</v>
          </cell>
          <cell r="N265">
            <v>72255</v>
          </cell>
          <cell r="O265">
            <v>0</v>
          </cell>
          <cell r="P265">
            <v>26079.696</v>
          </cell>
          <cell r="Q265">
            <v>0</v>
          </cell>
          <cell r="R265">
            <v>0</v>
          </cell>
          <cell r="W265">
            <v>262171</v>
          </cell>
        </row>
        <row r="266">
          <cell r="A266" t="str">
            <v>20130505</v>
          </cell>
          <cell r="B266">
            <v>23</v>
          </cell>
          <cell r="C266" t="str">
            <v>201305</v>
          </cell>
          <cell r="D266" t="str">
            <v>05</v>
          </cell>
          <cell r="E266" t="str">
            <v>CT-ELG</v>
          </cell>
          <cell r="F266">
            <v>258527</v>
          </cell>
          <cell r="G266">
            <v>64728.23</v>
          </cell>
          <cell r="H266">
            <v>150824.65180000002</v>
          </cell>
          <cell r="I266">
            <v>110865</v>
          </cell>
          <cell r="J266">
            <v>85</v>
          </cell>
          <cell r="K266">
            <v>131</v>
          </cell>
          <cell r="L266">
            <v>107647.77359999999</v>
          </cell>
          <cell r="M266">
            <v>110950</v>
          </cell>
          <cell r="N266">
            <v>71978</v>
          </cell>
          <cell r="O266">
            <v>0</v>
          </cell>
          <cell r="P266">
            <v>24364.62</v>
          </cell>
          <cell r="Q266">
            <v>0</v>
          </cell>
          <cell r="R266">
            <v>0</v>
          </cell>
          <cell r="W266">
            <v>258527</v>
          </cell>
        </row>
        <row r="267">
          <cell r="A267" t="str">
            <v>20130605</v>
          </cell>
          <cell r="B267">
            <v>24</v>
          </cell>
          <cell r="C267" t="str">
            <v>201306</v>
          </cell>
          <cell r="D267" t="str">
            <v>05</v>
          </cell>
          <cell r="E267" t="str">
            <v>CT-ELG</v>
          </cell>
          <cell r="F267">
            <v>256738</v>
          </cell>
          <cell r="G267">
            <v>63965.142800000001</v>
          </cell>
          <cell r="H267">
            <v>149780.9492</v>
          </cell>
          <cell r="I267">
            <v>109566</v>
          </cell>
          <cell r="J267">
            <v>76</v>
          </cell>
          <cell r="K267">
            <v>127</v>
          </cell>
          <cell r="L267">
            <v>106904.14259999999</v>
          </cell>
          <cell r="M267">
            <v>109642</v>
          </cell>
          <cell r="N267">
            <v>70920</v>
          </cell>
          <cell r="O267">
            <v>0</v>
          </cell>
          <cell r="P267">
            <v>24077.3832</v>
          </cell>
          <cell r="Q267">
            <v>0</v>
          </cell>
          <cell r="R267">
            <v>0</v>
          </cell>
          <cell r="W267">
            <v>256738</v>
          </cell>
        </row>
        <row r="268">
          <cell r="A268" t="str">
            <v>20130705</v>
          </cell>
          <cell r="B268">
            <v>25</v>
          </cell>
          <cell r="C268" t="str">
            <v>201307</v>
          </cell>
          <cell r="D268" t="str">
            <v>05</v>
          </cell>
          <cell r="E268" t="str">
            <v>CT-ELG</v>
          </cell>
          <cell r="F268">
            <v>256979</v>
          </cell>
          <cell r="G268">
            <v>64420.194800000005</v>
          </cell>
          <cell r="H268">
            <v>149921.54860000001</v>
          </cell>
          <cell r="I268">
            <v>110348</v>
          </cell>
          <cell r="J268">
            <v>74</v>
          </cell>
          <cell r="K268">
            <v>124</v>
          </cell>
          <cell r="L268">
            <v>107005.79299999999</v>
          </cell>
          <cell r="M268">
            <v>110422</v>
          </cell>
          <cell r="N268">
            <v>70768</v>
          </cell>
          <cell r="O268">
            <v>0</v>
          </cell>
          <cell r="P268">
            <v>24248.671199999997</v>
          </cell>
          <cell r="Q268">
            <v>0</v>
          </cell>
          <cell r="R268">
            <v>0</v>
          </cell>
          <cell r="W268">
            <v>256979</v>
          </cell>
        </row>
        <row r="269">
          <cell r="A269" t="str">
            <v>20130805</v>
          </cell>
          <cell r="B269">
            <v>26</v>
          </cell>
          <cell r="C269" t="str">
            <v>201308</v>
          </cell>
          <cell r="D269" t="str">
            <v>05</v>
          </cell>
          <cell r="E269" t="str">
            <v>CT-ELG</v>
          </cell>
          <cell r="F269">
            <v>257517</v>
          </cell>
          <cell r="G269">
            <v>65092.2716</v>
          </cell>
          <cell r="H269">
            <v>150235.4178</v>
          </cell>
          <cell r="I269">
            <v>111493</v>
          </cell>
          <cell r="J269">
            <v>81</v>
          </cell>
          <cell r="K269">
            <v>131</v>
          </cell>
          <cell r="L269">
            <v>107227.0076</v>
          </cell>
          <cell r="M269">
            <v>111574</v>
          </cell>
          <cell r="N269">
            <v>70342</v>
          </cell>
          <cell r="O269">
            <v>0</v>
          </cell>
          <cell r="P269">
            <v>24501.650399999999</v>
          </cell>
          <cell r="Q269">
            <v>0</v>
          </cell>
          <cell r="R269">
            <v>0</v>
          </cell>
          <cell r="W269">
            <v>257517</v>
          </cell>
        </row>
        <row r="270">
          <cell r="A270" t="str">
            <v>20130905</v>
          </cell>
          <cell r="B270">
            <v>27</v>
          </cell>
          <cell r="C270" t="str">
            <v>201309</v>
          </cell>
          <cell r="D270" t="str">
            <v>05</v>
          </cell>
          <cell r="E270" t="str">
            <v>CT-ELG</v>
          </cell>
          <cell r="F270">
            <v>257232</v>
          </cell>
          <cell r="G270">
            <v>65464.480800000005</v>
          </cell>
          <cell r="H270">
            <v>150069.1488</v>
          </cell>
          <cell r="I270">
            <v>112136</v>
          </cell>
          <cell r="J270">
            <v>76</v>
          </cell>
          <cell r="K270">
            <v>128</v>
          </cell>
          <cell r="L270">
            <v>107109.52639999999</v>
          </cell>
          <cell r="M270">
            <v>112212</v>
          </cell>
          <cell r="N270">
            <v>69609</v>
          </cell>
          <cell r="O270">
            <v>0</v>
          </cell>
          <cell r="P270">
            <v>24641.7552</v>
          </cell>
          <cell r="Q270">
            <v>0</v>
          </cell>
          <cell r="R270">
            <v>0</v>
          </cell>
          <cell r="W270">
            <v>257232</v>
          </cell>
        </row>
        <row r="271">
          <cell r="A271" t="str">
            <v>20131005</v>
          </cell>
          <cell r="B271">
            <v>28</v>
          </cell>
          <cell r="C271" t="str">
            <v>201310</v>
          </cell>
          <cell r="D271" t="str">
            <v>05</v>
          </cell>
          <cell r="E271" t="str">
            <v>CT-ELG</v>
          </cell>
          <cell r="F271">
            <v>255782</v>
          </cell>
          <cell r="G271">
            <v>64417.861200000007</v>
          </cell>
          <cell r="H271">
            <v>149223.2188</v>
          </cell>
          <cell r="I271">
            <v>110342</v>
          </cell>
          <cell r="J271">
            <v>76</v>
          </cell>
          <cell r="K271">
            <v>137</v>
          </cell>
          <cell r="L271">
            <v>106501.70699999999</v>
          </cell>
          <cell r="M271">
            <v>110418</v>
          </cell>
          <cell r="N271">
            <v>69088</v>
          </cell>
          <cell r="O271">
            <v>0</v>
          </cell>
          <cell r="P271">
            <v>24247.792799999999</v>
          </cell>
          <cell r="Q271">
            <v>0</v>
          </cell>
          <cell r="R271">
            <v>0</v>
          </cell>
          <cell r="W271">
            <v>255782</v>
          </cell>
        </row>
        <row r="272">
          <cell r="A272" t="str">
            <v>20131105</v>
          </cell>
          <cell r="B272">
            <v>29</v>
          </cell>
          <cell r="C272" t="str">
            <v>201311</v>
          </cell>
          <cell r="D272" t="str">
            <v>05</v>
          </cell>
          <cell r="E272" t="str">
            <v>CT-ELG</v>
          </cell>
          <cell r="F272">
            <v>252645</v>
          </cell>
          <cell r="G272">
            <v>62882.352400000003</v>
          </cell>
          <cell r="H272">
            <v>147393.09299999999</v>
          </cell>
          <cell r="I272">
            <v>107712</v>
          </cell>
          <cell r="J272">
            <v>74</v>
          </cell>
          <cell r="K272">
            <v>132</v>
          </cell>
          <cell r="L272">
            <v>105196.91579999999</v>
          </cell>
          <cell r="M272">
            <v>107786</v>
          </cell>
          <cell r="N272">
            <v>67649</v>
          </cell>
          <cell r="O272">
            <v>0</v>
          </cell>
          <cell r="P272">
            <v>23669.8056</v>
          </cell>
          <cell r="Q272">
            <v>0</v>
          </cell>
          <cell r="R272">
            <v>0</v>
          </cell>
          <cell r="W272">
            <v>252645</v>
          </cell>
        </row>
        <row r="273">
          <cell r="A273" t="str">
            <v>20131205</v>
          </cell>
          <cell r="B273">
            <v>30</v>
          </cell>
          <cell r="C273" t="str">
            <v>201312</v>
          </cell>
          <cell r="D273" t="str">
            <v>05</v>
          </cell>
          <cell r="E273" t="str">
            <v>CT-ELG</v>
          </cell>
          <cell r="F273">
            <v>249768</v>
          </cell>
          <cell r="G273">
            <v>60732.523400000005</v>
          </cell>
          <cell r="H273">
            <v>145714.65119999999</v>
          </cell>
          <cell r="I273">
            <v>104020</v>
          </cell>
          <cell r="J273">
            <v>81</v>
          </cell>
          <cell r="K273">
            <v>135</v>
          </cell>
          <cell r="L273">
            <v>103997.1078</v>
          </cell>
          <cell r="M273">
            <v>104101</v>
          </cell>
          <cell r="N273">
            <v>67175</v>
          </cell>
          <cell r="O273">
            <v>0</v>
          </cell>
          <cell r="P273">
            <v>22860.579599999997</v>
          </cell>
          <cell r="Q273">
            <v>0</v>
          </cell>
          <cell r="R273">
            <v>0</v>
          </cell>
          <cell r="W273">
            <v>249768</v>
          </cell>
        </row>
        <row r="274">
          <cell r="A274" t="str">
            <v>20140105</v>
          </cell>
          <cell r="B274">
            <v>31</v>
          </cell>
          <cell r="C274" t="str">
            <v>201401</v>
          </cell>
          <cell r="D274" t="str">
            <v>05</v>
          </cell>
          <cell r="E274" t="str">
            <v>CT-ELG</v>
          </cell>
          <cell r="F274">
            <v>227062</v>
          </cell>
          <cell r="G274">
            <v>52737.609800000006</v>
          </cell>
          <cell r="H274">
            <v>132467.97080000001</v>
          </cell>
          <cell r="I274">
            <v>90339</v>
          </cell>
          <cell r="J274">
            <v>58</v>
          </cell>
          <cell r="K274">
            <v>108</v>
          </cell>
          <cell r="L274">
            <v>94549.036399999997</v>
          </cell>
          <cell r="M274">
            <v>90397</v>
          </cell>
          <cell r="N274">
            <v>62300</v>
          </cell>
          <cell r="O274">
            <v>0</v>
          </cell>
          <cell r="P274">
            <v>19851.181199999999</v>
          </cell>
          <cell r="Q274">
            <v>0</v>
          </cell>
          <cell r="R274">
            <v>0</v>
          </cell>
          <cell r="W274">
            <v>227062</v>
          </cell>
        </row>
        <row r="275">
          <cell r="A275" t="str">
            <v>20140205</v>
          </cell>
          <cell r="B275">
            <v>32</v>
          </cell>
          <cell r="C275" t="str">
            <v>201402</v>
          </cell>
          <cell r="D275" t="str">
            <v>05</v>
          </cell>
          <cell r="E275" t="str">
            <v>CT-ELG</v>
          </cell>
          <cell r="F275">
            <v>178416</v>
          </cell>
          <cell r="G275">
            <v>39356.7474</v>
          </cell>
          <cell r="H275">
            <v>104087.8944</v>
          </cell>
          <cell r="I275">
            <v>67411</v>
          </cell>
          <cell r="J275">
            <v>50</v>
          </cell>
          <cell r="K275">
            <v>94</v>
          </cell>
          <cell r="L275">
            <v>74288.945200000002</v>
          </cell>
          <cell r="M275">
            <v>67461</v>
          </cell>
          <cell r="N275">
            <v>49827</v>
          </cell>
          <cell r="O275">
            <v>0</v>
          </cell>
          <cell r="P275">
            <v>14814.435599999999</v>
          </cell>
          <cell r="Q275">
            <v>0</v>
          </cell>
          <cell r="R275">
            <v>0</v>
          </cell>
          <cell r="W275">
            <v>178416</v>
          </cell>
        </row>
        <row r="276">
          <cell r="A276" t="str">
            <v>20140305</v>
          </cell>
          <cell r="B276">
            <v>33</v>
          </cell>
          <cell r="C276" t="str">
            <v>201403</v>
          </cell>
          <cell r="D276" t="str">
            <v>05</v>
          </cell>
          <cell r="E276" t="str">
            <v>CT-ELG</v>
          </cell>
          <cell r="F276">
            <v>137284</v>
          </cell>
          <cell r="G276">
            <v>10389.6</v>
          </cell>
          <cell r="H276">
            <v>27456.800000000003</v>
          </cell>
          <cell r="I276">
            <v>51868</v>
          </cell>
          <cell r="J276">
            <v>80</v>
          </cell>
          <cell r="K276">
            <v>130</v>
          </cell>
          <cell r="L276">
            <v>109723.20000000001</v>
          </cell>
          <cell r="M276">
            <v>51948</v>
          </cell>
          <cell r="N276">
            <v>37797</v>
          </cell>
          <cell r="O276">
            <v>0</v>
          </cell>
          <cell r="P276">
            <v>11407.780799999999</v>
          </cell>
          <cell r="Q276">
            <v>0</v>
          </cell>
          <cell r="R276">
            <v>0</v>
          </cell>
          <cell r="W276">
            <v>137284</v>
          </cell>
        </row>
        <row r="277">
          <cell r="A277" t="str">
            <v>20140405</v>
          </cell>
          <cell r="B277">
            <v>34</v>
          </cell>
          <cell r="C277" t="str">
            <v>201404</v>
          </cell>
          <cell r="D277" t="str">
            <v>05</v>
          </cell>
          <cell r="E277" t="str">
            <v>CT-ELG</v>
          </cell>
          <cell r="F277">
            <v>99496</v>
          </cell>
          <cell r="G277">
            <v>7591.2000000000007</v>
          </cell>
          <cell r="H277">
            <v>19899.2</v>
          </cell>
          <cell r="I277">
            <v>37876</v>
          </cell>
          <cell r="J277">
            <v>80</v>
          </cell>
          <cell r="K277">
            <v>130</v>
          </cell>
          <cell r="L277">
            <v>79492.800000000003</v>
          </cell>
          <cell r="M277">
            <v>37956</v>
          </cell>
          <cell r="N277">
            <v>26869</v>
          </cell>
          <cell r="O277">
            <v>0</v>
          </cell>
          <cell r="P277">
            <v>8335.1376</v>
          </cell>
          <cell r="Q277">
            <v>0</v>
          </cell>
          <cell r="R277">
            <v>0</v>
          </cell>
          <cell r="W277">
            <v>99496</v>
          </cell>
        </row>
        <row r="278">
          <cell r="A278" t="str">
            <v>20140505</v>
          </cell>
          <cell r="B278">
            <v>35</v>
          </cell>
          <cell r="C278" t="str">
            <v>201405</v>
          </cell>
          <cell r="D278" t="str">
            <v>05</v>
          </cell>
          <cell r="E278" t="str">
            <v>CT-ELG</v>
          </cell>
          <cell r="F278">
            <v>65600</v>
          </cell>
          <cell r="G278">
            <v>3663.4</v>
          </cell>
          <cell r="H278">
            <v>13120</v>
          </cell>
          <cell r="I278">
            <v>18237</v>
          </cell>
          <cell r="J278">
            <v>80</v>
          </cell>
          <cell r="K278">
            <v>130</v>
          </cell>
          <cell r="L278">
            <v>52376</v>
          </cell>
          <cell r="M278">
            <v>18317</v>
          </cell>
          <cell r="N278">
            <v>12802</v>
          </cell>
          <cell r="O278">
            <v>0</v>
          </cell>
          <cell r="P278">
            <v>4022.4132</v>
          </cell>
          <cell r="Q278">
            <v>0</v>
          </cell>
          <cell r="R278">
            <v>0</v>
          </cell>
          <cell r="W278">
            <v>65600</v>
          </cell>
        </row>
        <row r="279">
          <cell r="A279" t="str">
            <v>20140605</v>
          </cell>
          <cell r="B279">
            <v>36</v>
          </cell>
          <cell r="C279" t="str">
            <v>201406</v>
          </cell>
          <cell r="D279" t="str">
            <v>05</v>
          </cell>
          <cell r="E279" t="str">
            <v>CT-ELG</v>
          </cell>
          <cell r="F279">
            <v>27738</v>
          </cell>
          <cell r="G279">
            <v>2101</v>
          </cell>
          <cell r="H279">
            <v>5547.6</v>
          </cell>
          <cell r="I279">
            <v>10425</v>
          </cell>
          <cell r="J279">
            <v>80</v>
          </cell>
          <cell r="K279">
            <v>130</v>
          </cell>
          <cell r="L279">
            <v>22086.400000000001</v>
          </cell>
          <cell r="M279">
            <v>10505</v>
          </cell>
          <cell r="N279">
            <v>7034</v>
          </cell>
          <cell r="O279">
            <v>0</v>
          </cell>
          <cell r="P279">
            <v>2306.8979999999997</v>
          </cell>
          <cell r="Q279">
            <v>0</v>
          </cell>
          <cell r="R279">
            <v>0</v>
          </cell>
          <cell r="W279">
            <v>27738</v>
          </cell>
        </row>
        <row r="280">
          <cell r="A280" t="str">
            <v>20140705</v>
          </cell>
          <cell r="B280">
            <v>37</v>
          </cell>
          <cell r="C280" t="str">
            <v>201407</v>
          </cell>
          <cell r="D280" t="str">
            <v>05</v>
          </cell>
          <cell r="E280" t="str">
            <v>CT-ELG</v>
          </cell>
          <cell r="F280">
            <v>4271</v>
          </cell>
          <cell r="G280">
            <v>322.8</v>
          </cell>
          <cell r="H280">
            <v>854.2</v>
          </cell>
          <cell r="I280">
            <v>1534</v>
          </cell>
          <cell r="J280">
            <v>80</v>
          </cell>
          <cell r="K280">
            <v>130</v>
          </cell>
          <cell r="L280">
            <v>3312.8</v>
          </cell>
          <cell r="M280">
            <v>1614</v>
          </cell>
          <cell r="N280">
            <v>1025</v>
          </cell>
          <cell r="O280">
            <v>0</v>
          </cell>
          <cell r="P280">
            <v>354.43439999999998</v>
          </cell>
          <cell r="Q280">
            <v>0</v>
          </cell>
          <cell r="R280">
            <v>0</v>
          </cell>
          <cell r="W280">
            <v>4271</v>
          </cell>
        </row>
        <row r="281">
          <cell r="A281" t="str">
            <v>20140805</v>
          </cell>
          <cell r="B281">
            <v>38</v>
          </cell>
          <cell r="C281" t="str">
            <v>201408</v>
          </cell>
          <cell r="D281" t="str">
            <v>05</v>
          </cell>
          <cell r="E281" t="str">
            <v>CT-ELG</v>
          </cell>
          <cell r="F281">
            <v>4290</v>
          </cell>
          <cell r="G281">
            <v>324.40000000000003</v>
          </cell>
          <cell r="H281">
            <v>858</v>
          </cell>
          <cell r="I281">
            <v>1542</v>
          </cell>
          <cell r="J281">
            <v>80</v>
          </cell>
          <cell r="K281">
            <v>130</v>
          </cell>
          <cell r="L281">
            <v>3328</v>
          </cell>
          <cell r="M281">
            <v>1622</v>
          </cell>
          <cell r="N281">
            <v>1030</v>
          </cell>
          <cell r="O281">
            <v>0</v>
          </cell>
          <cell r="P281">
            <v>356.19119999999998</v>
          </cell>
          <cell r="Q281">
            <v>0</v>
          </cell>
          <cell r="R281">
            <v>0</v>
          </cell>
          <cell r="W281">
            <v>4290</v>
          </cell>
        </row>
        <row r="282">
          <cell r="A282" t="str">
            <v>20140905</v>
          </cell>
          <cell r="B282">
            <v>39</v>
          </cell>
          <cell r="C282" t="str">
            <v>201409</v>
          </cell>
          <cell r="D282" t="str">
            <v>05</v>
          </cell>
          <cell r="E282" t="str">
            <v>CT-ELG</v>
          </cell>
          <cell r="F282">
            <v>4310</v>
          </cell>
          <cell r="G282">
            <v>325.8</v>
          </cell>
          <cell r="H282">
            <v>862</v>
          </cell>
          <cell r="I282">
            <v>1549</v>
          </cell>
          <cell r="J282">
            <v>80</v>
          </cell>
          <cell r="K282">
            <v>130</v>
          </cell>
          <cell r="L282">
            <v>3344</v>
          </cell>
          <cell r="M282">
            <v>1629</v>
          </cell>
          <cell r="N282">
            <v>1035</v>
          </cell>
          <cell r="O282">
            <v>0</v>
          </cell>
          <cell r="P282">
            <v>357.72839999999997</v>
          </cell>
          <cell r="Q282">
            <v>0</v>
          </cell>
          <cell r="R282">
            <v>0</v>
          </cell>
          <cell r="W282">
            <v>4310</v>
          </cell>
        </row>
        <row r="283">
          <cell r="A283" t="str">
            <v>20141005</v>
          </cell>
          <cell r="B283">
            <v>40</v>
          </cell>
          <cell r="C283" t="str">
            <v>201410</v>
          </cell>
          <cell r="D283" t="str">
            <v>05</v>
          </cell>
          <cell r="E283" t="str">
            <v>CT-ELG</v>
          </cell>
          <cell r="F283">
            <v>4329</v>
          </cell>
          <cell r="G283">
            <v>327.20000000000005</v>
          </cell>
          <cell r="H283">
            <v>865.80000000000007</v>
          </cell>
          <cell r="I283">
            <v>1556</v>
          </cell>
          <cell r="J283">
            <v>80</v>
          </cell>
          <cell r="K283">
            <v>130</v>
          </cell>
          <cell r="L283">
            <v>3359.2000000000003</v>
          </cell>
          <cell r="M283">
            <v>1636</v>
          </cell>
          <cell r="N283">
            <v>1039</v>
          </cell>
          <cell r="O283">
            <v>0</v>
          </cell>
          <cell r="P283">
            <v>359.26560000000001</v>
          </cell>
          <cell r="Q283">
            <v>0</v>
          </cell>
          <cell r="R283">
            <v>0</v>
          </cell>
          <cell r="W283">
            <v>4329</v>
          </cell>
        </row>
        <row r="284">
          <cell r="A284" t="str">
            <v>20141105</v>
          </cell>
          <cell r="B284">
            <v>41</v>
          </cell>
          <cell r="C284" t="str">
            <v>201411</v>
          </cell>
          <cell r="D284" t="str">
            <v>05</v>
          </cell>
          <cell r="E284" t="str">
            <v>CT-ELG</v>
          </cell>
          <cell r="F284">
            <v>4348</v>
          </cell>
          <cell r="G284">
            <v>328.8</v>
          </cell>
          <cell r="H284">
            <v>869.6</v>
          </cell>
          <cell r="I284">
            <v>1564</v>
          </cell>
          <cell r="J284">
            <v>80</v>
          </cell>
          <cell r="K284">
            <v>130</v>
          </cell>
          <cell r="L284">
            <v>3374.4</v>
          </cell>
          <cell r="M284">
            <v>1644</v>
          </cell>
          <cell r="N284">
            <v>1045</v>
          </cell>
          <cell r="O284">
            <v>0</v>
          </cell>
          <cell r="P284">
            <v>361.0224</v>
          </cell>
          <cell r="Q284">
            <v>0</v>
          </cell>
          <cell r="R284">
            <v>0</v>
          </cell>
          <cell r="W284">
            <v>4348</v>
          </cell>
        </row>
        <row r="285">
          <cell r="A285" t="str">
            <v>20141205</v>
          </cell>
          <cell r="B285">
            <v>42</v>
          </cell>
          <cell r="C285" t="str">
            <v>201412</v>
          </cell>
          <cell r="D285" t="str">
            <v>05</v>
          </cell>
          <cell r="E285" t="str">
            <v>CT-ELG</v>
          </cell>
          <cell r="F285">
            <v>4368</v>
          </cell>
          <cell r="G285">
            <v>330.20000000000005</v>
          </cell>
          <cell r="H285">
            <v>873.6</v>
          </cell>
          <cell r="I285">
            <v>1571</v>
          </cell>
          <cell r="J285">
            <v>80</v>
          </cell>
          <cell r="K285">
            <v>130</v>
          </cell>
          <cell r="L285">
            <v>3390.4</v>
          </cell>
          <cell r="M285">
            <v>1651</v>
          </cell>
          <cell r="N285">
            <v>1050</v>
          </cell>
          <cell r="O285">
            <v>0</v>
          </cell>
          <cell r="P285">
            <v>362.55959999999999</v>
          </cell>
          <cell r="Q285">
            <v>0</v>
          </cell>
          <cell r="R285">
            <v>0</v>
          </cell>
          <cell r="W285">
            <v>4368</v>
          </cell>
        </row>
        <row r="286">
          <cell r="A286" t="str">
            <v>20150105</v>
          </cell>
          <cell r="B286">
            <v>43</v>
          </cell>
          <cell r="C286" t="str">
            <v>201501</v>
          </cell>
          <cell r="D286" t="str">
            <v>05</v>
          </cell>
          <cell r="E286" t="str">
            <v>CT-ELG</v>
          </cell>
          <cell r="F286">
            <v>4387</v>
          </cell>
          <cell r="G286">
            <v>331.6</v>
          </cell>
          <cell r="H286">
            <v>877.40000000000009</v>
          </cell>
          <cell r="I286">
            <v>1578</v>
          </cell>
          <cell r="J286">
            <v>80</v>
          </cell>
          <cell r="K286">
            <v>130</v>
          </cell>
          <cell r="L286">
            <v>3405.6000000000004</v>
          </cell>
          <cell r="M286">
            <v>1658</v>
          </cell>
          <cell r="N286">
            <v>1054</v>
          </cell>
          <cell r="O286">
            <v>0</v>
          </cell>
          <cell r="P286">
            <v>364.09679999999997</v>
          </cell>
          <cell r="Q286">
            <v>0</v>
          </cell>
          <cell r="R286">
            <v>0</v>
          </cell>
          <cell r="W286">
            <v>4387</v>
          </cell>
        </row>
        <row r="287">
          <cell r="A287" t="str">
            <v>20150205</v>
          </cell>
          <cell r="B287">
            <v>44</v>
          </cell>
          <cell r="C287" t="str">
            <v>201502</v>
          </cell>
          <cell r="D287" t="str">
            <v>05</v>
          </cell>
          <cell r="E287" t="str">
            <v>CT-ELG</v>
          </cell>
          <cell r="F287">
            <v>4309</v>
          </cell>
          <cell r="G287">
            <v>325.8</v>
          </cell>
          <cell r="H287">
            <v>861.80000000000007</v>
          </cell>
          <cell r="I287">
            <v>1549</v>
          </cell>
          <cell r="J287">
            <v>80</v>
          </cell>
          <cell r="K287">
            <v>130</v>
          </cell>
          <cell r="L287">
            <v>3343.2000000000003</v>
          </cell>
          <cell r="M287">
            <v>1629</v>
          </cell>
          <cell r="N287">
            <v>1035</v>
          </cell>
          <cell r="O287">
            <v>0</v>
          </cell>
          <cell r="P287">
            <v>357.72839999999997</v>
          </cell>
          <cell r="Q287">
            <v>0</v>
          </cell>
          <cell r="R287">
            <v>0</v>
          </cell>
          <cell r="W287">
            <v>4309</v>
          </cell>
        </row>
        <row r="288">
          <cell r="A288" t="str">
            <v>20150305</v>
          </cell>
          <cell r="B288">
            <v>45</v>
          </cell>
          <cell r="C288" t="str">
            <v>201503</v>
          </cell>
          <cell r="D288" t="str">
            <v>05</v>
          </cell>
          <cell r="E288" t="str">
            <v>CT-ELG</v>
          </cell>
          <cell r="F288">
            <v>4229</v>
          </cell>
          <cell r="G288">
            <v>319.8</v>
          </cell>
          <cell r="H288">
            <v>845.80000000000007</v>
          </cell>
          <cell r="I288">
            <v>1519</v>
          </cell>
          <cell r="J288">
            <v>80</v>
          </cell>
          <cell r="K288">
            <v>130</v>
          </cell>
          <cell r="L288">
            <v>3279.2000000000003</v>
          </cell>
          <cell r="M288">
            <v>1599</v>
          </cell>
          <cell r="N288">
            <v>1015</v>
          </cell>
          <cell r="O288">
            <v>0</v>
          </cell>
          <cell r="P288">
            <v>351.1404</v>
          </cell>
          <cell r="Q288">
            <v>0</v>
          </cell>
          <cell r="R288">
            <v>0</v>
          </cell>
          <cell r="W288">
            <v>4229</v>
          </cell>
        </row>
        <row r="289">
          <cell r="A289" t="str">
            <v>20150405</v>
          </cell>
          <cell r="B289">
            <v>46</v>
          </cell>
          <cell r="C289" t="str">
            <v>201504</v>
          </cell>
          <cell r="D289" t="str">
            <v>05</v>
          </cell>
          <cell r="E289" t="str">
            <v>CT-ELG</v>
          </cell>
          <cell r="F289">
            <v>4150</v>
          </cell>
          <cell r="G289">
            <v>313.8</v>
          </cell>
          <cell r="H289">
            <v>830</v>
          </cell>
          <cell r="I289">
            <v>1489</v>
          </cell>
          <cell r="J289">
            <v>80</v>
          </cell>
          <cell r="K289">
            <v>130</v>
          </cell>
          <cell r="L289">
            <v>3216</v>
          </cell>
          <cell r="M289">
            <v>1569</v>
          </cell>
          <cell r="N289">
            <v>994</v>
          </cell>
          <cell r="O289">
            <v>0</v>
          </cell>
          <cell r="P289">
            <v>344.55239999999998</v>
          </cell>
          <cell r="Q289">
            <v>0</v>
          </cell>
          <cell r="R289">
            <v>0</v>
          </cell>
          <cell r="W289">
            <v>4150</v>
          </cell>
        </row>
        <row r="290">
          <cell r="A290" t="str">
            <v>20150505</v>
          </cell>
          <cell r="B290">
            <v>47</v>
          </cell>
          <cell r="C290" t="str">
            <v>201505</v>
          </cell>
          <cell r="D290" t="str">
            <v>05</v>
          </cell>
          <cell r="E290" t="str">
            <v>CT-ELG</v>
          </cell>
          <cell r="F290">
            <v>4070</v>
          </cell>
          <cell r="G290">
            <v>307.60000000000002</v>
          </cell>
          <cell r="H290">
            <v>814</v>
          </cell>
          <cell r="I290">
            <v>1458</v>
          </cell>
          <cell r="J290">
            <v>80</v>
          </cell>
          <cell r="K290">
            <v>130</v>
          </cell>
          <cell r="L290">
            <v>3152</v>
          </cell>
          <cell r="M290">
            <v>1538</v>
          </cell>
          <cell r="N290">
            <v>973</v>
          </cell>
          <cell r="O290">
            <v>0</v>
          </cell>
          <cell r="P290">
            <v>337.7448</v>
          </cell>
          <cell r="Q290">
            <v>0</v>
          </cell>
          <cell r="R290">
            <v>0</v>
          </cell>
          <cell r="W290">
            <v>4070</v>
          </cell>
        </row>
        <row r="291">
          <cell r="A291" t="str">
            <v>20150605</v>
          </cell>
          <cell r="B291">
            <v>48</v>
          </cell>
          <cell r="C291" t="str">
            <v>201506</v>
          </cell>
          <cell r="D291" t="str">
            <v>05</v>
          </cell>
          <cell r="E291" t="str">
            <v>CT-ELG</v>
          </cell>
          <cell r="F291">
            <v>3990</v>
          </cell>
          <cell r="G291">
            <v>301.60000000000002</v>
          </cell>
          <cell r="H291">
            <v>798</v>
          </cell>
          <cell r="I291">
            <v>1428</v>
          </cell>
          <cell r="J291">
            <v>80</v>
          </cell>
          <cell r="K291">
            <v>130</v>
          </cell>
          <cell r="L291">
            <v>3088</v>
          </cell>
          <cell r="M291">
            <v>1508</v>
          </cell>
          <cell r="N291">
            <v>953</v>
          </cell>
          <cell r="O291">
            <v>0</v>
          </cell>
          <cell r="P291">
            <v>331.15679999999998</v>
          </cell>
          <cell r="Q291">
            <v>0</v>
          </cell>
          <cell r="R291">
            <v>0</v>
          </cell>
          <cell r="W291">
            <v>3990</v>
          </cell>
        </row>
        <row r="292">
          <cell r="A292" t="str">
            <v>20150705</v>
          </cell>
          <cell r="B292">
            <v>49</v>
          </cell>
          <cell r="C292" t="str">
            <v>201507</v>
          </cell>
          <cell r="D292" t="str">
            <v>05</v>
          </cell>
          <cell r="E292" t="str">
            <v>CT-ELG</v>
          </cell>
          <cell r="F292">
            <v>3910</v>
          </cell>
          <cell r="G292">
            <v>295.60000000000002</v>
          </cell>
          <cell r="H292">
            <v>782</v>
          </cell>
          <cell r="I292">
            <v>1398</v>
          </cell>
          <cell r="J292">
            <v>80</v>
          </cell>
          <cell r="K292">
            <v>130</v>
          </cell>
          <cell r="L292">
            <v>3024</v>
          </cell>
          <cell r="M292">
            <v>1478</v>
          </cell>
          <cell r="N292">
            <v>933</v>
          </cell>
          <cell r="O292">
            <v>0</v>
          </cell>
          <cell r="P292">
            <v>324.56880000000001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3910</v>
          </cell>
        </row>
        <row r="293">
          <cell r="A293" t="str">
            <v>20150805</v>
          </cell>
          <cell r="B293">
            <v>50</v>
          </cell>
          <cell r="C293" t="str">
            <v>201508</v>
          </cell>
          <cell r="D293" t="str">
            <v>05</v>
          </cell>
          <cell r="E293" t="str">
            <v>CT-ELG</v>
          </cell>
          <cell r="F293">
            <v>3929</v>
          </cell>
          <cell r="G293">
            <v>297</v>
          </cell>
          <cell r="H293">
            <v>785.80000000000007</v>
          </cell>
          <cell r="I293">
            <v>1405</v>
          </cell>
          <cell r="J293">
            <v>80</v>
          </cell>
          <cell r="K293">
            <v>130</v>
          </cell>
          <cell r="L293">
            <v>3039.2000000000003</v>
          </cell>
          <cell r="M293">
            <v>1485</v>
          </cell>
          <cell r="N293">
            <v>938</v>
          </cell>
          <cell r="O293">
            <v>0</v>
          </cell>
          <cell r="P293">
            <v>326.10599999999999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3929</v>
          </cell>
        </row>
        <row r="294">
          <cell r="A294" t="str">
            <v>20150905</v>
          </cell>
          <cell r="B294">
            <v>51</v>
          </cell>
          <cell r="C294" t="str">
            <v>201509</v>
          </cell>
          <cell r="D294" t="str">
            <v>05</v>
          </cell>
          <cell r="E294" t="str">
            <v>CT-ELG</v>
          </cell>
          <cell r="F294">
            <v>3948</v>
          </cell>
          <cell r="G294">
            <v>298.40000000000003</v>
          </cell>
          <cell r="H294">
            <v>789.6</v>
          </cell>
          <cell r="I294">
            <v>1412</v>
          </cell>
          <cell r="J294">
            <v>80</v>
          </cell>
          <cell r="K294">
            <v>130</v>
          </cell>
          <cell r="L294">
            <v>3054.4</v>
          </cell>
          <cell r="M294">
            <v>1492</v>
          </cell>
          <cell r="N294">
            <v>942</v>
          </cell>
          <cell r="O294">
            <v>0</v>
          </cell>
          <cell r="P294">
            <v>327.64319999999998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3948</v>
          </cell>
        </row>
        <row r="295">
          <cell r="A295" t="str">
            <v>20151005</v>
          </cell>
          <cell r="B295">
            <v>52</v>
          </cell>
          <cell r="C295" t="str">
            <v>201510</v>
          </cell>
          <cell r="D295" t="str">
            <v>05</v>
          </cell>
          <cell r="E295" t="str">
            <v>CT-ELG</v>
          </cell>
          <cell r="F295">
            <v>3967</v>
          </cell>
          <cell r="G295">
            <v>300</v>
          </cell>
          <cell r="H295">
            <v>793.40000000000009</v>
          </cell>
          <cell r="I295">
            <v>1420</v>
          </cell>
          <cell r="J295">
            <v>80</v>
          </cell>
          <cell r="K295">
            <v>130</v>
          </cell>
          <cell r="L295">
            <v>3069.6000000000004</v>
          </cell>
          <cell r="M295">
            <v>1500</v>
          </cell>
          <cell r="N295">
            <v>948</v>
          </cell>
          <cell r="O295">
            <v>0</v>
          </cell>
          <cell r="P295">
            <v>329.4</v>
          </cell>
          <cell r="Q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3967</v>
          </cell>
        </row>
        <row r="296">
          <cell r="A296" t="str">
            <v>20151105</v>
          </cell>
          <cell r="B296">
            <v>53</v>
          </cell>
          <cell r="C296" t="str">
            <v>201511</v>
          </cell>
          <cell r="D296" t="str">
            <v>05</v>
          </cell>
          <cell r="E296" t="str">
            <v>CT-ELG</v>
          </cell>
          <cell r="F296">
            <v>3986</v>
          </cell>
          <cell r="G296">
            <v>301.40000000000003</v>
          </cell>
          <cell r="H296">
            <v>797.2</v>
          </cell>
          <cell r="I296">
            <v>1427</v>
          </cell>
          <cell r="J296">
            <v>80</v>
          </cell>
          <cell r="K296">
            <v>130</v>
          </cell>
          <cell r="L296">
            <v>3084.8</v>
          </cell>
          <cell r="M296">
            <v>1507</v>
          </cell>
          <cell r="N296">
            <v>953</v>
          </cell>
          <cell r="O296">
            <v>0</v>
          </cell>
          <cell r="P296">
            <v>330.93719999999996</v>
          </cell>
          <cell r="Q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3986</v>
          </cell>
        </row>
        <row r="297">
          <cell r="A297" t="str">
            <v>20151205</v>
          </cell>
          <cell r="B297">
            <v>54</v>
          </cell>
          <cell r="C297" t="str">
            <v>201512</v>
          </cell>
          <cell r="D297" t="str">
            <v>05</v>
          </cell>
          <cell r="E297" t="str">
            <v>CT-ELG</v>
          </cell>
          <cell r="F297">
            <v>4005</v>
          </cell>
          <cell r="G297">
            <v>302.8</v>
          </cell>
          <cell r="H297">
            <v>801</v>
          </cell>
          <cell r="I297">
            <v>1434</v>
          </cell>
          <cell r="J297">
            <v>80</v>
          </cell>
          <cell r="K297">
            <v>130</v>
          </cell>
          <cell r="L297">
            <v>3100</v>
          </cell>
          <cell r="M297">
            <v>1514</v>
          </cell>
          <cell r="N297">
            <v>957</v>
          </cell>
          <cell r="O297">
            <v>0</v>
          </cell>
          <cell r="P297">
            <v>332.4744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4005</v>
          </cell>
        </row>
        <row r="298">
          <cell r="A298" t="str">
            <v>20160105</v>
          </cell>
          <cell r="B298">
            <v>55</v>
          </cell>
          <cell r="C298" t="str">
            <v>201601</v>
          </cell>
          <cell r="D298" t="str">
            <v>05</v>
          </cell>
          <cell r="E298" t="str">
            <v>CT-ELG</v>
          </cell>
          <cell r="F298">
            <v>3967</v>
          </cell>
          <cell r="G298">
            <v>300</v>
          </cell>
          <cell r="H298">
            <v>793.40000000000009</v>
          </cell>
          <cell r="I298">
            <v>1420</v>
          </cell>
          <cell r="J298">
            <v>80</v>
          </cell>
          <cell r="K298">
            <v>130</v>
          </cell>
          <cell r="L298">
            <v>3069.6000000000004</v>
          </cell>
          <cell r="M298">
            <v>1500</v>
          </cell>
          <cell r="N298">
            <v>948</v>
          </cell>
          <cell r="O298">
            <v>0</v>
          </cell>
          <cell r="P298">
            <v>329.4</v>
          </cell>
          <cell r="Q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3967</v>
          </cell>
        </row>
        <row r="299">
          <cell r="A299" t="str">
            <v>20160205</v>
          </cell>
          <cell r="B299">
            <v>56</v>
          </cell>
          <cell r="C299" t="str">
            <v>201602</v>
          </cell>
          <cell r="D299" t="str">
            <v>05</v>
          </cell>
          <cell r="E299" t="str">
            <v>CT-ELG</v>
          </cell>
          <cell r="F299">
            <v>3930</v>
          </cell>
          <cell r="G299">
            <v>297.2</v>
          </cell>
          <cell r="H299">
            <v>786</v>
          </cell>
          <cell r="I299">
            <v>1406</v>
          </cell>
          <cell r="J299">
            <v>80</v>
          </cell>
          <cell r="K299">
            <v>130</v>
          </cell>
          <cell r="L299">
            <v>3040</v>
          </cell>
          <cell r="M299">
            <v>1486</v>
          </cell>
          <cell r="N299">
            <v>938</v>
          </cell>
          <cell r="O299">
            <v>0</v>
          </cell>
          <cell r="P299">
            <v>326.32560000000001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3930</v>
          </cell>
        </row>
        <row r="300">
          <cell r="A300" t="str">
            <v>20160305</v>
          </cell>
          <cell r="B300">
            <v>57</v>
          </cell>
          <cell r="C300" t="str">
            <v>201603</v>
          </cell>
          <cell r="D300" t="str">
            <v>05</v>
          </cell>
          <cell r="E300" t="str">
            <v>CT-ELG</v>
          </cell>
          <cell r="F300">
            <v>3892</v>
          </cell>
          <cell r="G300">
            <v>294.2</v>
          </cell>
          <cell r="H300">
            <v>778.40000000000009</v>
          </cell>
          <cell r="I300">
            <v>1391</v>
          </cell>
          <cell r="J300">
            <v>80</v>
          </cell>
          <cell r="K300">
            <v>130</v>
          </cell>
          <cell r="L300">
            <v>3009.6000000000004</v>
          </cell>
          <cell r="M300">
            <v>1471</v>
          </cell>
          <cell r="N300">
            <v>928</v>
          </cell>
          <cell r="O300">
            <v>0</v>
          </cell>
          <cell r="P300">
            <v>323.03159999999997</v>
          </cell>
          <cell r="Q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3892</v>
          </cell>
        </row>
        <row r="301">
          <cell r="A301" t="str">
            <v>20160405</v>
          </cell>
          <cell r="B301">
            <v>58</v>
          </cell>
          <cell r="C301" t="str">
            <v>201604</v>
          </cell>
          <cell r="D301" t="str">
            <v>05</v>
          </cell>
          <cell r="E301" t="str">
            <v>CT-ELG</v>
          </cell>
          <cell r="F301">
            <v>3854</v>
          </cell>
          <cell r="G301">
            <v>291.40000000000003</v>
          </cell>
          <cell r="H301">
            <v>770.80000000000007</v>
          </cell>
          <cell r="I301">
            <v>1377</v>
          </cell>
          <cell r="J301">
            <v>80</v>
          </cell>
          <cell r="K301">
            <v>130</v>
          </cell>
          <cell r="L301">
            <v>2979.2000000000003</v>
          </cell>
          <cell r="M301">
            <v>1457</v>
          </cell>
          <cell r="N301">
            <v>919</v>
          </cell>
          <cell r="O301">
            <v>0</v>
          </cell>
          <cell r="P301">
            <v>319.9572</v>
          </cell>
          <cell r="Q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3854</v>
          </cell>
        </row>
        <row r="302">
          <cell r="A302" t="str">
            <v>20160505</v>
          </cell>
          <cell r="B302">
            <v>59</v>
          </cell>
          <cell r="C302" t="str">
            <v>201605</v>
          </cell>
          <cell r="D302" t="str">
            <v>05</v>
          </cell>
          <cell r="E302" t="str">
            <v>CT-ELG</v>
          </cell>
          <cell r="F302">
            <v>3816</v>
          </cell>
          <cell r="G302">
            <v>288.40000000000003</v>
          </cell>
          <cell r="H302">
            <v>763.2</v>
          </cell>
          <cell r="I302">
            <v>1362</v>
          </cell>
          <cell r="J302">
            <v>80</v>
          </cell>
          <cell r="K302">
            <v>130</v>
          </cell>
          <cell r="L302">
            <v>2948.8</v>
          </cell>
          <cell r="M302">
            <v>1442</v>
          </cell>
          <cell r="N302">
            <v>908</v>
          </cell>
          <cell r="O302">
            <v>0</v>
          </cell>
          <cell r="P302">
            <v>316.66319999999996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3816</v>
          </cell>
        </row>
        <row r="303">
          <cell r="A303" t="str">
            <v>20160605</v>
          </cell>
          <cell r="B303">
            <v>60</v>
          </cell>
          <cell r="C303" t="str">
            <v>201606</v>
          </cell>
          <cell r="D303" t="str">
            <v>05</v>
          </cell>
          <cell r="E303" t="str">
            <v>CT-ELG</v>
          </cell>
          <cell r="F303">
            <v>3821</v>
          </cell>
          <cell r="G303">
            <v>288.8</v>
          </cell>
          <cell r="H303">
            <v>764.2</v>
          </cell>
          <cell r="I303">
            <v>1364</v>
          </cell>
          <cell r="J303">
            <v>80</v>
          </cell>
          <cell r="K303">
            <v>130</v>
          </cell>
          <cell r="L303">
            <v>2952.8</v>
          </cell>
          <cell r="M303">
            <v>1444</v>
          </cell>
          <cell r="N303">
            <v>910</v>
          </cell>
          <cell r="O303">
            <v>0</v>
          </cell>
          <cell r="P303">
            <v>317.10239999999999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3821</v>
          </cell>
        </row>
        <row r="304">
          <cell r="A304" t="str">
            <v>20110706</v>
          </cell>
          <cell r="B304">
            <v>1</v>
          </cell>
          <cell r="C304" t="str">
            <v>201107</v>
          </cell>
          <cell r="D304" t="str">
            <v>06</v>
          </cell>
          <cell r="E304" t="str">
            <v>MD-NED</v>
          </cell>
          <cell r="F304">
            <v>44037</v>
          </cell>
          <cell r="G304">
            <v>5914.1691000000001</v>
          </cell>
          <cell r="H304">
            <v>5914.1691000000001</v>
          </cell>
          <cell r="I304">
            <v>37080</v>
          </cell>
          <cell r="J304">
            <v>6957</v>
          </cell>
          <cell r="K304">
            <v>6957</v>
          </cell>
          <cell r="L304">
            <v>32100.156000000003</v>
          </cell>
          <cell r="M304">
            <v>44037</v>
          </cell>
          <cell r="N304">
            <v>0</v>
          </cell>
          <cell r="O304">
            <v>0</v>
          </cell>
          <cell r="P304">
            <v>18460.310400000002</v>
          </cell>
          <cell r="Q304">
            <v>0</v>
          </cell>
          <cell r="R304">
            <v>0</v>
          </cell>
          <cell r="W304">
            <v>44037</v>
          </cell>
        </row>
        <row r="305">
          <cell r="A305" t="str">
            <v>20110806</v>
          </cell>
          <cell r="B305">
            <v>2</v>
          </cell>
          <cell r="C305" t="str">
            <v>201108</v>
          </cell>
          <cell r="D305" t="str">
            <v>06</v>
          </cell>
          <cell r="E305" t="str">
            <v>MD-NED</v>
          </cell>
          <cell r="F305">
            <v>48530</v>
          </cell>
          <cell r="G305">
            <v>6517.5789999999997</v>
          </cell>
          <cell r="H305">
            <v>6517.5789999999997</v>
          </cell>
          <cell r="I305">
            <v>41217</v>
          </cell>
          <cell r="J305">
            <v>7313</v>
          </cell>
          <cell r="K305">
            <v>7313</v>
          </cell>
          <cell r="L305">
            <v>35681.556900000003</v>
          </cell>
          <cell r="M305">
            <v>48530</v>
          </cell>
          <cell r="N305">
            <v>0</v>
          </cell>
          <cell r="O305">
            <v>0</v>
          </cell>
          <cell r="P305">
            <v>20343.776000000002</v>
          </cell>
          <cell r="Q305">
            <v>0</v>
          </cell>
          <cell r="R305">
            <v>0</v>
          </cell>
          <cell r="W305">
            <v>48530</v>
          </cell>
        </row>
        <row r="306">
          <cell r="A306" t="str">
            <v>20110906</v>
          </cell>
          <cell r="B306">
            <v>3</v>
          </cell>
          <cell r="C306" t="str">
            <v>201109</v>
          </cell>
          <cell r="D306" t="str">
            <v>06</v>
          </cell>
          <cell r="E306" t="str">
            <v>MD-NED</v>
          </cell>
          <cell r="F306">
            <v>46787</v>
          </cell>
          <cell r="G306">
            <v>6283.4940999999999</v>
          </cell>
          <cell r="H306">
            <v>6283.4940999999999</v>
          </cell>
          <cell r="I306">
            <v>39580</v>
          </cell>
          <cell r="J306">
            <v>7207</v>
          </cell>
          <cell r="K306">
            <v>7207</v>
          </cell>
          <cell r="L306">
            <v>34264.406000000003</v>
          </cell>
          <cell r="M306">
            <v>46787</v>
          </cell>
          <cell r="N306">
            <v>0</v>
          </cell>
          <cell r="O306">
            <v>0</v>
          </cell>
          <cell r="P306">
            <v>19613.110400000001</v>
          </cell>
          <cell r="Q306">
            <v>0</v>
          </cell>
          <cell r="R306">
            <v>0</v>
          </cell>
          <cell r="W306">
            <v>46787</v>
          </cell>
        </row>
        <row r="307">
          <cell r="A307" t="str">
            <v>20111006</v>
          </cell>
          <cell r="B307">
            <v>4</v>
          </cell>
          <cell r="C307" t="str">
            <v>201110</v>
          </cell>
          <cell r="D307" t="str">
            <v>06</v>
          </cell>
          <cell r="E307" t="str">
            <v>MD-NED</v>
          </cell>
          <cell r="F307">
            <v>45709</v>
          </cell>
          <cell r="G307">
            <v>6138.5843999999997</v>
          </cell>
          <cell r="H307">
            <v>6138.7187000000004</v>
          </cell>
          <cell r="I307">
            <v>38351</v>
          </cell>
          <cell r="J307">
            <v>7357</v>
          </cell>
          <cell r="K307">
            <v>7357</v>
          </cell>
          <cell r="L307">
            <v>33201.326399999998</v>
          </cell>
          <cell r="M307">
            <v>45708</v>
          </cell>
          <cell r="N307">
            <v>0</v>
          </cell>
          <cell r="O307">
            <v>0</v>
          </cell>
          <cell r="P307">
            <v>19160.793600000001</v>
          </cell>
          <cell r="Q307">
            <v>0</v>
          </cell>
          <cell r="R307">
            <v>0</v>
          </cell>
          <cell r="W307">
            <v>45709</v>
          </cell>
        </row>
        <row r="308">
          <cell r="A308" t="str">
            <v>20111106</v>
          </cell>
          <cell r="B308">
            <v>5</v>
          </cell>
          <cell r="C308" t="str">
            <v>201111</v>
          </cell>
          <cell r="D308" t="str">
            <v>06</v>
          </cell>
          <cell r="E308" t="str">
            <v>MD-NED</v>
          </cell>
          <cell r="F308">
            <v>47147</v>
          </cell>
          <cell r="G308">
            <v>6331.8420999999998</v>
          </cell>
          <cell r="H308">
            <v>6331.8420999999998</v>
          </cell>
          <cell r="I308">
            <v>39812</v>
          </cell>
          <cell r="J308">
            <v>7335</v>
          </cell>
          <cell r="K308">
            <v>7335</v>
          </cell>
          <cell r="L308">
            <v>34465.248400000004</v>
          </cell>
          <cell r="M308">
            <v>47147</v>
          </cell>
          <cell r="N308">
            <v>0</v>
          </cell>
          <cell r="O308">
            <v>0</v>
          </cell>
          <cell r="P308">
            <v>19764.022400000002</v>
          </cell>
          <cell r="Q308">
            <v>0</v>
          </cell>
          <cell r="R308">
            <v>0</v>
          </cell>
          <cell r="W308">
            <v>47147</v>
          </cell>
        </row>
        <row r="309">
          <cell r="A309" t="str">
            <v>20111206</v>
          </cell>
          <cell r="B309">
            <v>6</v>
          </cell>
          <cell r="C309" t="str">
            <v>201112</v>
          </cell>
          <cell r="D309" t="str">
            <v>06</v>
          </cell>
          <cell r="E309" t="str">
            <v>MD-NED</v>
          </cell>
          <cell r="F309">
            <v>45769</v>
          </cell>
          <cell r="G309">
            <v>6146.7767000000003</v>
          </cell>
          <cell r="H309">
            <v>6146.7767000000003</v>
          </cell>
          <cell r="I309">
            <v>38289</v>
          </cell>
          <cell r="J309">
            <v>7480</v>
          </cell>
          <cell r="K309">
            <v>7480</v>
          </cell>
          <cell r="L309">
            <v>33146.787300000004</v>
          </cell>
          <cell r="M309">
            <v>45769</v>
          </cell>
          <cell r="N309">
            <v>0</v>
          </cell>
          <cell r="O309">
            <v>0</v>
          </cell>
          <cell r="P309">
            <v>19186.364799999999</v>
          </cell>
          <cell r="Q309">
            <v>0</v>
          </cell>
          <cell r="R309">
            <v>0</v>
          </cell>
          <cell r="W309">
            <v>45769</v>
          </cell>
        </row>
        <row r="310">
          <cell r="A310" t="str">
            <v>20120106</v>
          </cell>
          <cell r="B310">
            <v>7</v>
          </cell>
          <cell r="C310" t="str">
            <v>201201</v>
          </cell>
          <cell r="D310" t="str">
            <v>06</v>
          </cell>
          <cell r="E310" t="str">
            <v>MD-NED</v>
          </cell>
          <cell r="F310">
            <v>49028</v>
          </cell>
          <cell r="G310">
            <v>6584.4603999999999</v>
          </cell>
          <cell r="H310">
            <v>6584.4603999999999</v>
          </cell>
          <cell r="I310">
            <v>41237</v>
          </cell>
          <cell r="J310">
            <v>7791</v>
          </cell>
          <cell r="K310">
            <v>7791</v>
          </cell>
          <cell r="L310">
            <v>35698.870900000002</v>
          </cell>
          <cell r="M310">
            <v>49028</v>
          </cell>
          <cell r="N310">
            <v>0</v>
          </cell>
          <cell r="O310">
            <v>0</v>
          </cell>
          <cell r="P310">
            <v>20552.5376</v>
          </cell>
          <cell r="Q310">
            <v>0</v>
          </cell>
          <cell r="R310">
            <v>0</v>
          </cell>
          <cell r="W310">
            <v>49028</v>
          </cell>
        </row>
        <row r="311">
          <cell r="A311" t="str">
            <v>20120206</v>
          </cell>
          <cell r="B311">
            <v>8</v>
          </cell>
          <cell r="C311" t="str">
            <v>201202</v>
          </cell>
          <cell r="D311" t="str">
            <v>06</v>
          </cell>
          <cell r="E311" t="str">
            <v>MD-NED</v>
          </cell>
          <cell r="F311">
            <v>48007</v>
          </cell>
          <cell r="G311">
            <v>6447.2057999999997</v>
          </cell>
          <cell r="H311">
            <v>6447.3401000000003</v>
          </cell>
          <cell r="I311">
            <v>40396</v>
          </cell>
          <cell r="J311">
            <v>7610</v>
          </cell>
          <cell r="K311">
            <v>7610</v>
          </cell>
          <cell r="L311">
            <v>34971.6829</v>
          </cell>
          <cell r="M311">
            <v>48006</v>
          </cell>
          <cell r="N311">
            <v>0</v>
          </cell>
          <cell r="O311">
            <v>0</v>
          </cell>
          <cell r="P311">
            <v>20124.1152</v>
          </cell>
          <cell r="Q311">
            <v>0</v>
          </cell>
          <cell r="R311">
            <v>0</v>
          </cell>
          <cell r="W311">
            <v>48007</v>
          </cell>
        </row>
        <row r="312">
          <cell r="A312" t="str">
            <v>20120306</v>
          </cell>
          <cell r="B312">
            <v>9</v>
          </cell>
          <cell r="C312" t="str">
            <v>201203</v>
          </cell>
          <cell r="D312" t="str">
            <v>06</v>
          </cell>
          <cell r="E312" t="str">
            <v>MD-NED</v>
          </cell>
          <cell r="F312">
            <v>49445</v>
          </cell>
          <cell r="G312">
            <v>6640.4634999999998</v>
          </cell>
          <cell r="H312">
            <v>6640.4634999999998</v>
          </cell>
          <cell r="I312">
            <v>41646</v>
          </cell>
          <cell r="J312">
            <v>7799</v>
          </cell>
          <cell r="K312">
            <v>7799</v>
          </cell>
          <cell r="L312">
            <v>36052.942199999998</v>
          </cell>
          <cell r="M312">
            <v>49445</v>
          </cell>
          <cell r="N312">
            <v>1</v>
          </cell>
          <cell r="O312">
            <v>0</v>
          </cell>
          <cell r="P312">
            <v>20727.344000000001</v>
          </cell>
          <cell r="Q312">
            <v>0</v>
          </cell>
          <cell r="R312">
            <v>0</v>
          </cell>
          <cell r="W312">
            <v>49445</v>
          </cell>
        </row>
        <row r="313">
          <cell r="A313" t="str">
            <v>20120406</v>
          </cell>
          <cell r="B313">
            <v>10</v>
          </cell>
          <cell r="C313" t="str">
            <v>201204</v>
          </cell>
          <cell r="D313" t="str">
            <v>06</v>
          </cell>
          <cell r="E313" t="str">
            <v>MD-NED</v>
          </cell>
          <cell r="F313">
            <v>50958</v>
          </cell>
          <cell r="G313">
            <v>6843.6594000000005</v>
          </cell>
          <cell r="H313">
            <v>6843.6594000000005</v>
          </cell>
          <cell r="I313">
            <v>43306</v>
          </cell>
          <cell r="J313">
            <v>7652</v>
          </cell>
          <cell r="K313">
            <v>7652</v>
          </cell>
          <cell r="L313">
            <v>37490.004200000003</v>
          </cell>
          <cell r="M313">
            <v>50958</v>
          </cell>
          <cell r="N313">
            <v>0</v>
          </cell>
          <cell r="O313">
            <v>0</v>
          </cell>
          <cell r="P313">
            <v>21361.5936</v>
          </cell>
          <cell r="Q313">
            <v>0</v>
          </cell>
          <cell r="R313">
            <v>0</v>
          </cell>
          <cell r="W313">
            <v>50958</v>
          </cell>
        </row>
        <row r="314">
          <cell r="A314" t="str">
            <v>20120506</v>
          </cell>
          <cell r="B314">
            <v>11</v>
          </cell>
          <cell r="C314" t="str">
            <v>201205</v>
          </cell>
          <cell r="D314" t="str">
            <v>06</v>
          </cell>
          <cell r="E314" t="str">
            <v>MD-NED</v>
          </cell>
          <cell r="F314">
            <v>49893</v>
          </cell>
          <cell r="G314">
            <v>6700.6298999999999</v>
          </cell>
          <cell r="H314">
            <v>6700.6298999999999</v>
          </cell>
          <cell r="I314">
            <v>42103</v>
          </cell>
          <cell r="J314">
            <v>7790</v>
          </cell>
          <cell r="K314">
            <v>7790</v>
          </cell>
          <cell r="L314">
            <v>36448.5671</v>
          </cell>
          <cell r="M314">
            <v>49893</v>
          </cell>
          <cell r="N314">
            <v>0</v>
          </cell>
          <cell r="O314">
            <v>0</v>
          </cell>
          <cell r="P314">
            <v>20915.1456</v>
          </cell>
          <cell r="Q314">
            <v>0</v>
          </cell>
          <cell r="R314">
            <v>0</v>
          </cell>
          <cell r="W314">
            <v>49893</v>
          </cell>
        </row>
        <row r="315">
          <cell r="A315" t="str">
            <v>20120606</v>
          </cell>
          <cell r="B315">
            <v>12</v>
          </cell>
          <cell r="C315" t="str">
            <v>201206</v>
          </cell>
          <cell r="D315" t="str">
            <v>06</v>
          </cell>
          <cell r="E315" t="str">
            <v>MD-NED</v>
          </cell>
          <cell r="F315">
            <v>47771</v>
          </cell>
          <cell r="G315">
            <v>6415.6453000000001</v>
          </cell>
          <cell r="H315">
            <v>6415.6453000000001</v>
          </cell>
          <cell r="I315">
            <v>40116</v>
          </cell>
          <cell r="J315">
            <v>7655</v>
          </cell>
          <cell r="K315">
            <v>7655</v>
          </cell>
          <cell r="L315">
            <v>34728.421200000004</v>
          </cell>
          <cell r="M315">
            <v>47771</v>
          </cell>
          <cell r="N315">
            <v>0</v>
          </cell>
          <cell r="O315">
            <v>0</v>
          </cell>
          <cell r="P315">
            <v>20025.603200000001</v>
          </cell>
          <cell r="Q315">
            <v>0</v>
          </cell>
          <cell r="R315">
            <v>0</v>
          </cell>
          <cell r="W315">
            <v>47771</v>
          </cell>
        </row>
        <row r="316">
          <cell r="A316" t="str">
            <v>20120706</v>
          </cell>
          <cell r="B316">
            <v>13</v>
          </cell>
          <cell r="C316" t="str">
            <v>201207</v>
          </cell>
          <cell r="D316" t="str">
            <v>06</v>
          </cell>
          <cell r="E316" t="str">
            <v>MD-NED</v>
          </cell>
          <cell r="F316">
            <v>51650</v>
          </cell>
          <cell r="G316">
            <v>6936.5950000000003</v>
          </cell>
          <cell r="H316">
            <v>6936.5950000000003</v>
          </cell>
          <cell r="I316">
            <v>43582</v>
          </cell>
          <cell r="J316">
            <v>8068</v>
          </cell>
          <cell r="K316">
            <v>8068</v>
          </cell>
          <cell r="L316">
            <v>37728.937400000003</v>
          </cell>
          <cell r="M316">
            <v>51650</v>
          </cell>
          <cell r="N316">
            <v>0</v>
          </cell>
          <cell r="O316">
            <v>0</v>
          </cell>
          <cell r="P316">
            <v>21651.68</v>
          </cell>
          <cell r="Q316">
            <v>0</v>
          </cell>
          <cell r="R316">
            <v>0</v>
          </cell>
          <cell r="W316">
            <v>51650</v>
          </cell>
        </row>
        <row r="317">
          <cell r="A317" t="str">
            <v>20120806</v>
          </cell>
          <cell r="B317">
            <v>14</v>
          </cell>
          <cell r="C317" t="str">
            <v>201208</v>
          </cell>
          <cell r="D317" t="str">
            <v>06</v>
          </cell>
          <cell r="E317" t="str">
            <v>MD-NED</v>
          </cell>
          <cell r="F317">
            <v>51783</v>
          </cell>
          <cell r="G317">
            <v>6954.4569000000001</v>
          </cell>
          <cell r="H317">
            <v>6954.4569000000001</v>
          </cell>
          <cell r="I317">
            <v>43680</v>
          </cell>
          <cell r="J317">
            <v>8103</v>
          </cell>
          <cell r="K317">
            <v>8103</v>
          </cell>
          <cell r="L317">
            <v>37813.775999999998</v>
          </cell>
          <cell r="M317">
            <v>51783</v>
          </cell>
          <cell r="N317">
            <v>0</v>
          </cell>
          <cell r="O317">
            <v>0</v>
          </cell>
          <cell r="P317">
            <v>21707.4336</v>
          </cell>
          <cell r="Q317">
            <v>0</v>
          </cell>
          <cell r="R317">
            <v>0</v>
          </cell>
          <cell r="W317">
            <v>51783</v>
          </cell>
        </row>
        <row r="318">
          <cell r="A318" t="str">
            <v>20120906</v>
          </cell>
          <cell r="B318">
            <v>15</v>
          </cell>
          <cell r="C318" t="str">
            <v>201209</v>
          </cell>
          <cell r="D318" t="str">
            <v>06</v>
          </cell>
          <cell r="E318" t="str">
            <v>MD-NED</v>
          </cell>
          <cell r="F318">
            <v>49478</v>
          </cell>
          <cell r="G318">
            <v>6644.8954000000003</v>
          </cell>
          <cell r="H318">
            <v>6644.8954000000003</v>
          </cell>
          <cell r="I318">
            <v>41401</v>
          </cell>
          <cell r="J318">
            <v>8077</v>
          </cell>
          <cell r="K318">
            <v>8077</v>
          </cell>
          <cell r="L318">
            <v>35840.845699999998</v>
          </cell>
          <cell r="M318">
            <v>49478</v>
          </cell>
          <cell r="N318">
            <v>1</v>
          </cell>
          <cell r="O318">
            <v>0</v>
          </cell>
          <cell r="P318">
            <v>20741.177599999999</v>
          </cell>
          <cell r="Q318">
            <v>0</v>
          </cell>
          <cell r="R318">
            <v>0</v>
          </cell>
          <cell r="W318">
            <v>49478</v>
          </cell>
        </row>
        <row r="319">
          <cell r="A319" t="str">
            <v>20121006</v>
          </cell>
          <cell r="B319">
            <v>16</v>
          </cell>
          <cell r="C319" t="str">
            <v>201210</v>
          </cell>
          <cell r="D319" t="str">
            <v>06</v>
          </cell>
          <cell r="E319" t="str">
            <v>MD-NED</v>
          </cell>
          <cell r="F319">
            <v>55587</v>
          </cell>
          <cell r="G319">
            <v>7465.3341</v>
          </cell>
          <cell r="H319">
            <v>7465.3341</v>
          </cell>
          <cell r="I319">
            <v>47354</v>
          </cell>
          <cell r="J319">
            <v>8233</v>
          </cell>
          <cell r="K319">
            <v>8233</v>
          </cell>
          <cell r="L319">
            <v>40994.357799999998</v>
          </cell>
          <cell r="M319">
            <v>55587</v>
          </cell>
          <cell r="N319">
            <v>0</v>
          </cell>
          <cell r="O319">
            <v>0</v>
          </cell>
          <cell r="P319">
            <v>23302.070400000001</v>
          </cell>
          <cell r="Q319">
            <v>0</v>
          </cell>
          <cell r="R319">
            <v>0</v>
          </cell>
          <cell r="W319">
            <v>55587</v>
          </cell>
        </row>
        <row r="320">
          <cell r="A320" t="str">
            <v>20121106</v>
          </cell>
          <cell r="B320">
            <v>17</v>
          </cell>
          <cell r="C320" t="str">
            <v>201211</v>
          </cell>
          <cell r="D320" t="str">
            <v>06</v>
          </cell>
          <cell r="E320" t="str">
            <v>MD-NED</v>
          </cell>
          <cell r="F320">
            <v>50370</v>
          </cell>
          <cell r="G320">
            <v>6764.6909999999998</v>
          </cell>
          <cell r="H320">
            <v>6764.6909999999998</v>
          </cell>
          <cell r="I320">
            <v>42521</v>
          </cell>
          <cell r="J320">
            <v>7849</v>
          </cell>
          <cell r="K320">
            <v>7849</v>
          </cell>
          <cell r="L320">
            <v>36810.429700000001</v>
          </cell>
          <cell r="M320">
            <v>50370</v>
          </cell>
          <cell r="N320">
            <v>0</v>
          </cell>
          <cell r="O320">
            <v>0</v>
          </cell>
          <cell r="P320">
            <v>21115.103999999999</v>
          </cell>
          <cell r="Q320">
            <v>0</v>
          </cell>
          <cell r="R320">
            <v>0</v>
          </cell>
          <cell r="W320">
            <v>50370</v>
          </cell>
        </row>
        <row r="321">
          <cell r="A321" t="str">
            <v>20121206</v>
          </cell>
          <cell r="B321">
            <v>18</v>
          </cell>
          <cell r="C321" t="str">
            <v>201212</v>
          </cell>
          <cell r="D321" t="str">
            <v>06</v>
          </cell>
          <cell r="E321" t="str">
            <v>MD-NED</v>
          </cell>
          <cell r="F321">
            <v>51181</v>
          </cell>
          <cell r="G321">
            <v>6873.3397000000004</v>
          </cell>
          <cell r="H321">
            <v>6873.6082999999999</v>
          </cell>
          <cell r="I321">
            <v>43348</v>
          </cell>
          <cell r="J321">
            <v>7831</v>
          </cell>
          <cell r="K321">
            <v>7831</v>
          </cell>
          <cell r="L321">
            <v>37528.095000000001</v>
          </cell>
          <cell r="M321">
            <v>51179</v>
          </cell>
          <cell r="N321">
            <v>0</v>
          </cell>
          <cell r="O321">
            <v>0</v>
          </cell>
          <cell r="P321">
            <v>21454.236800000002</v>
          </cell>
          <cell r="Q321">
            <v>0</v>
          </cell>
          <cell r="R321">
            <v>0</v>
          </cell>
          <cell r="W321">
            <v>51181</v>
          </cell>
        </row>
        <row r="322">
          <cell r="A322" t="str">
            <v>20130106</v>
          </cell>
          <cell r="B322">
            <v>19</v>
          </cell>
          <cell r="C322" t="str">
            <v>201301</v>
          </cell>
          <cell r="D322" t="str">
            <v>06</v>
          </cell>
          <cell r="E322" t="str">
            <v>MD-NED</v>
          </cell>
          <cell r="F322">
            <v>53229</v>
          </cell>
          <cell r="G322">
            <v>7148.5204000000003</v>
          </cell>
          <cell r="H322">
            <v>7148.6547</v>
          </cell>
          <cell r="I322">
            <v>44924</v>
          </cell>
          <cell r="J322">
            <v>8304</v>
          </cell>
          <cell r="K322">
            <v>8304</v>
          </cell>
          <cell r="L322">
            <v>38891.572500000002</v>
          </cell>
          <cell r="M322">
            <v>53228</v>
          </cell>
          <cell r="N322">
            <v>0</v>
          </cell>
          <cell r="O322">
            <v>0</v>
          </cell>
          <cell r="P322">
            <v>22313.177600000003</v>
          </cell>
          <cell r="Q322">
            <v>0</v>
          </cell>
          <cell r="R322">
            <v>0</v>
          </cell>
          <cell r="W322">
            <v>53229</v>
          </cell>
        </row>
        <row r="323">
          <cell r="A323" t="str">
            <v>20130206</v>
          </cell>
          <cell r="B323">
            <v>20</v>
          </cell>
          <cell r="C323" t="str">
            <v>201302</v>
          </cell>
          <cell r="D323" t="str">
            <v>06</v>
          </cell>
          <cell r="E323" t="str">
            <v>MD-NED</v>
          </cell>
          <cell r="F323">
            <v>50533</v>
          </cell>
          <cell r="G323">
            <v>6786.4476000000004</v>
          </cell>
          <cell r="H323">
            <v>6786.5819000000001</v>
          </cell>
          <cell r="I323">
            <v>42775</v>
          </cell>
          <cell r="J323">
            <v>7757</v>
          </cell>
          <cell r="K323">
            <v>7757</v>
          </cell>
          <cell r="L323">
            <v>37031.183199999999</v>
          </cell>
          <cell r="M323">
            <v>50532</v>
          </cell>
          <cell r="N323">
            <v>0</v>
          </cell>
          <cell r="O323">
            <v>0</v>
          </cell>
          <cell r="P323">
            <v>21183.0144</v>
          </cell>
          <cell r="Q323">
            <v>0</v>
          </cell>
          <cell r="R323">
            <v>0</v>
          </cell>
          <cell r="W323">
            <v>50533</v>
          </cell>
        </row>
        <row r="324">
          <cell r="A324" t="str">
            <v>20130306</v>
          </cell>
          <cell r="B324">
            <v>21</v>
          </cell>
          <cell r="C324" t="str">
            <v>201303</v>
          </cell>
          <cell r="D324" t="str">
            <v>06</v>
          </cell>
          <cell r="E324" t="str">
            <v>MD-NED</v>
          </cell>
          <cell r="F324">
            <v>55935</v>
          </cell>
          <cell r="G324">
            <v>7511.9362000000001</v>
          </cell>
          <cell r="H324">
            <v>7512.0704999999998</v>
          </cell>
          <cell r="I324">
            <v>48107</v>
          </cell>
          <cell r="J324">
            <v>7827</v>
          </cell>
          <cell r="K324">
            <v>7827</v>
          </cell>
          <cell r="L324">
            <v>41647.095600000001</v>
          </cell>
          <cell r="M324">
            <v>55934</v>
          </cell>
          <cell r="N324">
            <v>0</v>
          </cell>
          <cell r="O324">
            <v>0</v>
          </cell>
          <cell r="P324">
            <v>23447.532800000001</v>
          </cell>
          <cell r="Q324">
            <v>0</v>
          </cell>
          <cell r="R324">
            <v>0</v>
          </cell>
          <cell r="W324">
            <v>55935</v>
          </cell>
        </row>
        <row r="325">
          <cell r="A325" t="str">
            <v>20130406</v>
          </cell>
          <cell r="B325">
            <v>22</v>
          </cell>
          <cell r="C325" t="str">
            <v>201304</v>
          </cell>
          <cell r="D325" t="str">
            <v>06</v>
          </cell>
          <cell r="E325" t="str">
            <v>MD-NED</v>
          </cell>
          <cell r="F325">
            <v>55120</v>
          </cell>
          <cell r="G325">
            <v>7402.4817000000003</v>
          </cell>
          <cell r="H325">
            <v>7402.616</v>
          </cell>
          <cell r="I325">
            <v>47294</v>
          </cell>
          <cell r="J325">
            <v>7825</v>
          </cell>
          <cell r="K325">
            <v>7825</v>
          </cell>
          <cell r="L325">
            <v>40943.281500000005</v>
          </cell>
          <cell r="M325">
            <v>55119</v>
          </cell>
          <cell r="N325">
            <v>0</v>
          </cell>
          <cell r="O325">
            <v>0</v>
          </cell>
          <cell r="P325">
            <v>23105.8848</v>
          </cell>
          <cell r="Q325">
            <v>0</v>
          </cell>
          <cell r="R325">
            <v>0</v>
          </cell>
          <cell r="W325">
            <v>55120</v>
          </cell>
        </row>
        <row r="326">
          <cell r="A326" t="str">
            <v>20130506</v>
          </cell>
          <cell r="B326">
            <v>23</v>
          </cell>
          <cell r="C326" t="str">
            <v>201305</v>
          </cell>
          <cell r="D326" t="str">
            <v>06</v>
          </cell>
          <cell r="E326" t="str">
            <v>MD-NED</v>
          </cell>
          <cell r="F326">
            <v>53930</v>
          </cell>
          <cell r="G326">
            <v>7242.6647000000003</v>
          </cell>
          <cell r="H326">
            <v>7242.799</v>
          </cell>
          <cell r="I326">
            <v>46283</v>
          </cell>
          <cell r="J326">
            <v>7646</v>
          </cell>
          <cell r="K326">
            <v>7646</v>
          </cell>
          <cell r="L326">
            <v>40068.058799999999</v>
          </cell>
          <cell r="M326">
            <v>53929</v>
          </cell>
          <cell r="N326">
            <v>0</v>
          </cell>
          <cell r="O326">
            <v>0</v>
          </cell>
          <cell r="P326">
            <v>22607.036800000002</v>
          </cell>
          <cell r="Q326">
            <v>0</v>
          </cell>
          <cell r="R326">
            <v>0</v>
          </cell>
          <cell r="W326">
            <v>53930</v>
          </cell>
        </row>
        <row r="327">
          <cell r="A327" t="str">
            <v>20130606</v>
          </cell>
          <cell r="B327">
            <v>24</v>
          </cell>
          <cell r="C327" t="str">
            <v>201306</v>
          </cell>
          <cell r="D327" t="str">
            <v>06</v>
          </cell>
          <cell r="E327" t="str">
            <v>MD-NED</v>
          </cell>
          <cell r="F327">
            <v>54209</v>
          </cell>
          <cell r="G327">
            <v>7280.2687000000005</v>
          </cell>
          <cell r="H327">
            <v>7280.2687000000005</v>
          </cell>
          <cell r="I327">
            <v>46750</v>
          </cell>
          <cell r="J327">
            <v>7459</v>
          </cell>
          <cell r="K327">
            <v>7459</v>
          </cell>
          <cell r="L327">
            <v>40471.474999999999</v>
          </cell>
          <cell r="M327">
            <v>54209</v>
          </cell>
          <cell r="N327">
            <v>0</v>
          </cell>
          <cell r="O327">
            <v>0</v>
          </cell>
          <cell r="P327">
            <v>22724.412800000002</v>
          </cell>
          <cell r="Q327">
            <v>0</v>
          </cell>
          <cell r="R327">
            <v>0</v>
          </cell>
          <cell r="W327">
            <v>54209</v>
          </cell>
        </row>
        <row r="328">
          <cell r="A328" t="str">
            <v>20130706</v>
          </cell>
          <cell r="B328">
            <v>25</v>
          </cell>
          <cell r="C328" t="str">
            <v>201307</v>
          </cell>
          <cell r="D328" t="str">
            <v>06</v>
          </cell>
          <cell r="E328" t="str">
            <v>MD-NED</v>
          </cell>
          <cell r="F328">
            <v>52894</v>
          </cell>
          <cell r="G328">
            <v>7103.6642000000002</v>
          </cell>
          <cell r="H328">
            <v>7103.6642000000002</v>
          </cell>
          <cell r="I328">
            <v>45633</v>
          </cell>
          <cell r="J328">
            <v>7261</v>
          </cell>
          <cell r="K328">
            <v>7261</v>
          </cell>
          <cell r="L328">
            <v>39504.488100000002</v>
          </cell>
          <cell r="M328">
            <v>52894</v>
          </cell>
          <cell r="N328">
            <v>0</v>
          </cell>
          <cell r="O328">
            <v>0</v>
          </cell>
          <cell r="P328">
            <v>22173.164800000002</v>
          </cell>
          <cell r="Q328">
            <v>0</v>
          </cell>
          <cell r="R328">
            <v>0</v>
          </cell>
          <cell r="W328">
            <v>52894</v>
          </cell>
        </row>
        <row r="329">
          <cell r="A329" t="str">
            <v>20130806</v>
          </cell>
          <cell r="B329">
            <v>26</v>
          </cell>
          <cell r="C329" t="str">
            <v>201308</v>
          </cell>
          <cell r="D329" t="str">
            <v>06</v>
          </cell>
          <cell r="E329" t="str">
            <v>MD-NED</v>
          </cell>
          <cell r="F329">
            <v>50072</v>
          </cell>
          <cell r="G329">
            <v>6724.6696000000002</v>
          </cell>
          <cell r="H329">
            <v>6724.6696000000002</v>
          </cell>
          <cell r="I329">
            <v>42889</v>
          </cell>
          <cell r="J329">
            <v>7183</v>
          </cell>
          <cell r="K329">
            <v>7183</v>
          </cell>
          <cell r="L329">
            <v>37129.007299999997</v>
          </cell>
          <cell r="M329">
            <v>50072</v>
          </cell>
          <cell r="N329">
            <v>5</v>
          </cell>
          <cell r="O329">
            <v>0</v>
          </cell>
          <cell r="P329">
            <v>20990.182400000002</v>
          </cell>
          <cell r="Q329">
            <v>0</v>
          </cell>
          <cell r="R329">
            <v>0</v>
          </cell>
          <cell r="W329">
            <v>50072</v>
          </cell>
        </row>
        <row r="330">
          <cell r="A330" t="str">
            <v>20130906</v>
          </cell>
          <cell r="B330">
            <v>27</v>
          </cell>
          <cell r="C330" t="str">
            <v>201309</v>
          </cell>
          <cell r="D330" t="str">
            <v>06</v>
          </cell>
          <cell r="E330" t="str">
            <v>MD-NED</v>
          </cell>
          <cell r="F330">
            <v>52759</v>
          </cell>
          <cell r="G330">
            <v>7085.5337</v>
          </cell>
          <cell r="H330">
            <v>7085.5337</v>
          </cell>
          <cell r="I330">
            <v>45745</v>
          </cell>
          <cell r="J330">
            <v>7014</v>
          </cell>
          <cell r="K330">
            <v>7014</v>
          </cell>
          <cell r="L330">
            <v>39601.446499999998</v>
          </cell>
          <cell r="M330">
            <v>52759</v>
          </cell>
          <cell r="N330">
            <v>9</v>
          </cell>
          <cell r="O330">
            <v>0</v>
          </cell>
          <cell r="P330">
            <v>22116.572800000002</v>
          </cell>
          <cell r="Q330">
            <v>0</v>
          </cell>
          <cell r="R330">
            <v>0</v>
          </cell>
          <cell r="W330">
            <v>52759</v>
          </cell>
        </row>
        <row r="331">
          <cell r="A331" t="str">
            <v>20131006</v>
          </cell>
          <cell r="B331">
            <v>28</v>
          </cell>
          <cell r="C331" t="str">
            <v>201310</v>
          </cell>
          <cell r="D331" t="str">
            <v>06</v>
          </cell>
          <cell r="E331" t="str">
            <v>MD-NED</v>
          </cell>
          <cell r="F331">
            <v>52471</v>
          </cell>
          <cell r="G331">
            <v>7046.7210000000005</v>
          </cell>
          <cell r="H331">
            <v>7046.8553000000002</v>
          </cell>
          <cell r="I331">
            <v>45359</v>
          </cell>
          <cell r="J331">
            <v>7111</v>
          </cell>
          <cell r="K331">
            <v>7111</v>
          </cell>
          <cell r="L331">
            <v>39268.152000000002</v>
          </cell>
          <cell r="M331">
            <v>52470</v>
          </cell>
          <cell r="N331">
            <v>19</v>
          </cell>
          <cell r="O331">
            <v>0</v>
          </cell>
          <cell r="P331">
            <v>21995.424000000003</v>
          </cell>
          <cell r="Q331">
            <v>0</v>
          </cell>
          <cell r="R331">
            <v>0</v>
          </cell>
          <cell r="W331">
            <v>52471</v>
          </cell>
        </row>
        <row r="332">
          <cell r="A332" t="str">
            <v>20131106</v>
          </cell>
          <cell r="B332">
            <v>29</v>
          </cell>
          <cell r="C332" t="str">
            <v>201311</v>
          </cell>
          <cell r="D332" t="str">
            <v>06</v>
          </cell>
          <cell r="E332" t="str">
            <v>MD-NED</v>
          </cell>
          <cell r="F332">
            <v>46431</v>
          </cell>
          <cell r="G332">
            <v>6235.6832999999997</v>
          </cell>
          <cell r="H332">
            <v>6235.6832999999997</v>
          </cell>
          <cell r="I332">
            <v>39614</v>
          </cell>
          <cell r="J332">
            <v>6817</v>
          </cell>
          <cell r="K332">
            <v>6817</v>
          </cell>
          <cell r="L332">
            <v>34293.839800000002</v>
          </cell>
          <cell r="M332">
            <v>46431</v>
          </cell>
          <cell r="N332">
            <v>16</v>
          </cell>
          <cell r="O332">
            <v>0</v>
          </cell>
          <cell r="P332">
            <v>19463.875200000002</v>
          </cell>
          <cell r="Q332">
            <v>0</v>
          </cell>
          <cell r="R332">
            <v>0</v>
          </cell>
          <cell r="W332">
            <v>46431</v>
          </cell>
        </row>
        <row r="333">
          <cell r="A333" t="str">
            <v>20131206</v>
          </cell>
          <cell r="B333">
            <v>30</v>
          </cell>
          <cell r="C333" t="str">
            <v>201312</v>
          </cell>
          <cell r="D333" t="str">
            <v>06</v>
          </cell>
          <cell r="E333" t="str">
            <v>MD-NED</v>
          </cell>
          <cell r="F333">
            <v>46151</v>
          </cell>
          <cell r="G333">
            <v>6198.0793000000003</v>
          </cell>
          <cell r="H333">
            <v>6198.0793000000003</v>
          </cell>
          <cell r="I333">
            <v>39464</v>
          </cell>
          <cell r="J333">
            <v>6687</v>
          </cell>
          <cell r="K333">
            <v>6687</v>
          </cell>
          <cell r="L333">
            <v>34163.984799999998</v>
          </cell>
          <cell r="M333">
            <v>46151</v>
          </cell>
          <cell r="N333">
            <v>22</v>
          </cell>
          <cell r="O333">
            <v>0</v>
          </cell>
          <cell r="P333">
            <v>19346.499200000002</v>
          </cell>
          <cell r="Q333">
            <v>0</v>
          </cell>
          <cell r="R333">
            <v>0</v>
          </cell>
          <cell r="W333">
            <v>46151</v>
          </cell>
        </row>
        <row r="334">
          <cell r="A334" t="str">
            <v>20140106</v>
          </cell>
          <cell r="B334">
            <v>31</v>
          </cell>
          <cell r="C334" t="str">
            <v>201401</v>
          </cell>
          <cell r="D334" t="str">
            <v>06</v>
          </cell>
          <cell r="E334" t="str">
            <v>MD-NED</v>
          </cell>
          <cell r="F334">
            <v>43024</v>
          </cell>
          <cell r="G334">
            <v>5778.1232</v>
          </cell>
          <cell r="H334">
            <v>5778.1232</v>
          </cell>
          <cell r="I334">
            <v>35985</v>
          </cell>
          <cell r="J334">
            <v>7039</v>
          </cell>
          <cell r="K334">
            <v>7039</v>
          </cell>
          <cell r="L334">
            <v>31152.214500000002</v>
          </cell>
          <cell r="M334">
            <v>43024</v>
          </cell>
          <cell r="N334">
            <v>22</v>
          </cell>
          <cell r="O334">
            <v>0</v>
          </cell>
          <cell r="P334">
            <v>18035.660800000001</v>
          </cell>
          <cell r="Q334">
            <v>0</v>
          </cell>
          <cell r="R334">
            <v>0</v>
          </cell>
          <cell r="W334">
            <v>43024</v>
          </cell>
        </row>
        <row r="335">
          <cell r="A335" t="str">
            <v>20140206</v>
          </cell>
          <cell r="B335">
            <v>32</v>
          </cell>
          <cell r="C335" t="str">
            <v>201402</v>
          </cell>
          <cell r="D335" t="str">
            <v>06</v>
          </cell>
          <cell r="E335" t="str">
            <v>MD-NED</v>
          </cell>
          <cell r="F335">
            <v>38640</v>
          </cell>
          <cell r="G335">
            <v>5189.3519999999999</v>
          </cell>
          <cell r="H335">
            <v>5189.3519999999999</v>
          </cell>
          <cell r="I335">
            <v>31956</v>
          </cell>
          <cell r="J335">
            <v>6684</v>
          </cell>
          <cell r="K335">
            <v>6684</v>
          </cell>
          <cell r="L335">
            <v>27664.3092</v>
          </cell>
          <cell r="M335">
            <v>38640</v>
          </cell>
          <cell r="N335">
            <v>24</v>
          </cell>
          <cell r="O335">
            <v>0</v>
          </cell>
          <cell r="P335">
            <v>16197.888000000001</v>
          </cell>
          <cell r="Q335">
            <v>0</v>
          </cell>
          <cell r="R335">
            <v>0</v>
          </cell>
          <cell r="W335">
            <v>38640</v>
          </cell>
        </row>
        <row r="336">
          <cell r="A336" t="str">
            <v>20140306</v>
          </cell>
          <cell r="B336">
            <v>33</v>
          </cell>
          <cell r="C336" t="str">
            <v>201403</v>
          </cell>
          <cell r="D336" t="str">
            <v>06</v>
          </cell>
          <cell r="E336" t="str">
            <v>MD-NED</v>
          </cell>
          <cell r="F336">
            <v>39057</v>
          </cell>
          <cell r="G336">
            <v>0</v>
          </cell>
          <cell r="H336">
            <v>0</v>
          </cell>
          <cell r="I336">
            <v>32145</v>
          </cell>
          <cell r="J336">
            <v>6911</v>
          </cell>
          <cell r="K336">
            <v>6911</v>
          </cell>
          <cell r="L336">
            <v>32146</v>
          </cell>
          <cell r="M336">
            <v>39056</v>
          </cell>
          <cell r="N336">
            <v>27</v>
          </cell>
          <cell r="O336">
            <v>0</v>
          </cell>
          <cell r="P336">
            <v>16372.2752</v>
          </cell>
          <cell r="Q336">
            <v>0</v>
          </cell>
          <cell r="R336">
            <v>0</v>
          </cell>
          <cell r="W336">
            <v>39057</v>
          </cell>
        </row>
        <row r="337">
          <cell r="A337" t="str">
            <v>20140406</v>
          </cell>
          <cell r="B337">
            <v>34</v>
          </cell>
          <cell r="C337" t="str">
            <v>201404</v>
          </cell>
          <cell r="D337" t="str">
            <v>06</v>
          </cell>
          <cell r="E337" t="str">
            <v>MD-NED</v>
          </cell>
          <cell r="F337">
            <v>37331</v>
          </cell>
          <cell r="G337">
            <v>0</v>
          </cell>
          <cell r="H337">
            <v>0</v>
          </cell>
          <cell r="I337">
            <v>30432</v>
          </cell>
          <cell r="J337">
            <v>6899</v>
          </cell>
          <cell r="K337">
            <v>6899</v>
          </cell>
          <cell r="L337">
            <v>30432</v>
          </cell>
          <cell r="M337">
            <v>37331</v>
          </cell>
          <cell r="N337">
            <v>19</v>
          </cell>
          <cell r="O337">
            <v>0</v>
          </cell>
          <cell r="P337">
            <v>15649.155200000001</v>
          </cell>
          <cell r="Q337">
            <v>0</v>
          </cell>
          <cell r="R337">
            <v>0</v>
          </cell>
          <cell r="W337">
            <v>37331</v>
          </cell>
        </row>
        <row r="338">
          <cell r="A338" t="str">
            <v>20140506</v>
          </cell>
          <cell r="B338">
            <v>35</v>
          </cell>
          <cell r="C338" t="str">
            <v>201405</v>
          </cell>
          <cell r="D338" t="str">
            <v>06</v>
          </cell>
          <cell r="E338" t="str">
            <v>MD-NED</v>
          </cell>
          <cell r="F338">
            <v>37066</v>
          </cell>
          <cell r="G338">
            <v>0</v>
          </cell>
          <cell r="H338">
            <v>0</v>
          </cell>
          <cell r="I338">
            <v>30139</v>
          </cell>
          <cell r="J338">
            <v>6927</v>
          </cell>
          <cell r="K338">
            <v>6927</v>
          </cell>
          <cell r="L338">
            <v>30139</v>
          </cell>
          <cell r="M338">
            <v>37066</v>
          </cell>
          <cell r="N338">
            <v>0</v>
          </cell>
          <cell r="O338">
            <v>0</v>
          </cell>
          <cell r="P338">
            <v>15538.067200000001</v>
          </cell>
          <cell r="Q338">
            <v>0</v>
          </cell>
          <cell r="R338">
            <v>0</v>
          </cell>
          <cell r="W338">
            <v>37066</v>
          </cell>
        </row>
        <row r="339">
          <cell r="A339" t="str">
            <v>20140606</v>
          </cell>
          <cell r="B339">
            <v>36</v>
          </cell>
          <cell r="C339" t="str">
            <v>201406</v>
          </cell>
          <cell r="D339" t="str">
            <v>06</v>
          </cell>
          <cell r="E339" t="str">
            <v>MD-NED</v>
          </cell>
          <cell r="F339">
            <v>37395</v>
          </cell>
          <cell r="G339">
            <v>0</v>
          </cell>
          <cell r="H339">
            <v>0</v>
          </cell>
          <cell r="I339">
            <v>30461</v>
          </cell>
          <cell r="J339">
            <v>6934</v>
          </cell>
          <cell r="K339">
            <v>6934</v>
          </cell>
          <cell r="L339">
            <v>30461</v>
          </cell>
          <cell r="M339">
            <v>37395</v>
          </cell>
          <cell r="N339">
            <v>0</v>
          </cell>
          <cell r="O339">
            <v>0</v>
          </cell>
          <cell r="P339">
            <v>15675.984</v>
          </cell>
          <cell r="Q339">
            <v>0</v>
          </cell>
          <cell r="R339">
            <v>0</v>
          </cell>
          <cell r="W339">
            <v>37395</v>
          </cell>
        </row>
        <row r="340">
          <cell r="A340" t="str">
            <v>20140706</v>
          </cell>
          <cell r="B340">
            <v>37</v>
          </cell>
          <cell r="C340" t="str">
            <v>201407</v>
          </cell>
          <cell r="D340" t="str">
            <v>06</v>
          </cell>
          <cell r="E340" t="str">
            <v>MD-NED</v>
          </cell>
          <cell r="F340">
            <v>37724</v>
          </cell>
          <cell r="G340">
            <v>0</v>
          </cell>
          <cell r="H340">
            <v>0</v>
          </cell>
          <cell r="I340">
            <v>30783</v>
          </cell>
          <cell r="J340">
            <v>6941</v>
          </cell>
          <cell r="K340">
            <v>6941</v>
          </cell>
          <cell r="L340">
            <v>30783</v>
          </cell>
          <cell r="M340">
            <v>37724</v>
          </cell>
          <cell r="N340">
            <v>0</v>
          </cell>
          <cell r="O340">
            <v>0</v>
          </cell>
          <cell r="P340">
            <v>15813.900800000001</v>
          </cell>
          <cell r="Q340">
            <v>0</v>
          </cell>
          <cell r="R340">
            <v>0</v>
          </cell>
          <cell r="W340">
            <v>37724</v>
          </cell>
        </row>
        <row r="341">
          <cell r="A341" t="str">
            <v>20140806</v>
          </cell>
          <cell r="B341">
            <v>38</v>
          </cell>
          <cell r="C341" t="str">
            <v>201408</v>
          </cell>
          <cell r="D341" t="str">
            <v>06</v>
          </cell>
          <cell r="E341" t="str">
            <v>MD-NED</v>
          </cell>
          <cell r="F341">
            <v>38053</v>
          </cell>
          <cell r="G341">
            <v>0</v>
          </cell>
          <cell r="H341">
            <v>0</v>
          </cell>
          <cell r="I341">
            <v>31106</v>
          </cell>
          <cell r="J341">
            <v>6947</v>
          </cell>
          <cell r="K341">
            <v>6947</v>
          </cell>
          <cell r="L341">
            <v>31106</v>
          </cell>
          <cell r="M341">
            <v>38053</v>
          </cell>
          <cell r="N341">
            <v>0</v>
          </cell>
          <cell r="O341">
            <v>0</v>
          </cell>
          <cell r="P341">
            <v>15951.8176</v>
          </cell>
          <cell r="Q341">
            <v>0</v>
          </cell>
          <cell r="R341">
            <v>0</v>
          </cell>
          <cell r="W341">
            <v>38053</v>
          </cell>
        </row>
        <row r="342">
          <cell r="A342" t="str">
            <v>20140906</v>
          </cell>
          <cell r="B342">
            <v>39</v>
          </cell>
          <cell r="C342" t="str">
            <v>201409</v>
          </cell>
          <cell r="D342" t="str">
            <v>06</v>
          </cell>
          <cell r="E342" t="str">
            <v>MD-NED</v>
          </cell>
          <cell r="F342">
            <v>38382</v>
          </cell>
          <cell r="G342">
            <v>0</v>
          </cell>
          <cell r="H342">
            <v>0</v>
          </cell>
          <cell r="I342">
            <v>31428</v>
          </cell>
          <cell r="J342">
            <v>6954</v>
          </cell>
          <cell r="K342">
            <v>6954</v>
          </cell>
          <cell r="L342">
            <v>31428</v>
          </cell>
          <cell r="M342">
            <v>38382</v>
          </cell>
          <cell r="N342">
            <v>0</v>
          </cell>
          <cell r="O342">
            <v>0</v>
          </cell>
          <cell r="P342">
            <v>16089.734400000001</v>
          </cell>
          <cell r="Q342">
            <v>0</v>
          </cell>
          <cell r="R342">
            <v>0</v>
          </cell>
          <cell r="W342">
            <v>38382</v>
          </cell>
        </row>
        <row r="343">
          <cell r="A343" t="str">
            <v>20141006</v>
          </cell>
          <cell r="B343">
            <v>40</v>
          </cell>
          <cell r="C343" t="str">
            <v>201410</v>
          </cell>
          <cell r="D343" t="str">
            <v>06</v>
          </cell>
          <cell r="E343" t="str">
            <v>MD-NED</v>
          </cell>
          <cell r="F343">
            <v>38711</v>
          </cell>
          <cell r="G343">
            <v>0</v>
          </cell>
          <cell r="H343">
            <v>0</v>
          </cell>
          <cell r="I343">
            <v>31750</v>
          </cell>
          <cell r="J343">
            <v>6961</v>
          </cell>
          <cell r="K343">
            <v>6961</v>
          </cell>
          <cell r="L343">
            <v>31750</v>
          </cell>
          <cell r="M343">
            <v>38711</v>
          </cell>
          <cell r="N343">
            <v>0</v>
          </cell>
          <cell r="O343">
            <v>0</v>
          </cell>
          <cell r="P343">
            <v>16227.6512</v>
          </cell>
          <cell r="Q343">
            <v>0</v>
          </cell>
          <cell r="R343">
            <v>0</v>
          </cell>
          <cell r="W343">
            <v>38711</v>
          </cell>
        </row>
        <row r="344">
          <cell r="A344" t="str">
            <v>20141106</v>
          </cell>
          <cell r="B344">
            <v>41</v>
          </cell>
          <cell r="C344" t="str">
            <v>201411</v>
          </cell>
          <cell r="D344" t="str">
            <v>06</v>
          </cell>
          <cell r="E344" t="str">
            <v>MD-NED</v>
          </cell>
          <cell r="F344">
            <v>39040</v>
          </cell>
          <cell r="G344">
            <v>0</v>
          </cell>
          <cell r="H344">
            <v>0</v>
          </cell>
          <cell r="I344">
            <v>32072</v>
          </cell>
          <cell r="J344">
            <v>6968</v>
          </cell>
          <cell r="K344">
            <v>6968</v>
          </cell>
          <cell r="L344">
            <v>32072</v>
          </cell>
          <cell r="M344">
            <v>39040</v>
          </cell>
          <cell r="N344">
            <v>0</v>
          </cell>
          <cell r="O344">
            <v>0</v>
          </cell>
          <cell r="P344">
            <v>16365.568000000001</v>
          </cell>
          <cell r="Q344">
            <v>0</v>
          </cell>
          <cell r="R344">
            <v>0</v>
          </cell>
          <cell r="W344">
            <v>39040</v>
          </cell>
        </row>
        <row r="345">
          <cell r="A345" t="str">
            <v>20141206</v>
          </cell>
          <cell r="B345">
            <v>42</v>
          </cell>
          <cell r="C345" t="str">
            <v>201412</v>
          </cell>
          <cell r="D345" t="str">
            <v>06</v>
          </cell>
          <cell r="E345" t="str">
            <v>MD-NED</v>
          </cell>
          <cell r="F345">
            <v>39369</v>
          </cell>
          <cell r="G345">
            <v>0</v>
          </cell>
          <cell r="H345">
            <v>0</v>
          </cell>
          <cell r="I345">
            <v>32395</v>
          </cell>
          <cell r="J345">
            <v>6974</v>
          </cell>
          <cell r="K345">
            <v>6974</v>
          </cell>
          <cell r="L345">
            <v>32395</v>
          </cell>
          <cell r="M345">
            <v>39369</v>
          </cell>
          <cell r="N345">
            <v>0</v>
          </cell>
          <cell r="O345">
            <v>0</v>
          </cell>
          <cell r="P345">
            <v>16503.484800000002</v>
          </cell>
          <cell r="Q345">
            <v>0</v>
          </cell>
          <cell r="R345">
            <v>0</v>
          </cell>
          <cell r="W345">
            <v>39369</v>
          </cell>
        </row>
        <row r="346">
          <cell r="A346" t="str">
            <v>20150106</v>
          </cell>
          <cell r="B346">
            <v>43</v>
          </cell>
          <cell r="C346" t="str">
            <v>201501</v>
          </cell>
          <cell r="D346" t="str">
            <v>06</v>
          </cell>
          <cell r="E346" t="str">
            <v>MD-NED</v>
          </cell>
          <cell r="F346">
            <v>39698</v>
          </cell>
          <cell r="G346">
            <v>0</v>
          </cell>
          <cell r="H346">
            <v>0</v>
          </cell>
          <cell r="I346">
            <v>32717</v>
          </cell>
          <cell r="J346">
            <v>6981</v>
          </cell>
          <cell r="K346">
            <v>6981</v>
          </cell>
          <cell r="L346">
            <v>32717</v>
          </cell>
          <cell r="M346">
            <v>39698</v>
          </cell>
          <cell r="N346">
            <v>0</v>
          </cell>
          <cell r="O346">
            <v>0</v>
          </cell>
          <cell r="P346">
            <v>16641.401600000001</v>
          </cell>
          <cell r="Q346">
            <v>0</v>
          </cell>
          <cell r="R346">
            <v>0</v>
          </cell>
          <cell r="W346">
            <v>39698</v>
          </cell>
        </row>
        <row r="347">
          <cell r="A347" t="str">
            <v>20150206</v>
          </cell>
          <cell r="B347">
            <v>44</v>
          </cell>
          <cell r="C347" t="str">
            <v>201502</v>
          </cell>
          <cell r="D347" t="str">
            <v>06</v>
          </cell>
          <cell r="E347" t="str">
            <v>MD-NED</v>
          </cell>
          <cell r="F347">
            <v>40027</v>
          </cell>
          <cell r="G347">
            <v>0</v>
          </cell>
          <cell r="H347">
            <v>0</v>
          </cell>
          <cell r="I347">
            <v>33039</v>
          </cell>
          <cell r="J347">
            <v>6988</v>
          </cell>
          <cell r="K347">
            <v>6988</v>
          </cell>
          <cell r="L347">
            <v>33039</v>
          </cell>
          <cell r="M347">
            <v>40027</v>
          </cell>
          <cell r="N347">
            <v>0</v>
          </cell>
          <cell r="O347">
            <v>0</v>
          </cell>
          <cell r="P347">
            <v>16779.3184</v>
          </cell>
          <cell r="Q347">
            <v>0</v>
          </cell>
          <cell r="R347">
            <v>0</v>
          </cell>
          <cell r="W347">
            <v>40027</v>
          </cell>
        </row>
        <row r="348">
          <cell r="A348" t="str">
            <v>20150306</v>
          </cell>
          <cell r="B348">
            <v>45</v>
          </cell>
          <cell r="C348" t="str">
            <v>201503</v>
          </cell>
          <cell r="D348" t="str">
            <v>06</v>
          </cell>
          <cell r="E348" t="str">
            <v>MD-NED</v>
          </cell>
          <cell r="F348">
            <v>40356</v>
          </cell>
          <cell r="G348">
            <v>0</v>
          </cell>
          <cell r="H348">
            <v>0</v>
          </cell>
          <cell r="I348">
            <v>33361</v>
          </cell>
          <cell r="J348">
            <v>6995</v>
          </cell>
          <cell r="K348">
            <v>6995</v>
          </cell>
          <cell r="L348">
            <v>33361</v>
          </cell>
          <cell r="M348">
            <v>40356</v>
          </cell>
          <cell r="N348">
            <v>0</v>
          </cell>
          <cell r="O348">
            <v>0</v>
          </cell>
          <cell r="P348">
            <v>16917.235199999999</v>
          </cell>
          <cell r="Q348">
            <v>0</v>
          </cell>
          <cell r="R348">
            <v>0</v>
          </cell>
          <cell r="W348">
            <v>40356</v>
          </cell>
        </row>
        <row r="349">
          <cell r="A349" t="str">
            <v>20150406</v>
          </cell>
          <cell r="B349">
            <v>46</v>
          </cell>
          <cell r="C349" t="str">
            <v>201504</v>
          </cell>
          <cell r="D349" t="str">
            <v>06</v>
          </cell>
          <cell r="E349" t="str">
            <v>MD-NED</v>
          </cell>
          <cell r="F349">
            <v>40685</v>
          </cell>
          <cell r="G349">
            <v>0</v>
          </cell>
          <cell r="H349">
            <v>0</v>
          </cell>
          <cell r="I349">
            <v>33684</v>
          </cell>
          <cell r="J349">
            <v>7001</v>
          </cell>
          <cell r="K349">
            <v>7001</v>
          </cell>
          <cell r="L349">
            <v>33684</v>
          </cell>
          <cell r="M349">
            <v>40685</v>
          </cell>
          <cell r="N349">
            <v>0</v>
          </cell>
          <cell r="O349">
            <v>0</v>
          </cell>
          <cell r="P349">
            <v>17055.152000000002</v>
          </cell>
          <cell r="Q349">
            <v>0</v>
          </cell>
          <cell r="R349">
            <v>0</v>
          </cell>
          <cell r="W349">
            <v>40685</v>
          </cell>
        </row>
        <row r="350">
          <cell r="A350" t="str">
            <v>20150506</v>
          </cell>
          <cell r="B350">
            <v>47</v>
          </cell>
          <cell r="C350" t="str">
            <v>201505</v>
          </cell>
          <cell r="D350" t="str">
            <v>06</v>
          </cell>
          <cell r="E350" t="str">
            <v>MD-NED</v>
          </cell>
          <cell r="F350">
            <v>41014</v>
          </cell>
          <cell r="G350">
            <v>0</v>
          </cell>
          <cell r="H350">
            <v>0</v>
          </cell>
          <cell r="I350">
            <v>34006</v>
          </cell>
          <cell r="J350">
            <v>7008</v>
          </cell>
          <cell r="K350">
            <v>7008</v>
          </cell>
          <cell r="L350">
            <v>34006</v>
          </cell>
          <cell r="M350">
            <v>41014</v>
          </cell>
          <cell r="N350">
            <v>0</v>
          </cell>
          <cell r="O350">
            <v>0</v>
          </cell>
          <cell r="P350">
            <v>17193.068800000001</v>
          </cell>
          <cell r="Q350">
            <v>0</v>
          </cell>
          <cell r="R350">
            <v>0</v>
          </cell>
          <cell r="W350">
            <v>41014</v>
          </cell>
        </row>
        <row r="351">
          <cell r="A351" t="str">
            <v>20150606</v>
          </cell>
          <cell r="B351">
            <v>48</v>
          </cell>
          <cell r="C351" t="str">
            <v>201506</v>
          </cell>
          <cell r="D351" t="str">
            <v>06</v>
          </cell>
          <cell r="E351" t="str">
            <v>MD-NED</v>
          </cell>
          <cell r="F351">
            <v>41343</v>
          </cell>
          <cell r="G351">
            <v>0</v>
          </cell>
          <cell r="H351">
            <v>0</v>
          </cell>
          <cell r="I351">
            <v>34328</v>
          </cell>
          <cell r="J351">
            <v>7015</v>
          </cell>
          <cell r="K351">
            <v>7015</v>
          </cell>
          <cell r="L351">
            <v>34328</v>
          </cell>
          <cell r="M351">
            <v>41343</v>
          </cell>
          <cell r="N351">
            <v>0</v>
          </cell>
          <cell r="O351">
            <v>0</v>
          </cell>
          <cell r="P351">
            <v>17330.9856</v>
          </cell>
          <cell r="Q351">
            <v>0</v>
          </cell>
          <cell r="R351">
            <v>0</v>
          </cell>
          <cell r="W351">
            <v>41343</v>
          </cell>
        </row>
        <row r="352">
          <cell r="A352" t="str">
            <v>20150706</v>
          </cell>
          <cell r="B352">
            <v>49</v>
          </cell>
          <cell r="C352" t="str">
            <v>201507</v>
          </cell>
          <cell r="D352" t="str">
            <v>06</v>
          </cell>
          <cell r="E352" t="str">
            <v>MD-NED</v>
          </cell>
          <cell r="F352">
            <v>40326</v>
          </cell>
          <cell r="G352">
            <v>0</v>
          </cell>
          <cell r="H352">
            <v>0</v>
          </cell>
          <cell r="I352">
            <v>33304</v>
          </cell>
          <cell r="J352">
            <v>7022</v>
          </cell>
          <cell r="K352">
            <v>7022</v>
          </cell>
          <cell r="L352">
            <v>33304</v>
          </cell>
          <cell r="M352">
            <v>40326</v>
          </cell>
          <cell r="N352">
            <v>0</v>
          </cell>
          <cell r="O352">
            <v>0</v>
          </cell>
          <cell r="P352">
            <v>16904.659200000002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40326</v>
          </cell>
        </row>
        <row r="353">
          <cell r="A353" t="str">
            <v>20150806</v>
          </cell>
          <cell r="B353">
            <v>50</v>
          </cell>
          <cell r="C353" t="str">
            <v>201508</v>
          </cell>
          <cell r="D353" t="str">
            <v>06</v>
          </cell>
          <cell r="E353" t="str">
            <v>MD-NED</v>
          </cell>
          <cell r="F353">
            <v>40643</v>
          </cell>
          <cell r="G353">
            <v>0</v>
          </cell>
          <cell r="H353">
            <v>0</v>
          </cell>
          <cell r="I353">
            <v>33615</v>
          </cell>
          <cell r="J353">
            <v>7028</v>
          </cell>
          <cell r="K353">
            <v>7028</v>
          </cell>
          <cell r="L353">
            <v>33615</v>
          </cell>
          <cell r="M353">
            <v>40643</v>
          </cell>
          <cell r="N353">
            <v>0</v>
          </cell>
          <cell r="O353">
            <v>0</v>
          </cell>
          <cell r="P353">
            <v>17037.545600000001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40643</v>
          </cell>
        </row>
        <row r="354">
          <cell r="A354" t="str">
            <v>20150906</v>
          </cell>
          <cell r="B354">
            <v>51</v>
          </cell>
          <cell r="C354" t="str">
            <v>201509</v>
          </cell>
          <cell r="D354" t="str">
            <v>06</v>
          </cell>
          <cell r="E354" t="str">
            <v>MD-NED</v>
          </cell>
          <cell r="F354">
            <v>40959</v>
          </cell>
          <cell r="G354">
            <v>0</v>
          </cell>
          <cell r="H354">
            <v>0</v>
          </cell>
          <cell r="I354">
            <v>33924</v>
          </cell>
          <cell r="J354">
            <v>7035</v>
          </cell>
          <cell r="K354">
            <v>7035</v>
          </cell>
          <cell r="L354">
            <v>33924</v>
          </cell>
          <cell r="M354">
            <v>40959</v>
          </cell>
          <cell r="N354">
            <v>0</v>
          </cell>
          <cell r="O354">
            <v>0</v>
          </cell>
          <cell r="P354">
            <v>17170.0128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40959</v>
          </cell>
        </row>
        <row r="355">
          <cell r="A355" t="str">
            <v>20151006</v>
          </cell>
          <cell r="B355">
            <v>52</v>
          </cell>
          <cell r="C355" t="str">
            <v>201510</v>
          </cell>
          <cell r="D355" t="str">
            <v>06</v>
          </cell>
          <cell r="E355" t="str">
            <v>MD-NED</v>
          </cell>
          <cell r="F355">
            <v>41275</v>
          </cell>
          <cell r="G355">
            <v>0</v>
          </cell>
          <cell r="H355">
            <v>0</v>
          </cell>
          <cell r="I355">
            <v>34233</v>
          </cell>
          <cell r="J355">
            <v>7042</v>
          </cell>
          <cell r="K355">
            <v>7042</v>
          </cell>
          <cell r="L355">
            <v>34233</v>
          </cell>
          <cell r="M355">
            <v>41275</v>
          </cell>
          <cell r="N355">
            <v>0</v>
          </cell>
          <cell r="O355">
            <v>0</v>
          </cell>
          <cell r="P355">
            <v>17302.48</v>
          </cell>
          <cell r="Q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41275</v>
          </cell>
        </row>
        <row r="356">
          <cell r="A356" t="str">
            <v>20151106</v>
          </cell>
          <cell r="B356">
            <v>53</v>
          </cell>
          <cell r="C356" t="str">
            <v>201511</v>
          </cell>
          <cell r="D356" t="str">
            <v>06</v>
          </cell>
          <cell r="E356" t="str">
            <v>MD-NED</v>
          </cell>
          <cell r="F356">
            <v>41591</v>
          </cell>
          <cell r="G356">
            <v>0</v>
          </cell>
          <cell r="H356">
            <v>0</v>
          </cell>
          <cell r="I356">
            <v>34542</v>
          </cell>
          <cell r="J356">
            <v>7049</v>
          </cell>
          <cell r="K356">
            <v>7049</v>
          </cell>
          <cell r="L356">
            <v>34542</v>
          </cell>
          <cell r="M356">
            <v>41591</v>
          </cell>
          <cell r="N356">
            <v>0</v>
          </cell>
          <cell r="O356">
            <v>0</v>
          </cell>
          <cell r="P356">
            <v>17434.947200000002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41591</v>
          </cell>
        </row>
        <row r="357">
          <cell r="A357" t="str">
            <v>20151206</v>
          </cell>
          <cell r="B357">
            <v>54</v>
          </cell>
          <cell r="C357" t="str">
            <v>201512</v>
          </cell>
          <cell r="D357" t="str">
            <v>06</v>
          </cell>
          <cell r="E357" t="str">
            <v>MD-NED</v>
          </cell>
          <cell r="F357">
            <v>41907</v>
          </cell>
          <cell r="G357">
            <v>0</v>
          </cell>
          <cell r="H357">
            <v>0</v>
          </cell>
          <cell r="I357">
            <v>34852</v>
          </cell>
          <cell r="J357">
            <v>7055</v>
          </cell>
          <cell r="K357">
            <v>7055</v>
          </cell>
          <cell r="L357">
            <v>34852</v>
          </cell>
          <cell r="M357">
            <v>41907</v>
          </cell>
          <cell r="N357">
            <v>0</v>
          </cell>
          <cell r="O357">
            <v>0</v>
          </cell>
          <cell r="P357">
            <v>17567.414400000001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41907</v>
          </cell>
        </row>
        <row r="358">
          <cell r="A358" t="str">
            <v>20160106</v>
          </cell>
          <cell r="B358">
            <v>55</v>
          </cell>
          <cell r="C358" t="str">
            <v>201601</v>
          </cell>
          <cell r="D358" t="str">
            <v>06</v>
          </cell>
          <cell r="E358" t="str">
            <v>MD-NED</v>
          </cell>
          <cell r="F358">
            <v>42223</v>
          </cell>
          <cell r="G358">
            <v>0</v>
          </cell>
          <cell r="H358">
            <v>0</v>
          </cell>
          <cell r="I358">
            <v>35161</v>
          </cell>
          <cell r="J358">
            <v>7062</v>
          </cell>
          <cell r="K358">
            <v>7062</v>
          </cell>
          <cell r="L358">
            <v>35161</v>
          </cell>
          <cell r="M358">
            <v>42223</v>
          </cell>
          <cell r="N358">
            <v>0</v>
          </cell>
          <cell r="O358">
            <v>0</v>
          </cell>
          <cell r="P358">
            <v>17699.881600000001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42223</v>
          </cell>
        </row>
        <row r="359">
          <cell r="A359" t="str">
            <v>20160206</v>
          </cell>
          <cell r="B359">
            <v>56</v>
          </cell>
          <cell r="C359" t="str">
            <v>201602</v>
          </cell>
          <cell r="D359" t="str">
            <v>06</v>
          </cell>
          <cell r="E359" t="str">
            <v>MD-NED</v>
          </cell>
          <cell r="F359">
            <v>42540</v>
          </cell>
          <cell r="G359">
            <v>0</v>
          </cell>
          <cell r="H359">
            <v>0</v>
          </cell>
          <cell r="I359">
            <v>35471</v>
          </cell>
          <cell r="J359">
            <v>7069</v>
          </cell>
          <cell r="K359">
            <v>7069</v>
          </cell>
          <cell r="L359">
            <v>35471</v>
          </cell>
          <cell r="M359">
            <v>42540</v>
          </cell>
          <cell r="N359">
            <v>0</v>
          </cell>
          <cell r="O359">
            <v>0</v>
          </cell>
          <cell r="P359">
            <v>17832.768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42540</v>
          </cell>
        </row>
        <row r="360">
          <cell r="A360" t="str">
            <v>20160306</v>
          </cell>
          <cell r="B360">
            <v>57</v>
          </cell>
          <cell r="C360" t="str">
            <v>201603</v>
          </cell>
          <cell r="D360" t="str">
            <v>06</v>
          </cell>
          <cell r="E360" t="str">
            <v>MD-NED</v>
          </cell>
          <cell r="F360">
            <v>42856</v>
          </cell>
          <cell r="G360">
            <v>0</v>
          </cell>
          <cell r="H360">
            <v>0</v>
          </cell>
          <cell r="I360">
            <v>35780</v>
          </cell>
          <cell r="J360">
            <v>7076</v>
          </cell>
          <cell r="K360">
            <v>7076</v>
          </cell>
          <cell r="L360">
            <v>35780</v>
          </cell>
          <cell r="M360">
            <v>42856</v>
          </cell>
          <cell r="N360">
            <v>0</v>
          </cell>
          <cell r="O360">
            <v>0</v>
          </cell>
          <cell r="P360">
            <v>17965.235199999999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42856</v>
          </cell>
        </row>
        <row r="361">
          <cell r="A361" t="str">
            <v>20160406</v>
          </cell>
          <cell r="B361">
            <v>58</v>
          </cell>
          <cell r="C361" t="str">
            <v>201604</v>
          </cell>
          <cell r="D361" t="str">
            <v>06</v>
          </cell>
          <cell r="E361" t="str">
            <v>MD-NED</v>
          </cell>
          <cell r="F361">
            <v>43172</v>
          </cell>
          <cell r="G361">
            <v>0</v>
          </cell>
          <cell r="H361">
            <v>0</v>
          </cell>
          <cell r="I361">
            <v>36090</v>
          </cell>
          <cell r="J361">
            <v>7082</v>
          </cell>
          <cell r="K361">
            <v>7082</v>
          </cell>
          <cell r="L361">
            <v>36090</v>
          </cell>
          <cell r="M361">
            <v>43172</v>
          </cell>
          <cell r="N361">
            <v>0</v>
          </cell>
          <cell r="O361">
            <v>0</v>
          </cell>
          <cell r="P361">
            <v>18097.702400000002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43172</v>
          </cell>
        </row>
        <row r="362">
          <cell r="A362" t="str">
            <v>20160506</v>
          </cell>
          <cell r="B362">
            <v>59</v>
          </cell>
          <cell r="C362" t="str">
            <v>201605</v>
          </cell>
          <cell r="D362" t="str">
            <v>06</v>
          </cell>
          <cell r="E362" t="str">
            <v>MD-NED</v>
          </cell>
          <cell r="F362">
            <v>43488</v>
          </cell>
          <cell r="G362">
            <v>0</v>
          </cell>
          <cell r="H362">
            <v>0</v>
          </cell>
          <cell r="I362">
            <v>36399</v>
          </cell>
          <cell r="J362">
            <v>7089</v>
          </cell>
          <cell r="K362">
            <v>7089</v>
          </cell>
          <cell r="L362">
            <v>36399</v>
          </cell>
          <cell r="M362">
            <v>43488</v>
          </cell>
          <cell r="N362">
            <v>0</v>
          </cell>
          <cell r="O362">
            <v>0</v>
          </cell>
          <cell r="P362">
            <v>18230.169600000001</v>
          </cell>
          <cell r="Q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43488</v>
          </cell>
        </row>
        <row r="363">
          <cell r="A363" t="str">
            <v>20160606</v>
          </cell>
          <cell r="B363">
            <v>60</v>
          </cell>
          <cell r="C363" t="str">
            <v>201606</v>
          </cell>
          <cell r="D363" t="str">
            <v>06</v>
          </cell>
          <cell r="E363" t="str">
            <v>MD-NED</v>
          </cell>
          <cell r="F363">
            <v>43804</v>
          </cell>
          <cell r="G363">
            <v>0</v>
          </cell>
          <cell r="H363">
            <v>0</v>
          </cell>
          <cell r="I363">
            <v>36708</v>
          </cell>
          <cell r="J363">
            <v>7096</v>
          </cell>
          <cell r="K363">
            <v>7096</v>
          </cell>
          <cell r="L363">
            <v>36708</v>
          </cell>
          <cell r="M363">
            <v>43804</v>
          </cell>
          <cell r="N363">
            <v>0</v>
          </cell>
          <cell r="O363">
            <v>0</v>
          </cell>
          <cell r="P363">
            <v>18362.6368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43804</v>
          </cell>
        </row>
        <row r="364">
          <cell r="A364" t="str">
            <v>20110707</v>
          </cell>
          <cell r="B364">
            <v>1</v>
          </cell>
          <cell r="C364" t="str">
            <v>201107</v>
          </cell>
          <cell r="D364" t="str">
            <v>07</v>
          </cell>
          <cell r="E364" t="str">
            <v>OL-CLD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W364">
            <v>0</v>
          </cell>
        </row>
        <row r="365">
          <cell r="A365" t="str">
            <v>20110807</v>
          </cell>
          <cell r="B365">
            <v>2</v>
          </cell>
          <cell r="C365" t="str">
            <v>201108</v>
          </cell>
          <cell r="D365" t="str">
            <v>07</v>
          </cell>
          <cell r="E365" t="str">
            <v>OL-CLD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W365">
            <v>0</v>
          </cell>
        </row>
        <row r="366">
          <cell r="A366" t="str">
            <v>20110907</v>
          </cell>
          <cell r="B366">
            <v>3</v>
          </cell>
          <cell r="C366" t="str">
            <v>201109</v>
          </cell>
          <cell r="D366" t="str">
            <v>07</v>
          </cell>
          <cell r="E366" t="str">
            <v>OL-CLD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W366">
            <v>0</v>
          </cell>
        </row>
        <row r="367">
          <cell r="A367" t="str">
            <v>20111007</v>
          </cell>
          <cell r="B367">
            <v>4</v>
          </cell>
          <cell r="C367" t="str">
            <v>201110</v>
          </cell>
          <cell r="D367" t="str">
            <v>07</v>
          </cell>
          <cell r="E367" t="str">
            <v>OL-CLD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W367">
            <v>0</v>
          </cell>
        </row>
        <row r="368">
          <cell r="A368" t="str">
            <v>20111107</v>
          </cell>
          <cell r="B368">
            <v>5</v>
          </cell>
          <cell r="C368" t="str">
            <v>201111</v>
          </cell>
          <cell r="D368" t="str">
            <v>07</v>
          </cell>
          <cell r="E368" t="str">
            <v>OL-CLD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W368">
            <v>0</v>
          </cell>
        </row>
        <row r="369">
          <cell r="A369" t="str">
            <v>20111207</v>
          </cell>
          <cell r="B369">
            <v>6</v>
          </cell>
          <cell r="C369" t="str">
            <v>201112</v>
          </cell>
          <cell r="D369" t="str">
            <v>07</v>
          </cell>
          <cell r="E369" t="str">
            <v>OL-CLD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W369">
            <v>0</v>
          </cell>
        </row>
        <row r="370">
          <cell r="A370" t="str">
            <v>20120107</v>
          </cell>
          <cell r="B370">
            <v>7</v>
          </cell>
          <cell r="C370" t="str">
            <v>201201</v>
          </cell>
          <cell r="D370" t="str">
            <v>07</v>
          </cell>
          <cell r="E370" t="str">
            <v>OL-CLD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W370">
            <v>0</v>
          </cell>
        </row>
        <row r="371">
          <cell r="A371" t="str">
            <v>20120207</v>
          </cell>
          <cell r="B371">
            <v>8</v>
          </cell>
          <cell r="C371" t="str">
            <v>201202</v>
          </cell>
          <cell r="D371" t="str">
            <v>07</v>
          </cell>
          <cell r="E371" t="str">
            <v>OL-CLD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W371">
            <v>0</v>
          </cell>
        </row>
        <row r="372">
          <cell r="A372" t="str">
            <v>20120307</v>
          </cell>
          <cell r="B372">
            <v>9</v>
          </cell>
          <cell r="C372" t="str">
            <v>201203</v>
          </cell>
          <cell r="D372" t="str">
            <v>07</v>
          </cell>
          <cell r="E372" t="str">
            <v>OL-CLD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W372">
            <v>0</v>
          </cell>
        </row>
        <row r="373">
          <cell r="A373" t="str">
            <v>20120407</v>
          </cell>
          <cell r="B373">
            <v>10</v>
          </cell>
          <cell r="C373" t="str">
            <v>201204</v>
          </cell>
          <cell r="D373" t="str">
            <v>07</v>
          </cell>
          <cell r="E373" t="str">
            <v>OL-CLD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W373">
            <v>0</v>
          </cell>
        </row>
        <row r="374">
          <cell r="A374" t="str">
            <v>20120507</v>
          </cell>
          <cell r="B374">
            <v>11</v>
          </cell>
          <cell r="C374" t="str">
            <v>201205</v>
          </cell>
          <cell r="D374" t="str">
            <v>07</v>
          </cell>
          <cell r="E374" t="str">
            <v>OL-CLD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W374">
            <v>0</v>
          </cell>
        </row>
        <row r="375">
          <cell r="A375" t="str">
            <v>20120607</v>
          </cell>
          <cell r="B375">
            <v>12</v>
          </cell>
          <cell r="C375" t="str">
            <v>201206</v>
          </cell>
          <cell r="D375" t="str">
            <v>07</v>
          </cell>
          <cell r="E375" t="str">
            <v>OL-CLD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W375">
            <v>0</v>
          </cell>
        </row>
        <row r="376">
          <cell r="A376" t="str">
            <v>20120707</v>
          </cell>
          <cell r="B376">
            <v>13</v>
          </cell>
          <cell r="C376" t="str">
            <v>201207</v>
          </cell>
          <cell r="D376" t="str">
            <v>07</v>
          </cell>
          <cell r="E376" t="str">
            <v>OL-CLD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W376">
            <v>0</v>
          </cell>
        </row>
        <row r="377">
          <cell r="A377" t="str">
            <v>20120807</v>
          </cell>
          <cell r="B377">
            <v>14</v>
          </cell>
          <cell r="C377" t="str">
            <v>201208</v>
          </cell>
          <cell r="D377" t="str">
            <v>07</v>
          </cell>
          <cell r="E377" t="str">
            <v>OL-CLD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W377">
            <v>0</v>
          </cell>
        </row>
        <row r="378">
          <cell r="A378" t="str">
            <v>20120907</v>
          </cell>
          <cell r="B378">
            <v>15</v>
          </cell>
          <cell r="C378" t="str">
            <v>201209</v>
          </cell>
          <cell r="D378" t="str">
            <v>07</v>
          </cell>
          <cell r="E378" t="str">
            <v>OL-CLD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W378">
            <v>0</v>
          </cell>
        </row>
        <row r="379">
          <cell r="A379" t="str">
            <v>20121007</v>
          </cell>
          <cell r="B379">
            <v>16</v>
          </cell>
          <cell r="C379" t="str">
            <v>201210</v>
          </cell>
          <cell r="D379" t="str">
            <v>07</v>
          </cell>
          <cell r="E379" t="str">
            <v>OL-CLD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W379">
            <v>0</v>
          </cell>
        </row>
        <row r="380">
          <cell r="A380" t="str">
            <v>20121107</v>
          </cell>
          <cell r="B380">
            <v>17</v>
          </cell>
          <cell r="C380" t="str">
            <v>201211</v>
          </cell>
          <cell r="D380" t="str">
            <v>07</v>
          </cell>
          <cell r="E380" t="str">
            <v>OL-CLD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W380">
            <v>0</v>
          </cell>
        </row>
        <row r="381">
          <cell r="A381" t="str">
            <v>20121207</v>
          </cell>
          <cell r="B381">
            <v>18</v>
          </cell>
          <cell r="C381" t="str">
            <v>201212</v>
          </cell>
          <cell r="D381" t="str">
            <v>07</v>
          </cell>
          <cell r="E381" t="str">
            <v>OL-CLD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W381">
            <v>0</v>
          </cell>
        </row>
        <row r="382">
          <cell r="A382" t="str">
            <v>20130107</v>
          </cell>
          <cell r="B382">
            <v>19</v>
          </cell>
          <cell r="C382" t="str">
            <v>201301</v>
          </cell>
          <cell r="D382" t="str">
            <v>07</v>
          </cell>
          <cell r="E382" t="str">
            <v>OL-CLD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W382">
            <v>0</v>
          </cell>
        </row>
        <row r="383">
          <cell r="A383" t="str">
            <v>20130207</v>
          </cell>
          <cell r="B383">
            <v>20</v>
          </cell>
          <cell r="C383" t="str">
            <v>201302</v>
          </cell>
          <cell r="D383" t="str">
            <v>07</v>
          </cell>
          <cell r="E383" t="str">
            <v>OL-CLD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W383">
            <v>0</v>
          </cell>
        </row>
        <row r="384">
          <cell r="A384" t="str">
            <v>20130307</v>
          </cell>
          <cell r="B384">
            <v>21</v>
          </cell>
          <cell r="C384" t="str">
            <v>201303</v>
          </cell>
          <cell r="D384" t="str">
            <v>07</v>
          </cell>
          <cell r="E384" t="str">
            <v>OL-CLD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W384">
            <v>0</v>
          </cell>
        </row>
        <row r="385">
          <cell r="A385" t="str">
            <v>20130407</v>
          </cell>
          <cell r="B385">
            <v>22</v>
          </cell>
          <cell r="C385" t="str">
            <v>201304</v>
          </cell>
          <cell r="D385" t="str">
            <v>07</v>
          </cell>
          <cell r="E385" t="str">
            <v>OL-CLD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W385">
            <v>0</v>
          </cell>
        </row>
        <row r="386">
          <cell r="A386" t="str">
            <v>20130507</v>
          </cell>
          <cell r="B386">
            <v>23</v>
          </cell>
          <cell r="C386" t="str">
            <v>201305</v>
          </cell>
          <cell r="D386" t="str">
            <v>07</v>
          </cell>
          <cell r="E386" t="str">
            <v>OL-CLD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W386">
            <v>0</v>
          </cell>
        </row>
        <row r="387">
          <cell r="A387" t="str">
            <v>20130607</v>
          </cell>
          <cell r="B387">
            <v>24</v>
          </cell>
          <cell r="C387" t="str">
            <v>201306</v>
          </cell>
          <cell r="D387" t="str">
            <v>07</v>
          </cell>
          <cell r="E387" t="str">
            <v>OL-CLD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W387">
            <v>0</v>
          </cell>
        </row>
        <row r="388">
          <cell r="A388" t="str">
            <v>20130707</v>
          </cell>
          <cell r="B388">
            <v>25</v>
          </cell>
          <cell r="C388" t="str">
            <v>201307</v>
          </cell>
          <cell r="D388" t="str">
            <v>07</v>
          </cell>
          <cell r="E388" t="str">
            <v>OL-CLD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W388">
            <v>0</v>
          </cell>
        </row>
        <row r="389">
          <cell r="A389" t="str">
            <v>20130807</v>
          </cell>
          <cell r="B389">
            <v>26</v>
          </cell>
          <cell r="C389" t="str">
            <v>201308</v>
          </cell>
          <cell r="D389" t="str">
            <v>07</v>
          </cell>
          <cell r="E389" t="str">
            <v>OL-CLD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W389">
            <v>0</v>
          </cell>
        </row>
        <row r="390">
          <cell r="A390" t="str">
            <v>20130907</v>
          </cell>
          <cell r="B390">
            <v>27</v>
          </cell>
          <cell r="C390" t="str">
            <v>201309</v>
          </cell>
          <cell r="D390" t="str">
            <v>07</v>
          </cell>
          <cell r="E390" t="str">
            <v>OL-CLD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W390">
            <v>0</v>
          </cell>
        </row>
        <row r="391">
          <cell r="A391" t="str">
            <v>20131007</v>
          </cell>
          <cell r="B391">
            <v>28</v>
          </cell>
          <cell r="C391" t="str">
            <v>201310</v>
          </cell>
          <cell r="D391" t="str">
            <v>07</v>
          </cell>
          <cell r="E391" t="str">
            <v>OL-CLD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W391">
            <v>0</v>
          </cell>
        </row>
        <row r="392">
          <cell r="A392" t="str">
            <v>20131107</v>
          </cell>
          <cell r="B392">
            <v>29</v>
          </cell>
          <cell r="C392" t="str">
            <v>201311</v>
          </cell>
          <cell r="D392" t="str">
            <v>07</v>
          </cell>
          <cell r="E392" t="str">
            <v>OL-CLD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W392">
            <v>0</v>
          </cell>
        </row>
        <row r="393">
          <cell r="A393" t="str">
            <v>20131207</v>
          </cell>
          <cell r="B393">
            <v>30</v>
          </cell>
          <cell r="C393" t="str">
            <v>201312</v>
          </cell>
          <cell r="D393" t="str">
            <v>07</v>
          </cell>
          <cell r="E393" t="str">
            <v>OL-CLD</v>
          </cell>
          <cell r="F393">
            <v>8426</v>
          </cell>
          <cell r="G393">
            <v>8426</v>
          </cell>
          <cell r="H393">
            <v>8426</v>
          </cell>
          <cell r="I393">
            <v>8425</v>
          </cell>
          <cell r="J393">
            <v>1</v>
          </cell>
          <cell r="K393">
            <v>1</v>
          </cell>
          <cell r="L393">
            <v>0</v>
          </cell>
          <cell r="M393">
            <v>8426</v>
          </cell>
          <cell r="N393">
            <v>0</v>
          </cell>
          <cell r="O393">
            <v>0</v>
          </cell>
          <cell r="P393">
            <v>4186.0367999999999</v>
          </cell>
          <cell r="Q393">
            <v>0</v>
          </cell>
          <cell r="R393">
            <v>0</v>
          </cell>
          <cell r="W393">
            <v>8426</v>
          </cell>
        </row>
        <row r="394">
          <cell r="A394" t="str">
            <v>20140107</v>
          </cell>
          <cell r="B394">
            <v>31</v>
          </cell>
          <cell r="C394" t="str">
            <v>201401</v>
          </cell>
          <cell r="D394" t="str">
            <v>07</v>
          </cell>
          <cell r="E394" t="str">
            <v>OL-CLD</v>
          </cell>
          <cell r="F394">
            <v>26975</v>
          </cell>
          <cell r="G394">
            <v>24316</v>
          </cell>
          <cell r="H394">
            <v>26975</v>
          </cell>
          <cell r="I394">
            <v>24313</v>
          </cell>
          <cell r="J394">
            <v>3</v>
          </cell>
          <cell r="K394">
            <v>3</v>
          </cell>
          <cell r="L394">
            <v>0</v>
          </cell>
          <cell r="M394">
            <v>24316</v>
          </cell>
          <cell r="N394">
            <v>1508</v>
          </cell>
          <cell r="O394">
            <v>0</v>
          </cell>
          <cell r="P394">
            <v>12080.1888</v>
          </cell>
          <cell r="Q394">
            <v>0</v>
          </cell>
          <cell r="R394">
            <v>0</v>
          </cell>
          <cell r="W394">
            <v>26975</v>
          </cell>
        </row>
        <row r="395">
          <cell r="A395" t="str">
            <v>20140207</v>
          </cell>
          <cell r="B395">
            <v>32</v>
          </cell>
          <cell r="C395" t="str">
            <v>201402</v>
          </cell>
          <cell r="D395" t="str">
            <v>07</v>
          </cell>
          <cell r="E395" t="str">
            <v>OL-CLD</v>
          </cell>
          <cell r="F395">
            <v>51338</v>
          </cell>
          <cell r="G395">
            <v>39266</v>
          </cell>
          <cell r="H395">
            <v>51338</v>
          </cell>
          <cell r="I395">
            <v>39262</v>
          </cell>
          <cell r="J395">
            <v>4</v>
          </cell>
          <cell r="K395">
            <v>4</v>
          </cell>
          <cell r="L395">
            <v>0</v>
          </cell>
          <cell r="M395">
            <v>39266</v>
          </cell>
          <cell r="N395">
            <v>5957</v>
          </cell>
          <cell r="O395">
            <v>0</v>
          </cell>
          <cell r="P395">
            <v>19507.3488</v>
          </cell>
          <cell r="Q395">
            <v>0</v>
          </cell>
          <cell r="R395">
            <v>0</v>
          </cell>
          <cell r="W395">
            <v>51338</v>
          </cell>
        </row>
        <row r="396">
          <cell r="A396" t="str">
            <v>20140307</v>
          </cell>
          <cell r="B396">
            <v>33</v>
          </cell>
          <cell r="C396" t="str">
            <v>201403</v>
          </cell>
          <cell r="D396" t="str">
            <v>07</v>
          </cell>
          <cell r="E396" t="str">
            <v>OL-CLD</v>
          </cell>
          <cell r="F396">
            <v>83869</v>
          </cell>
          <cell r="G396">
            <v>60930</v>
          </cell>
          <cell r="H396">
            <v>83869</v>
          </cell>
          <cell r="I396">
            <v>60930</v>
          </cell>
          <cell r="J396">
            <v>0</v>
          </cell>
          <cell r="K396">
            <v>0</v>
          </cell>
          <cell r="L396">
            <v>0</v>
          </cell>
          <cell r="M396">
            <v>60930</v>
          </cell>
          <cell r="N396">
            <v>10376</v>
          </cell>
          <cell r="O396">
            <v>0</v>
          </cell>
          <cell r="P396">
            <v>30270.024000000001</v>
          </cell>
          <cell r="Q396">
            <v>0</v>
          </cell>
          <cell r="R396">
            <v>0</v>
          </cell>
          <cell r="W396">
            <v>83869</v>
          </cell>
        </row>
        <row r="397">
          <cell r="A397" t="str">
            <v>20140407</v>
          </cell>
          <cell r="B397">
            <v>34</v>
          </cell>
          <cell r="C397" t="str">
            <v>201404</v>
          </cell>
          <cell r="D397" t="str">
            <v>07</v>
          </cell>
          <cell r="E397" t="str">
            <v>OL-CLD</v>
          </cell>
          <cell r="F397">
            <v>98530</v>
          </cell>
          <cell r="G397">
            <v>72129</v>
          </cell>
          <cell r="H397">
            <v>98530</v>
          </cell>
          <cell r="I397">
            <v>72129</v>
          </cell>
          <cell r="J397">
            <v>0</v>
          </cell>
          <cell r="K397">
            <v>0</v>
          </cell>
          <cell r="L397">
            <v>0</v>
          </cell>
          <cell r="M397">
            <v>72129</v>
          </cell>
          <cell r="N397">
            <v>11288</v>
          </cell>
          <cell r="O397">
            <v>0</v>
          </cell>
          <cell r="P397">
            <v>35833.6872</v>
          </cell>
          <cell r="Q397">
            <v>0</v>
          </cell>
          <cell r="R397">
            <v>0</v>
          </cell>
          <cell r="W397">
            <v>98530</v>
          </cell>
        </row>
        <row r="398">
          <cell r="A398" t="str">
            <v>20140507</v>
          </cell>
          <cell r="B398">
            <v>35</v>
          </cell>
          <cell r="C398" t="str">
            <v>201405</v>
          </cell>
          <cell r="D398" t="str">
            <v>07</v>
          </cell>
          <cell r="E398" t="str">
            <v>OL-CLD</v>
          </cell>
          <cell r="F398">
            <v>114626</v>
          </cell>
          <cell r="G398">
            <v>73963</v>
          </cell>
          <cell r="H398">
            <v>114626</v>
          </cell>
          <cell r="I398">
            <v>73963</v>
          </cell>
          <cell r="J398">
            <v>0</v>
          </cell>
          <cell r="K398">
            <v>0</v>
          </cell>
          <cell r="L398">
            <v>0</v>
          </cell>
          <cell r="M398">
            <v>73963</v>
          </cell>
          <cell r="N398">
            <v>11113</v>
          </cell>
          <cell r="O398">
            <v>0</v>
          </cell>
          <cell r="P398">
            <v>36744.818400000004</v>
          </cell>
          <cell r="Q398">
            <v>0</v>
          </cell>
          <cell r="R398">
            <v>0</v>
          </cell>
          <cell r="W398">
            <v>114626</v>
          </cell>
        </row>
        <row r="399">
          <cell r="A399" t="str">
            <v>20140607</v>
          </cell>
          <cell r="B399">
            <v>36</v>
          </cell>
          <cell r="C399" t="str">
            <v>201406</v>
          </cell>
          <cell r="D399" t="str">
            <v>07</v>
          </cell>
          <cell r="E399" t="str">
            <v>OL-CLD</v>
          </cell>
          <cell r="F399">
            <v>13165</v>
          </cell>
          <cell r="G399">
            <v>10071</v>
          </cell>
          <cell r="H399">
            <v>13165</v>
          </cell>
          <cell r="I399">
            <v>10071</v>
          </cell>
          <cell r="J399">
            <v>0</v>
          </cell>
          <cell r="K399">
            <v>0</v>
          </cell>
          <cell r="L399">
            <v>0</v>
          </cell>
          <cell r="M399">
            <v>10071</v>
          </cell>
          <cell r="N399">
            <v>16278</v>
          </cell>
          <cell r="O399">
            <v>0</v>
          </cell>
          <cell r="P399">
            <v>5003.2728000000006</v>
          </cell>
          <cell r="Q399">
            <v>0</v>
          </cell>
          <cell r="R399">
            <v>0</v>
          </cell>
          <cell r="W399">
            <v>13165</v>
          </cell>
        </row>
        <row r="400">
          <cell r="A400" t="str">
            <v>20140707</v>
          </cell>
          <cell r="B400">
            <v>37</v>
          </cell>
          <cell r="C400" t="str">
            <v>201407</v>
          </cell>
          <cell r="D400" t="str">
            <v>07</v>
          </cell>
          <cell r="E400" t="str">
            <v>OL-CLD</v>
          </cell>
          <cell r="F400">
            <v>114790</v>
          </cell>
          <cell r="G400">
            <v>110991</v>
          </cell>
          <cell r="H400">
            <v>114790</v>
          </cell>
          <cell r="I400">
            <v>110991</v>
          </cell>
          <cell r="J400">
            <v>0</v>
          </cell>
          <cell r="K400">
            <v>0</v>
          </cell>
          <cell r="L400">
            <v>0</v>
          </cell>
          <cell r="M400">
            <v>110991</v>
          </cell>
          <cell r="N400">
            <v>15601</v>
          </cell>
          <cell r="O400">
            <v>0</v>
          </cell>
          <cell r="P400">
            <v>55140.328800000003</v>
          </cell>
          <cell r="Q400">
            <v>0</v>
          </cell>
          <cell r="R400">
            <v>0</v>
          </cell>
          <cell r="W400">
            <v>114790</v>
          </cell>
        </row>
        <row r="401">
          <cell r="A401" t="str">
            <v>20140807</v>
          </cell>
          <cell r="B401">
            <v>38</v>
          </cell>
          <cell r="C401" t="str">
            <v>201408</v>
          </cell>
          <cell r="D401" t="str">
            <v>07</v>
          </cell>
          <cell r="E401" t="str">
            <v>OL-CLD</v>
          </cell>
          <cell r="F401">
            <v>114924</v>
          </cell>
          <cell r="G401">
            <v>106827</v>
          </cell>
          <cell r="H401">
            <v>114924</v>
          </cell>
          <cell r="I401">
            <v>106827</v>
          </cell>
          <cell r="J401">
            <v>0</v>
          </cell>
          <cell r="K401">
            <v>0</v>
          </cell>
          <cell r="L401">
            <v>0</v>
          </cell>
          <cell r="M401">
            <v>106827</v>
          </cell>
          <cell r="N401">
            <v>11325</v>
          </cell>
          <cell r="O401">
            <v>0</v>
          </cell>
          <cell r="P401">
            <v>53071.653600000005</v>
          </cell>
          <cell r="Q401">
            <v>0</v>
          </cell>
          <cell r="R401">
            <v>0</v>
          </cell>
          <cell r="W401">
            <v>114924</v>
          </cell>
        </row>
        <row r="402">
          <cell r="A402" t="str">
            <v>20140907</v>
          </cell>
          <cell r="B402">
            <v>39</v>
          </cell>
          <cell r="C402" t="str">
            <v>201409</v>
          </cell>
          <cell r="D402" t="str">
            <v>07</v>
          </cell>
          <cell r="E402" t="str">
            <v>OL-CLD</v>
          </cell>
          <cell r="F402">
            <v>130174</v>
          </cell>
          <cell r="G402">
            <v>118525</v>
          </cell>
          <cell r="H402">
            <v>130174</v>
          </cell>
          <cell r="I402">
            <v>118525</v>
          </cell>
          <cell r="J402">
            <v>0</v>
          </cell>
          <cell r="K402">
            <v>0</v>
          </cell>
          <cell r="L402">
            <v>0</v>
          </cell>
          <cell r="M402">
            <v>118525</v>
          </cell>
          <cell r="N402">
            <v>10350</v>
          </cell>
          <cell r="O402">
            <v>0</v>
          </cell>
          <cell r="P402">
            <v>58883.22</v>
          </cell>
          <cell r="Q402">
            <v>0</v>
          </cell>
          <cell r="R402">
            <v>0</v>
          </cell>
          <cell r="W402">
            <v>130174</v>
          </cell>
        </row>
        <row r="403">
          <cell r="A403" t="str">
            <v>20141007</v>
          </cell>
          <cell r="B403">
            <v>40</v>
          </cell>
          <cell r="C403" t="str">
            <v>201410</v>
          </cell>
          <cell r="D403" t="str">
            <v>07</v>
          </cell>
          <cell r="E403" t="str">
            <v>OL-CLD</v>
          </cell>
          <cell r="F403">
            <v>130309</v>
          </cell>
          <cell r="G403">
            <v>118660</v>
          </cell>
          <cell r="H403">
            <v>130309</v>
          </cell>
          <cell r="I403">
            <v>118660</v>
          </cell>
          <cell r="J403">
            <v>0</v>
          </cell>
          <cell r="K403">
            <v>0</v>
          </cell>
          <cell r="L403">
            <v>0</v>
          </cell>
          <cell r="M403">
            <v>118660</v>
          </cell>
          <cell r="N403">
            <v>10373</v>
          </cell>
          <cell r="O403">
            <v>0</v>
          </cell>
          <cell r="P403">
            <v>58950.288</v>
          </cell>
          <cell r="Q403">
            <v>0</v>
          </cell>
          <cell r="R403">
            <v>0</v>
          </cell>
          <cell r="W403">
            <v>130309</v>
          </cell>
        </row>
        <row r="404">
          <cell r="A404" t="str">
            <v>20141107</v>
          </cell>
          <cell r="B404">
            <v>41</v>
          </cell>
          <cell r="C404" t="str">
            <v>201411</v>
          </cell>
          <cell r="D404" t="str">
            <v>07</v>
          </cell>
          <cell r="E404" t="str">
            <v>OL-CLD</v>
          </cell>
          <cell r="F404">
            <v>130443</v>
          </cell>
          <cell r="G404">
            <v>118794</v>
          </cell>
          <cell r="H404">
            <v>130443</v>
          </cell>
          <cell r="I404">
            <v>118794</v>
          </cell>
          <cell r="J404">
            <v>0</v>
          </cell>
          <cell r="K404">
            <v>0</v>
          </cell>
          <cell r="L404">
            <v>0</v>
          </cell>
          <cell r="M404">
            <v>118794</v>
          </cell>
          <cell r="N404">
            <v>10396</v>
          </cell>
          <cell r="O404">
            <v>0</v>
          </cell>
          <cell r="P404">
            <v>59016.859199999999</v>
          </cell>
          <cell r="Q404">
            <v>0</v>
          </cell>
          <cell r="R404">
            <v>0</v>
          </cell>
          <cell r="W404">
            <v>130443</v>
          </cell>
        </row>
        <row r="405">
          <cell r="A405" t="str">
            <v>20141207</v>
          </cell>
          <cell r="B405">
            <v>42</v>
          </cell>
          <cell r="C405" t="str">
            <v>201412</v>
          </cell>
          <cell r="D405" t="str">
            <v>07</v>
          </cell>
          <cell r="E405" t="str">
            <v>OL-CLD</v>
          </cell>
          <cell r="F405">
            <v>130578</v>
          </cell>
          <cell r="G405">
            <v>118929</v>
          </cell>
          <cell r="H405">
            <v>130578</v>
          </cell>
          <cell r="I405">
            <v>118929</v>
          </cell>
          <cell r="J405">
            <v>0</v>
          </cell>
          <cell r="K405">
            <v>0</v>
          </cell>
          <cell r="L405">
            <v>0</v>
          </cell>
          <cell r="M405">
            <v>118929</v>
          </cell>
          <cell r="N405">
            <v>10419</v>
          </cell>
          <cell r="O405">
            <v>0</v>
          </cell>
          <cell r="P405">
            <v>59083.927200000006</v>
          </cell>
          <cell r="Q405">
            <v>0</v>
          </cell>
          <cell r="R405">
            <v>0</v>
          </cell>
          <cell r="W405">
            <v>130578</v>
          </cell>
        </row>
        <row r="406">
          <cell r="A406" t="str">
            <v>20150107</v>
          </cell>
          <cell r="B406">
            <v>43</v>
          </cell>
          <cell r="C406" t="str">
            <v>201501</v>
          </cell>
          <cell r="D406" t="str">
            <v>07</v>
          </cell>
          <cell r="E406" t="str">
            <v>OL-CLD</v>
          </cell>
          <cell r="F406">
            <v>130713</v>
          </cell>
          <cell r="G406">
            <v>119064</v>
          </cell>
          <cell r="H406">
            <v>130713</v>
          </cell>
          <cell r="I406">
            <v>119064</v>
          </cell>
          <cell r="J406">
            <v>0</v>
          </cell>
          <cell r="K406">
            <v>0</v>
          </cell>
          <cell r="L406">
            <v>0</v>
          </cell>
          <cell r="M406">
            <v>119064</v>
          </cell>
          <cell r="N406">
            <v>10441</v>
          </cell>
          <cell r="O406">
            <v>0</v>
          </cell>
          <cell r="P406">
            <v>59150.995200000005</v>
          </cell>
          <cell r="Q406">
            <v>0</v>
          </cell>
          <cell r="R406">
            <v>0</v>
          </cell>
          <cell r="W406">
            <v>130713</v>
          </cell>
        </row>
        <row r="407">
          <cell r="A407" t="str">
            <v>20150207</v>
          </cell>
          <cell r="B407">
            <v>44</v>
          </cell>
          <cell r="C407" t="str">
            <v>201502</v>
          </cell>
          <cell r="D407" t="str">
            <v>07</v>
          </cell>
          <cell r="E407" t="str">
            <v>OL-CLD</v>
          </cell>
          <cell r="F407">
            <v>130848</v>
          </cell>
          <cell r="G407">
            <v>119199</v>
          </cell>
          <cell r="H407">
            <v>130848</v>
          </cell>
          <cell r="I407">
            <v>119199</v>
          </cell>
          <cell r="J407">
            <v>0</v>
          </cell>
          <cell r="K407">
            <v>0</v>
          </cell>
          <cell r="L407">
            <v>0</v>
          </cell>
          <cell r="M407">
            <v>119199</v>
          </cell>
          <cell r="N407">
            <v>10464</v>
          </cell>
          <cell r="O407">
            <v>0</v>
          </cell>
          <cell r="P407">
            <v>59218.063200000004</v>
          </cell>
          <cell r="Q407">
            <v>0</v>
          </cell>
          <cell r="R407">
            <v>0</v>
          </cell>
          <cell r="W407">
            <v>130848</v>
          </cell>
        </row>
        <row r="408">
          <cell r="A408" t="str">
            <v>20150307</v>
          </cell>
          <cell r="B408">
            <v>45</v>
          </cell>
          <cell r="C408" t="str">
            <v>201503</v>
          </cell>
          <cell r="D408" t="str">
            <v>07</v>
          </cell>
          <cell r="E408" t="str">
            <v>OL-CLD</v>
          </cell>
          <cell r="F408">
            <v>130984</v>
          </cell>
          <cell r="G408">
            <v>119335</v>
          </cell>
          <cell r="H408">
            <v>130984</v>
          </cell>
          <cell r="I408">
            <v>119335</v>
          </cell>
          <cell r="J408">
            <v>0</v>
          </cell>
          <cell r="K408">
            <v>0</v>
          </cell>
          <cell r="L408">
            <v>0</v>
          </cell>
          <cell r="M408">
            <v>119335</v>
          </cell>
          <cell r="N408">
            <v>10487</v>
          </cell>
          <cell r="O408">
            <v>0</v>
          </cell>
          <cell r="P408">
            <v>59285.628000000004</v>
          </cell>
          <cell r="Q408">
            <v>0</v>
          </cell>
          <cell r="R408">
            <v>0</v>
          </cell>
          <cell r="W408">
            <v>130984</v>
          </cell>
        </row>
        <row r="409">
          <cell r="A409" t="str">
            <v>20150407</v>
          </cell>
          <cell r="B409">
            <v>46</v>
          </cell>
          <cell r="C409" t="str">
            <v>201504</v>
          </cell>
          <cell r="D409" t="str">
            <v>07</v>
          </cell>
          <cell r="E409" t="str">
            <v>OL-CLD</v>
          </cell>
          <cell r="F409">
            <v>131119</v>
          </cell>
          <cell r="G409">
            <v>119470</v>
          </cell>
          <cell r="H409">
            <v>131119</v>
          </cell>
          <cell r="I409">
            <v>119470</v>
          </cell>
          <cell r="J409">
            <v>0</v>
          </cell>
          <cell r="K409">
            <v>0</v>
          </cell>
          <cell r="L409">
            <v>0</v>
          </cell>
          <cell r="M409">
            <v>119470</v>
          </cell>
          <cell r="N409">
            <v>10510</v>
          </cell>
          <cell r="O409">
            <v>0</v>
          </cell>
          <cell r="P409">
            <v>59352.696000000004</v>
          </cell>
          <cell r="Q409">
            <v>0</v>
          </cell>
          <cell r="R409">
            <v>0</v>
          </cell>
          <cell r="W409">
            <v>131119</v>
          </cell>
        </row>
        <row r="410">
          <cell r="A410" t="str">
            <v>20150507</v>
          </cell>
          <cell r="B410">
            <v>47</v>
          </cell>
          <cell r="C410" t="str">
            <v>201505</v>
          </cell>
          <cell r="D410" t="str">
            <v>07</v>
          </cell>
          <cell r="E410" t="str">
            <v>OL-CLD</v>
          </cell>
          <cell r="F410">
            <v>131255</v>
          </cell>
          <cell r="G410">
            <v>119606</v>
          </cell>
          <cell r="H410">
            <v>131255</v>
          </cell>
          <cell r="I410">
            <v>119606</v>
          </cell>
          <cell r="J410">
            <v>0</v>
          </cell>
          <cell r="K410">
            <v>0</v>
          </cell>
          <cell r="L410">
            <v>0</v>
          </cell>
          <cell r="M410">
            <v>119606</v>
          </cell>
          <cell r="N410">
            <v>10533</v>
          </cell>
          <cell r="O410">
            <v>0</v>
          </cell>
          <cell r="P410">
            <v>59420.260800000004</v>
          </cell>
          <cell r="Q410">
            <v>0</v>
          </cell>
          <cell r="R410">
            <v>0</v>
          </cell>
          <cell r="W410">
            <v>131255</v>
          </cell>
        </row>
        <row r="411">
          <cell r="A411" t="str">
            <v>20150607</v>
          </cell>
          <cell r="B411">
            <v>48</v>
          </cell>
          <cell r="C411" t="str">
            <v>201506</v>
          </cell>
          <cell r="D411" t="str">
            <v>07</v>
          </cell>
          <cell r="E411" t="str">
            <v>OL-CLD</v>
          </cell>
          <cell r="F411">
            <v>131392</v>
          </cell>
          <cell r="G411">
            <v>119743</v>
          </cell>
          <cell r="H411">
            <v>131392</v>
          </cell>
          <cell r="I411">
            <v>119743</v>
          </cell>
          <cell r="J411">
            <v>0</v>
          </cell>
          <cell r="K411">
            <v>0</v>
          </cell>
          <cell r="L411">
            <v>0</v>
          </cell>
          <cell r="M411">
            <v>119743</v>
          </cell>
          <cell r="N411">
            <v>10556</v>
          </cell>
          <cell r="O411">
            <v>0</v>
          </cell>
          <cell r="P411">
            <v>59488.322400000005</v>
          </cell>
          <cell r="Q411">
            <v>0</v>
          </cell>
          <cell r="R411">
            <v>0</v>
          </cell>
          <cell r="W411">
            <v>131392</v>
          </cell>
        </row>
        <row r="412">
          <cell r="A412" t="str">
            <v>20150707</v>
          </cell>
          <cell r="B412">
            <v>49</v>
          </cell>
          <cell r="C412" t="str">
            <v>201507</v>
          </cell>
          <cell r="D412" t="str">
            <v>07</v>
          </cell>
          <cell r="E412" t="str">
            <v>OL-CLD</v>
          </cell>
          <cell r="F412">
            <v>131528</v>
          </cell>
          <cell r="G412">
            <v>119879</v>
          </cell>
          <cell r="H412">
            <v>131528</v>
          </cell>
          <cell r="I412">
            <v>119879</v>
          </cell>
          <cell r="J412">
            <v>0</v>
          </cell>
          <cell r="K412">
            <v>0</v>
          </cell>
          <cell r="L412">
            <v>0</v>
          </cell>
          <cell r="M412">
            <v>119879</v>
          </cell>
          <cell r="N412">
            <v>10579</v>
          </cell>
          <cell r="O412">
            <v>0</v>
          </cell>
          <cell r="P412">
            <v>59555.887200000005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131528</v>
          </cell>
        </row>
        <row r="413">
          <cell r="A413" t="str">
            <v>20150807</v>
          </cell>
          <cell r="B413">
            <v>50</v>
          </cell>
          <cell r="C413" t="str">
            <v>201508</v>
          </cell>
          <cell r="D413" t="str">
            <v>07</v>
          </cell>
          <cell r="E413" t="str">
            <v>OL-CLD</v>
          </cell>
          <cell r="F413">
            <v>131665</v>
          </cell>
          <cell r="G413">
            <v>120016</v>
          </cell>
          <cell r="H413">
            <v>131665</v>
          </cell>
          <cell r="I413">
            <v>120016</v>
          </cell>
          <cell r="J413">
            <v>0</v>
          </cell>
          <cell r="K413">
            <v>0</v>
          </cell>
          <cell r="L413">
            <v>0</v>
          </cell>
          <cell r="M413">
            <v>120016</v>
          </cell>
          <cell r="N413">
            <v>10602</v>
          </cell>
          <cell r="O413">
            <v>0</v>
          </cell>
          <cell r="P413">
            <v>59623.948800000006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131665</v>
          </cell>
        </row>
        <row r="414">
          <cell r="A414" t="str">
            <v>20150907</v>
          </cell>
          <cell r="B414">
            <v>51</v>
          </cell>
          <cell r="C414" t="str">
            <v>201509</v>
          </cell>
          <cell r="D414" t="str">
            <v>07</v>
          </cell>
          <cell r="E414" t="str">
            <v>OL-CLD</v>
          </cell>
          <cell r="F414">
            <v>131801</v>
          </cell>
          <cell r="G414">
            <v>120152</v>
          </cell>
          <cell r="H414">
            <v>131801</v>
          </cell>
          <cell r="I414">
            <v>120152</v>
          </cell>
          <cell r="J414">
            <v>0</v>
          </cell>
          <cell r="K414">
            <v>0</v>
          </cell>
          <cell r="L414">
            <v>0</v>
          </cell>
          <cell r="M414">
            <v>120152</v>
          </cell>
          <cell r="N414">
            <v>10625</v>
          </cell>
          <cell r="O414">
            <v>0</v>
          </cell>
          <cell r="P414">
            <v>59691.513600000006</v>
          </cell>
          <cell r="Q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131801</v>
          </cell>
        </row>
        <row r="415">
          <cell r="A415" t="str">
            <v>20151007</v>
          </cell>
          <cell r="B415">
            <v>52</v>
          </cell>
          <cell r="C415" t="str">
            <v>201510</v>
          </cell>
          <cell r="D415" t="str">
            <v>07</v>
          </cell>
          <cell r="E415" t="str">
            <v>OL-CLD</v>
          </cell>
          <cell r="F415">
            <v>131939</v>
          </cell>
          <cell r="G415">
            <v>120290</v>
          </cell>
          <cell r="H415">
            <v>131939</v>
          </cell>
          <cell r="I415">
            <v>120290</v>
          </cell>
          <cell r="J415">
            <v>0</v>
          </cell>
          <cell r="K415">
            <v>0</v>
          </cell>
          <cell r="L415">
            <v>0</v>
          </cell>
          <cell r="M415">
            <v>120290</v>
          </cell>
          <cell r="N415">
            <v>10649</v>
          </cell>
          <cell r="O415">
            <v>0</v>
          </cell>
          <cell r="P415">
            <v>59760.072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131939</v>
          </cell>
        </row>
        <row r="416">
          <cell r="A416" t="str">
            <v>20151107</v>
          </cell>
          <cell r="B416">
            <v>53</v>
          </cell>
          <cell r="C416" t="str">
            <v>201511</v>
          </cell>
          <cell r="D416" t="str">
            <v>07</v>
          </cell>
          <cell r="E416" t="str">
            <v>OL-CLD</v>
          </cell>
          <cell r="F416">
            <v>132076</v>
          </cell>
          <cell r="G416">
            <v>120427</v>
          </cell>
          <cell r="H416">
            <v>132076</v>
          </cell>
          <cell r="I416">
            <v>120427</v>
          </cell>
          <cell r="J416">
            <v>0</v>
          </cell>
          <cell r="K416">
            <v>0</v>
          </cell>
          <cell r="L416">
            <v>0</v>
          </cell>
          <cell r="M416">
            <v>120427</v>
          </cell>
          <cell r="N416">
            <v>10672</v>
          </cell>
          <cell r="O416">
            <v>0</v>
          </cell>
          <cell r="P416">
            <v>59828.133600000001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132076</v>
          </cell>
        </row>
        <row r="417">
          <cell r="A417" t="str">
            <v>20151207</v>
          </cell>
          <cell r="B417">
            <v>54</v>
          </cell>
          <cell r="C417" t="str">
            <v>201512</v>
          </cell>
          <cell r="D417" t="str">
            <v>07</v>
          </cell>
          <cell r="E417" t="str">
            <v>OL-CLD</v>
          </cell>
          <cell r="F417">
            <v>132213</v>
          </cell>
          <cell r="G417">
            <v>120564</v>
          </cell>
          <cell r="H417">
            <v>132213</v>
          </cell>
          <cell r="I417">
            <v>120564</v>
          </cell>
          <cell r="J417">
            <v>0</v>
          </cell>
          <cell r="K417">
            <v>0</v>
          </cell>
          <cell r="L417">
            <v>0</v>
          </cell>
          <cell r="M417">
            <v>120564</v>
          </cell>
          <cell r="N417">
            <v>10695</v>
          </cell>
          <cell r="O417">
            <v>0</v>
          </cell>
          <cell r="P417">
            <v>59896.195200000002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132213</v>
          </cell>
        </row>
        <row r="418">
          <cell r="A418" t="str">
            <v>20160107</v>
          </cell>
          <cell r="B418">
            <v>55</v>
          </cell>
          <cell r="C418" t="str">
            <v>201601</v>
          </cell>
          <cell r="D418" t="str">
            <v>07</v>
          </cell>
          <cell r="E418" t="str">
            <v>OL-CLD</v>
          </cell>
          <cell r="F418">
            <v>132351</v>
          </cell>
          <cell r="G418">
            <v>120702</v>
          </cell>
          <cell r="H418">
            <v>132351</v>
          </cell>
          <cell r="I418">
            <v>120702</v>
          </cell>
          <cell r="J418">
            <v>0</v>
          </cell>
          <cell r="K418">
            <v>0</v>
          </cell>
          <cell r="L418">
            <v>0</v>
          </cell>
          <cell r="M418">
            <v>120702</v>
          </cell>
          <cell r="N418">
            <v>10718</v>
          </cell>
          <cell r="O418">
            <v>0</v>
          </cell>
          <cell r="P418">
            <v>59964.753600000004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132351</v>
          </cell>
        </row>
        <row r="419">
          <cell r="A419" t="str">
            <v>20160207</v>
          </cell>
          <cell r="B419">
            <v>56</v>
          </cell>
          <cell r="C419" t="str">
            <v>201602</v>
          </cell>
          <cell r="D419" t="str">
            <v>07</v>
          </cell>
          <cell r="E419" t="str">
            <v>OL-CLD</v>
          </cell>
          <cell r="F419">
            <v>132489</v>
          </cell>
          <cell r="G419">
            <v>120840</v>
          </cell>
          <cell r="H419">
            <v>132489</v>
          </cell>
          <cell r="I419">
            <v>120840</v>
          </cell>
          <cell r="J419">
            <v>0</v>
          </cell>
          <cell r="K419">
            <v>0</v>
          </cell>
          <cell r="L419">
            <v>0</v>
          </cell>
          <cell r="M419">
            <v>120840</v>
          </cell>
          <cell r="N419">
            <v>10742</v>
          </cell>
          <cell r="O419">
            <v>0</v>
          </cell>
          <cell r="P419">
            <v>60033.312000000005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132489</v>
          </cell>
        </row>
        <row r="420">
          <cell r="A420" t="str">
            <v>20160307</v>
          </cell>
          <cell r="B420">
            <v>57</v>
          </cell>
          <cell r="C420" t="str">
            <v>201603</v>
          </cell>
          <cell r="D420" t="str">
            <v>07</v>
          </cell>
          <cell r="E420" t="str">
            <v>OL-CLD</v>
          </cell>
          <cell r="F420">
            <v>132627</v>
          </cell>
          <cell r="G420">
            <v>120978</v>
          </cell>
          <cell r="H420">
            <v>132627</v>
          </cell>
          <cell r="I420">
            <v>120978</v>
          </cell>
          <cell r="J420">
            <v>0</v>
          </cell>
          <cell r="K420">
            <v>0</v>
          </cell>
          <cell r="L420">
            <v>0</v>
          </cell>
          <cell r="M420">
            <v>120978</v>
          </cell>
          <cell r="N420">
            <v>10765</v>
          </cell>
          <cell r="O420">
            <v>0</v>
          </cell>
          <cell r="P420">
            <v>60101.8704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132627</v>
          </cell>
        </row>
        <row r="421">
          <cell r="A421" t="str">
            <v>20160407</v>
          </cell>
          <cell r="B421">
            <v>58</v>
          </cell>
          <cell r="C421" t="str">
            <v>201604</v>
          </cell>
          <cell r="D421" t="str">
            <v>07</v>
          </cell>
          <cell r="E421" t="str">
            <v>OL-CLD</v>
          </cell>
          <cell r="F421">
            <v>132766</v>
          </cell>
          <cell r="G421">
            <v>121117</v>
          </cell>
          <cell r="H421">
            <v>132766</v>
          </cell>
          <cell r="I421">
            <v>121117</v>
          </cell>
          <cell r="J421">
            <v>0</v>
          </cell>
          <cell r="K421">
            <v>0</v>
          </cell>
          <cell r="L421">
            <v>0</v>
          </cell>
          <cell r="M421">
            <v>121117</v>
          </cell>
          <cell r="N421">
            <v>10788</v>
          </cell>
          <cell r="O421">
            <v>0</v>
          </cell>
          <cell r="P421">
            <v>60170.925600000002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132766</v>
          </cell>
        </row>
        <row r="422">
          <cell r="A422" t="str">
            <v>20160507</v>
          </cell>
          <cell r="B422">
            <v>59</v>
          </cell>
          <cell r="C422" t="str">
            <v>201605</v>
          </cell>
          <cell r="D422" t="str">
            <v>07</v>
          </cell>
          <cell r="E422" t="str">
            <v>OL-CLD</v>
          </cell>
          <cell r="F422">
            <v>132905</v>
          </cell>
          <cell r="G422">
            <v>121256</v>
          </cell>
          <cell r="H422">
            <v>132905</v>
          </cell>
          <cell r="I422">
            <v>121256</v>
          </cell>
          <cell r="J422">
            <v>0</v>
          </cell>
          <cell r="K422">
            <v>0</v>
          </cell>
          <cell r="L422">
            <v>0</v>
          </cell>
          <cell r="M422">
            <v>121256</v>
          </cell>
          <cell r="N422">
            <v>10812</v>
          </cell>
          <cell r="O422">
            <v>0</v>
          </cell>
          <cell r="P422">
            <v>60239.980800000005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132905</v>
          </cell>
        </row>
        <row r="423">
          <cell r="A423" t="str">
            <v>20160607</v>
          </cell>
          <cell r="B423">
            <v>60</v>
          </cell>
          <cell r="C423" t="str">
            <v>201606</v>
          </cell>
          <cell r="D423" t="str">
            <v>07</v>
          </cell>
          <cell r="E423" t="str">
            <v>OL-CLD</v>
          </cell>
          <cell r="F423">
            <v>133043</v>
          </cell>
          <cell r="G423">
            <v>121394</v>
          </cell>
          <cell r="H423">
            <v>133043</v>
          </cell>
          <cell r="I423">
            <v>121394</v>
          </cell>
          <cell r="J423">
            <v>0</v>
          </cell>
          <cell r="K423">
            <v>0</v>
          </cell>
          <cell r="L423">
            <v>0</v>
          </cell>
          <cell r="M423">
            <v>121394</v>
          </cell>
          <cell r="N423">
            <v>10835</v>
          </cell>
          <cell r="O423">
            <v>0</v>
          </cell>
          <cell r="P423">
            <v>60308.539199999999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133043</v>
          </cell>
        </row>
        <row r="424">
          <cell r="A424" t="str">
            <v>20110708</v>
          </cell>
          <cell r="B424">
            <v>1</v>
          </cell>
          <cell r="C424" t="str">
            <v>201107</v>
          </cell>
          <cell r="D424" t="str">
            <v>08</v>
          </cell>
          <cell r="E424" t="str">
            <v>GN-AST</v>
          </cell>
          <cell r="F424">
            <v>8546</v>
          </cell>
          <cell r="G424">
            <v>646.02719999999999</v>
          </cell>
          <cell r="H424">
            <v>1244.2976000000001</v>
          </cell>
          <cell r="I424">
            <v>4437</v>
          </cell>
          <cell r="J424">
            <v>0</v>
          </cell>
          <cell r="K424">
            <v>0</v>
          </cell>
          <cell r="L424">
            <v>7301.7024000000001</v>
          </cell>
          <cell r="M424">
            <v>4437</v>
          </cell>
          <cell r="N424">
            <v>2036</v>
          </cell>
          <cell r="O424">
            <v>0</v>
          </cell>
          <cell r="P424">
            <v>1268.5382999999999</v>
          </cell>
          <cell r="Q424">
            <v>0</v>
          </cell>
          <cell r="R424">
            <v>0</v>
          </cell>
          <cell r="W424">
            <v>8546</v>
          </cell>
        </row>
        <row r="425">
          <cell r="A425" t="str">
            <v>20110808</v>
          </cell>
          <cell r="B425">
            <v>2</v>
          </cell>
          <cell r="C425" t="str">
            <v>201108</v>
          </cell>
          <cell r="D425" t="str">
            <v>08</v>
          </cell>
          <cell r="E425" t="str">
            <v>GN-AST</v>
          </cell>
          <cell r="F425">
            <v>8524</v>
          </cell>
          <cell r="G425">
            <v>666.70240000000001</v>
          </cell>
          <cell r="H425">
            <v>1241.0944</v>
          </cell>
          <cell r="I425">
            <v>4579</v>
          </cell>
          <cell r="J425">
            <v>0</v>
          </cell>
          <cell r="K425">
            <v>0</v>
          </cell>
          <cell r="L425">
            <v>7282.9056</v>
          </cell>
          <cell r="M425">
            <v>4579</v>
          </cell>
          <cell r="N425">
            <v>1887</v>
          </cell>
          <cell r="O425">
            <v>0</v>
          </cell>
          <cell r="P425">
            <v>1309.1360999999999</v>
          </cell>
          <cell r="Q425">
            <v>0</v>
          </cell>
          <cell r="R425">
            <v>0</v>
          </cell>
          <cell r="W425">
            <v>8524</v>
          </cell>
        </row>
        <row r="426">
          <cell r="A426" t="str">
            <v>20110908</v>
          </cell>
          <cell r="B426">
            <v>3</v>
          </cell>
          <cell r="C426" t="str">
            <v>201109</v>
          </cell>
          <cell r="D426" t="str">
            <v>08</v>
          </cell>
          <cell r="E426" t="str">
            <v>GN-AST</v>
          </cell>
          <cell r="F426">
            <v>8701</v>
          </cell>
          <cell r="G426">
            <v>665.97440000000006</v>
          </cell>
          <cell r="H426">
            <v>1266.8656000000001</v>
          </cell>
          <cell r="I426">
            <v>4574</v>
          </cell>
          <cell r="J426">
            <v>0</v>
          </cell>
          <cell r="K426">
            <v>0</v>
          </cell>
          <cell r="L426">
            <v>7434.1344000000008</v>
          </cell>
          <cell r="M426">
            <v>4574</v>
          </cell>
          <cell r="N426">
            <v>1930</v>
          </cell>
          <cell r="O426">
            <v>0</v>
          </cell>
          <cell r="P426">
            <v>1307.7066</v>
          </cell>
          <cell r="Q426">
            <v>0</v>
          </cell>
          <cell r="R426">
            <v>0</v>
          </cell>
          <cell r="W426">
            <v>8701</v>
          </cell>
        </row>
        <row r="427">
          <cell r="A427" t="str">
            <v>20111008</v>
          </cell>
          <cell r="B427">
            <v>4</v>
          </cell>
          <cell r="C427" t="str">
            <v>201110</v>
          </cell>
          <cell r="D427" t="str">
            <v>08</v>
          </cell>
          <cell r="E427" t="str">
            <v>GN-AST</v>
          </cell>
          <cell r="F427">
            <v>8571</v>
          </cell>
          <cell r="G427">
            <v>649.66719999999998</v>
          </cell>
          <cell r="H427">
            <v>1247.9376</v>
          </cell>
          <cell r="I427">
            <v>4462</v>
          </cell>
          <cell r="J427">
            <v>0</v>
          </cell>
          <cell r="K427">
            <v>0</v>
          </cell>
          <cell r="L427">
            <v>7323.0624000000007</v>
          </cell>
          <cell r="M427">
            <v>4462</v>
          </cell>
          <cell r="N427">
            <v>1955</v>
          </cell>
          <cell r="O427">
            <v>0</v>
          </cell>
          <cell r="P427">
            <v>1275.6858</v>
          </cell>
          <cell r="Q427">
            <v>0</v>
          </cell>
          <cell r="R427">
            <v>0</v>
          </cell>
          <cell r="W427">
            <v>8571</v>
          </cell>
        </row>
        <row r="428">
          <cell r="A428" t="str">
            <v>20111108</v>
          </cell>
          <cell r="B428">
            <v>5</v>
          </cell>
          <cell r="C428" t="str">
            <v>201111</v>
          </cell>
          <cell r="D428" t="str">
            <v>08</v>
          </cell>
          <cell r="E428" t="str">
            <v>GN-AST</v>
          </cell>
          <cell r="F428">
            <v>8800</v>
          </cell>
          <cell r="G428">
            <v>648.64800000000002</v>
          </cell>
          <cell r="H428">
            <v>1281.28</v>
          </cell>
          <cell r="I428">
            <v>4455</v>
          </cell>
          <cell r="J428">
            <v>0</v>
          </cell>
          <cell r="K428">
            <v>0</v>
          </cell>
          <cell r="L428">
            <v>7518.72</v>
          </cell>
          <cell r="M428">
            <v>4455</v>
          </cell>
          <cell r="N428">
            <v>2045</v>
          </cell>
          <cell r="O428">
            <v>0</v>
          </cell>
          <cell r="P428">
            <v>1273.6844999999998</v>
          </cell>
          <cell r="Q428">
            <v>0</v>
          </cell>
          <cell r="R428">
            <v>0</v>
          </cell>
          <cell r="W428">
            <v>8800</v>
          </cell>
        </row>
        <row r="429">
          <cell r="A429" t="str">
            <v>20111208</v>
          </cell>
          <cell r="B429">
            <v>6</v>
          </cell>
          <cell r="C429" t="str">
            <v>201112</v>
          </cell>
          <cell r="D429" t="str">
            <v>08</v>
          </cell>
          <cell r="E429" t="str">
            <v>GN-AST</v>
          </cell>
          <cell r="F429">
            <v>8928</v>
          </cell>
          <cell r="G429">
            <v>682.13600000000008</v>
          </cell>
          <cell r="H429">
            <v>1299.9168</v>
          </cell>
          <cell r="I429">
            <v>4685</v>
          </cell>
          <cell r="J429">
            <v>0</v>
          </cell>
          <cell r="K429">
            <v>0</v>
          </cell>
          <cell r="L429">
            <v>7628.0832</v>
          </cell>
          <cell r="M429">
            <v>4685</v>
          </cell>
          <cell r="N429">
            <v>2109</v>
          </cell>
          <cell r="O429">
            <v>0</v>
          </cell>
          <cell r="P429">
            <v>1339.4414999999999</v>
          </cell>
          <cell r="Q429">
            <v>0</v>
          </cell>
          <cell r="R429">
            <v>0</v>
          </cell>
          <cell r="W429">
            <v>8928</v>
          </cell>
        </row>
        <row r="430">
          <cell r="A430" t="str">
            <v>20120108</v>
          </cell>
          <cell r="B430">
            <v>7</v>
          </cell>
          <cell r="C430" t="str">
            <v>201201</v>
          </cell>
          <cell r="D430" t="str">
            <v>08</v>
          </cell>
          <cell r="E430" t="str">
            <v>GN-AST</v>
          </cell>
          <cell r="F430">
            <v>9206</v>
          </cell>
          <cell r="G430">
            <v>709.21760000000006</v>
          </cell>
          <cell r="H430">
            <v>1340.3936000000001</v>
          </cell>
          <cell r="I430">
            <v>4871</v>
          </cell>
          <cell r="J430">
            <v>0</v>
          </cell>
          <cell r="K430">
            <v>0</v>
          </cell>
          <cell r="L430">
            <v>7865.6064000000006</v>
          </cell>
          <cell r="M430">
            <v>4871</v>
          </cell>
          <cell r="N430">
            <v>2133</v>
          </cell>
          <cell r="O430">
            <v>0</v>
          </cell>
          <cell r="P430">
            <v>1392.6188999999999</v>
          </cell>
          <cell r="Q430">
            <v>0</v>
          </cell>
          <cell r="R430">
            <v>0</v>
          </cell>
          <cell r="W430">
            <v>9206</v>
          </cell>
        </row>
        <row r="431">
          <cell r="A431" t="str">
            <v>20120208</v>
          </cell>
          <cell r="B431">
            <v>8</v>
          </cell>
          <cell r="C431" t="str">
            <v>201202</v>
          </cell>
          <cell r="D431" t="str">
            <v>08</v>
          </cell>
          <cell r="E431" t="str">
            <v>GN-AST</v>
          </cell>
          <cell r="F431">
            <v>9384</v>
          </cell>
          <cell r="G431">
            <v>738.19200000000001</v>
          </cell>
          <cell r="H431">
            <v>1366.3104000000001</v>
          </cell>
          <cell r="I431">
            <v>5070</v>
          </cell>
          <cell r="J431">
            <v>0</v>
          </cell>
          <cell r="K431">
            <v>0</v>
          </cell>
          <cell r="L431">
            <v>8017.6896000000006</v>
          </cell>
          <cell r="M431">
            <v>5070</v>
          </cell>
          <cell r="N431">
            <v>2036</v>
          </cell>
          <cell r="O431">
            <v>0</v>
          </cell>
          <cell r="P431">
            <v>1449.5129999999999</v>
          </cell>
          <cell r="Q431">
            <v>0</v>
          </cell>
          <cell r="R431">
            <v>0</v>
          </cell>
          <cell r="W431">
            <v>9384</v>
          </cell>
        </row>
        <row r="432">
          <cell r="A432" t="str">
            <v>20120308</v>
          </cell>
          <cell r="B432">
            <v>9</v>
          </cell>
          <cell r="C432" t="str">
            <v>201203</v>
          </cell>
          <cell r="D432" t="str">
            <v>08</v>
          </cell>
          <cell r="E432" t="str">
            <v>GN-AST</v>
          </cell>
          <cell r="F432">
            <v>9335</v>
          </cell>
          <cell r="G432">
            <v>745.18080000000009</v>
          </cell>
          <cell r="H432">
            <v>1359.1760000000002</v>
          </cell>
          <cell r="I432">
            <v>5118</v>
          </cell>
          <cell r="J432">
            <v>0</v>
          </cell>
          <cell r="K432">
            <v>0</v>
          </cell>
          <cell r="L432">
            <v>7975.8240000000005</v>
          </cell>
          <cell r="M432">
            <v>5118</v>
          </cell>
          <cell r="N432">
            <v>1989</v>
          </cell>
          <cell r="O432">
            <v>0</v>
          </cell>
          <cell r="P432">
            <v>1463.2361999999998</v>
          </cell>
          <cell r="Q432">
            <v>0</v>
          </cell>
          <cell r="R432">
            <v>0</v>
          </cell>
          <cell r="W432">
            <v>9335</v>
          </cell>
        </row>
        <row r="433">
          <cell r="A433" t="str">
            <v>20120408</v>
          </cell>
          <cell r="B433">
            <v>10</v>
          </cell>
          <cell r="C433" t="str">
            <v>201204</v>
          </cell>
          <cell r="D433" t="str">
            <v>08</v>
          </cell>
          <cell r="E433" t="str">
            <v>GN-AST</v>
          </cell>
          <cell r="F433">
            <v>9748</v>
          </cell>
          <cell r="G433">
            <v>736.88160000000005</v>
          </cell>
          <cell r="H433">
            <v>1419.3088</v>
          </cell>
          <cell r="I433">
            <v>5061</v>
          </cell>
          <cell r="J433">
            <v>0</v>
          </cell>
          <cell r="K433">
            <v>0</v>
          </cell>
          <cell r="L433">
            <v>8328.6912000000011</v>
          </cell>
          <cell r="M433">
            <v>5061</v>
          </cell>
          <cell r="N433">
            <v>2132</v>
          </cell>
          <cell r="O433">
            <v>0</v>
          </cell>
          <cell r="P433">
            <v>1446.9398999999999</v>
          </cell>
          <cell r="Q433">
            <v>0</v>
          </cell>
          <cell r="R433">
            <v>0</v>
          </cell>
          <cell r="W433">
            <v>9748</v>
          </cell>
        </row>
        <row r="434">
          <cell r="A434" t="str">
            <v>20120508</v>
          </cell>
          <cell r="B434">
            <v>11</v>
          </cell>
          <cell r="C434" t="str">
            <v>201205</v>
          </cell>
          <cell r="D434" t="str">
            <v>08</v>
          </cell>
          <cell r="E434" t="str">
            <v>GN-AST</v>
          </cell>
          <cell r="F434">
            <v>9785</v>
          </cell>
          <cell r="G434">
            <v>747.80160000000001</v>
          </cell>
          <cell r="H434">
            <v>1424.6960000000001</v>
          </cell>
          <cell r="I434">
            <v>5136</v>
          </cell>
          <cell r="J434">
            <v>0</v>
          </cell>
          <cell r="K434">
            <v>0</v>
          </cell>
          <cell r="L434">
            <v>8360.3040000000001</v>
          </cell>
          <cell r="M434">
            <v>5136</v>
          </cell>
          <cell r="N434">
            <v>2127</v>
          </cell>
          <cell r="O434">
            <v>0</v>
          </cell>
          <cell r="P434">
            <v>1468.3824</v>
          </cell>
          <cell r="Q434">
            <v>0</v>
          </cell>
          <cell r="R434">
            <v>0</v>
          </cell>
          <cell r="W434">
            <v>9785</v>
          </cell>
        </row>
        <row r="435">
          <cell r="A435" t="str">
            <v>20120608</v>
          </cell>
          <cell r="B435">
            <v>12</v>
          </cell>
          <cell r="C435" t="str">
            <v>201206</v>
          </cell>
          <cell r="D435" t="str">
            <v>08</v>
          </cell>
          <cell r="E435" t="str">
            <v>GN-AST</v>
          </cell>
          <cell r="F435">
            <v>10024</v>
          </cell>
          <cell r="G435">
            <v>752.89760000000001</v>
          </cell>
          <cell r="H435">
            <v>1459.4944</v>
          </cell>
          <cell r="I435">
            <v>5171</v>
          </cell>
          <cell r="J435">
            <v>0</v>
          </cell>
          <cell r="K435">
            <v>0</v>
          </cell>
          <cell r="L435">
            <v>8564.5056000000004</v>
          </cell>
          <cell r="M435">
            <v>5171</v>
          </cell>
          <cell r="N435">
            <v>2202</v>
          </cell>
          <cell r="O435">
            <v>0</v>
          </cell>
          <cell r="P435">
            <v>1478.3888999999999</v>
          </cell>
          <cell r="Q435">
            <v>0</v>
          </cell>
          <cell r="R435">
            <v>0</v>
          </cell>
          <cell r="W435">
            <v>10024</v>
          </cell>
        </row>
        <row r="436">
          <cell r="A436" t="str">
            <v>20120708</v>
          </cell>
          <cell r="B436">
            <v>13</v>
          </cell>
          <cell r="C436" t="str">
            <v>201207</v>
          </cell>
          <cell r="D436" t="str">
            <v>08</v>
          </cell>
          <cell r="E436" t="str">
            <v>GN-AST</v>
          </cell>
          <cell r="F436">
            <v>10501</v>
          </cell>
          <cell r="G436">
            <v>789.00639999999999</v>
          </cell>
          <cell r="H436">
            <v>1528.9456</v>
          </cell>
          <cell r="I436">
            <v>5419</v>
          </cell>
          <cell r="J436">
            <v>0</v>
          </cell>
          <cell r="K436">
            <v>0</v>
          </cell>
          <cell r="L436">
            <v>8972.0544000000009</v>
          </cell>
          <cell r="M436">
            <v>5419</v>
          </cell>
          <cell r="N436">
            <v>2196</v>
          </cell>
          <cell r="O436">
            <v>0</v>
          </cell>
          <cell r="P436">
            <v>1549.2920999999999</v>
          </cell>
          <cell r="Q436">
            <v>0</v>
          </cell>
          <cell r="R436">
            <v>0</v>
          </cell>
          <cell r="W436">
            <v>10501</v>
          </cell>
        </row>
        <row r="437">
          <cell r="A437" t="str">
            <v>20120808</v>
          </cell>
          <cell r="B437">
            <v>14</v>
          </cell>
          <cell r="C437" t="str">
            <v>201208</v>
          </cell>
          <cell r="D437" t="str">
            <v>08</v>
          </cell>
          <cell r="E437" t="str">
            <v>GN-AST</v>
          </cell>
          <cell r="F437">
            <v>10610</v>
          </cell>
          <cell r="G437">
            <v>789.00639999999999</v>
          </cell>
          <cell r="H437">
            <v>1544.816</v>
          </cell>
          <cell r="I437">
            <v>5419</v>
          </cell>
          <cell r="J437">
            <v>0</v>
          </cell>
          <cell r="K437">
            <v>0</v>
          </cell>
          <cell r="L437">
            <v>9065.1840000000011</v>
          </cell>
          <cell r="M437">
            <v>5419</v>
          </cell>
          <cell r="N437">
            <v>2083</v>
          </cell>
          <cell r="O437">
            <v>0</v>
          </cell>
          <cell r="P437">
            <v>1549.2920999999999</v>
          </cell>
          <cell r="Q437">
            <v>0</v>
          </cell>
          <cell r="R437">
            <v>0</v>
          </cell>
          <cell r="W437">
            <v>10610</v>
          </cell>
        </row>
        <row r="438">
          <cell r="A438" t="str">
            <v>20120908</v>
          </cell>
          <cell r="B438">
            <v>15</v>
          </cell>
          <cell r="C438" t="str">
            <v>201209</v>
          </cell>
          <cell r="D438" t="str">
            <v>08</v>
          </cell>
          <cell r="E438" t="str">
            <v>GN-AST</v>
          </cell>
          <cell r="F438">
            <v>10822</v>
          </cell>
          <cell r="G438">
            <v>803.27520000000004</v>
          </cell>
          <cell r="H438">
            <v>1575.6832000000002</v>
          </cell>
          <cell r="I438">
            <v>5516</v>
          </cell>
          <cell r="J438">
            <v>1</v>
          </cell>
          <cell r="K438">
            <v>1</v>
          </cell>
          <cell r="L438">
            <v>9245.4624000000003</v>
          </cell>
          <cell r="M438">
            <v>5517</v>
          </cell>
          <cell r="N438">
            <v>2144</v>
          </cell>
          <cell r="O438">
            <v>0</v>
          </cell>
          <cell r="P438">
            <v>1577.3102999999999</v>
          </cell>
          <cell r="Q438">
            <v>0</v>
          </cell>
          <cell r="R438">
            <v>0</v>
          </cell>
          <cell r="W438">
            <v>10822</v>
          </cell>
        </row>
        <row r="439">
          <cell r="A439" t="str">
            <v>20121008</v>
          </cell>
          <cell r="B439">
            <v>16</v>
          </cell>
          <cell r="C439" t="str">
            <v>201210</v>
          </cell>
          <cell r="D439" t="str">
            <v>08</v>
          </cell>
          <cell r="E439" t="str">
            <v>GN-AST</v>
          </cell>
          <cell r="F439">
            <v>11474</v>
          </cell>
          <cell r="G439">
            <v>851.90560000000005</v>
          </cell>
          <cell r="H439">
            <v>1670.6144000000002</v>
          </cell>
          <cell r="I439">
            <v>5850</v>
          </cell>
          <cell r="J439">
            <v>1</v>
          </cell>
          <cell r="K439">
            <v>1</v>
          </cell>
          <cell r="L439">
            <v>9802.5312000000013</v>
          </cell>
          <cell r="M439">
            <v>5851</v>
          </cell>
          <cell r="N439">
            <v>2274</v>
          </cell>
          <cell r="O439">
            <v>0</v>
          </cell>
          <cell r="P439">
            <v>1672.8009</v>
          </cell>
          <cell r="Q439">
            <v>0</v>
          </cell>
          <cell r="R439">
            <v>0</v>
          </cell>
          <cell r="W439">
            <v>11474</v>
          </cell>
        </row>
        <row r="440">
          <cell r="A440" t="str">
            <v>20121108</v>
          </cell>
          <cell r="B440">
            <v>17</v>
          </cell>
          <cell r="C440" t="str">
            <v>201211</v>
          </cell>
          <cell r="D440" t="str">
            <v>08</v>
          </cell>
          <cell r="E440" t="str">
            <v>GN-AST</v>
          </cell>
          <cell r="F440">
            <v>11545</v>
          </cell>
          <cell r="G440">
            <v>844.62560000000008</v>
          </cell>
          <cell r="H440">
            <v>1680.952</v>
          </cell>
          <cell r="I440">
            <v>5801</v>
          </cell>
          <cell r="J440">
            <v>0</v>
          </cell>
          <cell r="K440">
            <v>0</v>
          </cell>
          <cell r="L440">
            <v>9864.0480000000007</v>
          </cell>
          <cell r="M440">
            <v>5801</v>
          </cell>
          <cell r="N440">
            <v>2328</v>
          </cell>
          <cell r="O440">
            <v>0</v>
          </cell>
          <cell r="P440">
            <v>1658.5058999999999</v>
          </cell>
          <cell r="Q440">
            <v>0</v>
          </cell>
          <cell r="R440">
            <v>0</v>
          </cell>
          <cell r="W440">
            <v>11545</v>
          </cell>
        </row>
        <row r="441">
          <cell r="A441" t="str">
            <v>20121208</v>
          </cell>
          <cell r="B441">
            <v>18</v>
          </cell>
          <cell r="C441" t="str">
            <v>201212</v>
          </cell>
          <cell r="D441" t="str">
            <v>08</v>
          </cell>
          <cell r="E441" t="str">
            <v>GN-AST</v>
          </cell>
          <cell r="F441">
            <v>11923</v>
          </cell>
          <cell r="G441">
            <v>890.34400000000005</v>
          </cell>
          <cell r="H441">
            <v>1735.9888000000001</v>
          </cell>
          <cell r="I441">
            <v>6114</v>
          </cell>
          <cell r="J441">
            <v>1</v>
          </cell>
          <cell r="K441">
            <v>2</v>
          </cell>
          <cell r="L441">
            <v>10185.3024</v>
          </cell>
          <cell r="M441">
            <v>6115</v>
          </cell>
          <cell r="N441">
            <v>2404</v>
          </cell>
          <cell r="O441">
            <v>0</v>
          </cell>
          <cell r="P441">
            <v>1748.2784999999999</v>
          </cell>
          <cell r="Q441">
            <v>0</v>
          </cell>
          <cell r="R441">
            <v>0</v>
          </cell>
          <cell r="W441">
            <v>11923</v>
          </cell>
        </row>
        <row r="442">
          <cell r="A442" t="str">
            <v>20130108</v>
          </cell>
          <cell r="B442">
            <v>19</v>
          </cell>
          <cell r="C442" t="str">
            <v>201301</v>
          </cell>
          <cell r="D442" t="str">
            <v>08</v>
          </cell>
          <cell r="E442" t="str">
            <v>GN-AST</v>
          </cell>
          <cell r="F442">
            <v>12659</v>
          </cell>
          <cell r="G442">
            <v>944.79840000000002</v>
          </cell>
          <cell r="H442">
            <v>1843.1504</v>
          </cell>
          <cell r="I442">
            <v>6488</v>
          </cell>
          <cell r="J442">
            <v>1</v>
          </cell>
          <cell r="K442">
            <v>1</v>
          </cell>
          <cell r="L442">
            <v>10814.995200000001</v>
          </cell>
          <cell r="M442">
            <v>6489</v>
          </cell>
          <cell r="N442">
            <v>2467</v>
          </cell>
          <cell r="O442">
            <v>0</v>
          </cell>
          <cell r="P442">
            <v>1855.2050999999999</v>
          </cell>
          <cell r="Q442">
            <v>0</v>
          </cell>
          <cell r="R442">
            <v>0</v>
          </cell>
          <cell r="W442">
            <v>12659</v>
          </cell>
        </row>
        <row r="443">
          <cell r="A443" t="str">
            <v>20130208</v>
          </cell>
          <cell r="B443">
            <v>20</v>
          </cell>
          <cell r="C443" t="str">
            <v>201302</v>
          </cell>
          <cell r="D443" t="str">
            <v>08</v>
          </cell>
          <cell r="E443" t="str">
            <v>GN-AST</v>
          </cell>
          <cell r="F443">
            <v>13197</v>
          </cell>
          <cell r="G443">
            <v>1000.272</v>
          </cell>
          <cell r="H443">
            <v>1921.4832000000001</v>
          </cell>
          <cell r="I443">
            <v>6869</v>
          </cell>
          <cell r="J443">
            <v>1</v>
          </cell>
          <cell r="K443">
            <v>1</v>
          </cell>
          <cell r="L443">
            <v>11274.662400000001</v>
          </cell>
          <cell r="M443">
            <v>6870</v>
          </cell>
          <cell r="N443">
            <v>2395</v>
          </cell>
          <cell r="O443">
            <v>0</v>
          </cell>
          <cell r="P443">
            <v>1964.1329999999998</v>
          </cell>
          <cell r="Q443">
            <v>0</v>
          </cell>
          <cell r="R443">
            <v>0</v>
          </cell>
          <cell r="W443">
            <v>13197</v>
          </cell>
        </row>
        <row r="444">
          <cell r="A444" t="str">
            <v>20130308</v>
          </cell>
          <cell r="B444">
            <v>21</v>
          </cell>
          <cell r="C444" t="str">
            <v>201303</v>
          </cell>
          <cell r="D444" t="str">
            <v>08</v>
          </cell>
          <cell r="E444" t="str">
            <v>GN-AST</v>
          </cell>
          <cell r="F444">
            <v>13910</v>
          </cell>
          <cell r="G444">
            <v>1059.6768</v>
          </cell>
          <cell r="H444">
            <v>2025.296</v>
          </cell>
          <cell r="I444">
            <v>7278</v>
          </cell>
          <cell r="J444">
            <v>0</v>
          </cell>
          <cell r="K444">
            <v>0</v>
          </cell>
          <cell r="L444">
            <v>11884.704000000002</v>
          </cell>
          <cell r="M444">
            <v>7278</v>
          </cell>
          <cell r="N444">
            <v>2325</v>
          </cell>
          <cell r="O444">
            <v>0</v>
          </cell>
          <cell r="P444">
            <v>2080.7801999999997</v>
          </cell>
          <cell r="Q444">
            <v>0</v>
          </cell>
          <cell r="R444">
            <v>0</v>
          </cell>
          <cell r="W444">
            <v>13910</v>
          </cell>
        </row>
        <row r="445">
          <cell r="A445" t="str">
            <v>20130408</v>
          </cell>
          <cell r="B445">
            <v>22</v>
          </cell>
          <cell r="C445" t="str">
            <v>201304</v>
          </cell>
          <cell r="D445" t="str">
            <v>08</v>
          </cell>
          <cell r="E445" t="str">
            <v>GN-AST</v>
          </cell>
          <cell r="F445">
            <v>13834</v>
          </cell>
          <cell r="G445">
            <v>952.22400000000005</v>
          </cell>
          <cell r="H445">
            <v>2014.2304000000001</v>
          </cell>
          <cell r="I445">
            <v>6540</v>
          </cell>
          <cell r="J445">
            <v>0</v>
          </cell>
          <cell r="K445">
            <v>0</v>
          </cell>
          <cell r="L445">
            <v>11819.769600000001</v>
          </cell>
          <cell r="M445">
            <v>6540</v>
          </cell>
          <cell r="N445">
            <v>2311</v>
          </cell>
          <cell r="O445">
            <v>0</v>
          </cell>
          <cell r="P445">
            <v>1869.7859999999998</v>
          </cell>
          <cell r="Q445">
            <v>0</v>
          </cell>
          <cell r="R445">
            <v>0</v>
          </cell>
          <cell r="W445">
            <v>13834</v>
          </cell>
        </row>
        <row r="446">
          <cell r="A446" t="str">
            <v>20130508</v>
          </cell>
          <cell r="B446">
            <v>23</v>
          </cell>
          <cell r="C446" t="str">
            <v>201305</v>
          </cell>
          <cell r="D446" t="str">
            <v>08</v>
          </cell>
          <cell r="E446" t="str">
            <v>GN-AST</v>
          </cell>
          <cell r="F446">
            <v>13773</v>
          </cell>
          <cell r="G446">
            <v>863.40800000000002</v>
          </cell>
          <cell r="H446">
            <v>2005.3488000000002</v>
          </cell>
          <cell r="I446">
            <v>5930</v>
          </cell>
          <cell r="J446">
            <v>0</v>
          </cell>
          <cell r="K446">
            <v>0</v>
          </cell>
          <cell r="L446">
            <v>11767.6512</v>
          </cell>
          <cell r="M446">
            <v>5930</v>
          </cell>
          <cell r="N446">
            <v>2400</v>
          </cell>
          <cell r="O446">
            <v>0</v>
          </cell>
          <cell r="P446">
            <v>1695.3869999999999</v>
          </cell>
          <cell r="Q446">
            <v>0</v>
          </cell>
          <cell r="R446">
            <v>0</v>
          </cell>
          <cell r="W446">
            <v>13773</v>
          </cell>
        </row>
        <row r="447">
          <cell r="A447" t="str">
            <v>20130608</v>
          </cell>
          <cell r="B447">
            <v>24</v>
          </cell>
          <cell r="C447" t="str">
            <v>201306</v>
          </cell>
          <cell r="D447" t="str">
            <v>08</v>
          </cell>
          <cell r="E447" t="str">
            <v>GN-AST</v>
          </cell>
          <cell r="F447">
            <v>13530</v>
          </cell>
          <cell r="G447">
            <v>827.59040000000005</v>
          </cell>
          <cell r="H447">
            <v>1969.9680000000001</v>
          </cell>
          <cell r="I447">
            <v>5683</v>
          </cell>
          <cell r="J447">
            <v>1</v>
          </cell>
          <cell r="K447">
            <v>1</v>
          </cell>
          <cell r="L447">
            <v>11559.177600000001</v>
          </cell>
          <cell r="M447">
            <v>5684</v>
          </cell>
          <cell r="N447">
            <v>2427</v>
          </cell>
          <cell r="O447">
            <v>0</v>
          </cell>
          <cell r="P447">
            <v>1625.0555999999999</v>
          </cell>
          <cell r="Q447">
            <v>0</v>
          </cell>
          <cell r="R447">
            <v>0</v>
          </cell>
          <cell r="W447">
            <v>13530</v>
          </cell>
        </row>
        <row r="448">
          <cell r="A448" t="str">
            <v>20130708</v>
          </cell>
          <cell r="B448">
            <v>25</v>
          </cell>
          <cell r="C448" t="str">
            <v>201307</v>
          </cell>
          <cell r="D448" t="str">
            <v>08</v>
          </cell>
          <cell r="E448" t="str">
            <v>GN-AST</v>
          </cell>
          <cell r="F448">
            <v>13147</v>
          </cell>
          <cell r="G448">
            <v>785.80320000000006</v>
          </cell>
          <cell r="H448">
            <v>1914.2032000000002</v>
          </cell>
          <cell r="I448">
            <v>5396</v>
          </cell>
          <cell r="J448">
            <v>1</v>
          </cell>
          <cell r="K448">
            <v>1</v>
          </cell>
          <cell r="L448">
            <v>11231.9424</v>
          </cell>
          <cell r="M448">
            <v>5397</v>
          </cell>
          <cell r="N448">
            <v>2544</v>
          </cell>
          <cell r="O448">
            <v>0</v>
          </cell>
          <cell r="P448">
            <v>1543.0022999999999</v>
          </cell>
          <cell r="Q448">
            <v>0</v>
          </cell>
          <cell r="R448">
            <v>0</v>
          </cell>
          <cell r="W448">
            <v>13147</v>
          </cell>
        </row>
        <row r="449">
          <cell r="A449" t="str">
            <v>20130808</v>
          </cell>
          <cell r="B449">
            <v>26</v>
          </cell>
          <cell r="C449" t="str">
            <v>201308</v>
          </cell>
          <cell r="D449" t="str">
            <v>08</v>
          </cell>
          <cell r="E449" t="str">
            <v>GN-AST</v>
          </cell>
          <cell r="F449">
            <v>12335</v>
          </cell>
          <cell r="G449">
            <v>759.88640000000009</v>
          </cell>
          <cell r="H449">
            <v>1795.9760000000001</v>
          </cell>
          <cell r="I449">
            <v>5219</v>
          </cell>
          <cell r="J449">
            <v>0</v>
          </cell>
          <cell r="K449">
            <v>0</v>
          </cell>
          <cell r="L449">
            <v>10539.024000000001</v>
          </cell>
          <cell r="M449">
            <v>5219</v>
          </cell>
          <cell r="N449">
            <v>2302</v>
          </cell>
          <cell r="O449">
            <v>0</v>
          </cell>
          <cell r="P449">
            <v>1492.1120999999998</v>
          </cell>
          <cell r="Q449">
            <v>0</v>
          </cell>
          <cell r="R449">
            <v>0</v>
          </cell>
          <cell r="W449">
            <v>12335</v>
          </cell>
        </row>
        <row r="450">
          <cell r="A450" t="str">
            <v>20130908</v>
          </cell>
          <cell r="B450">
            <v>27</v>
          </cell>
          <cell r="C450" t="str">
            <v>201309</v>
          </cell>
          <cell r="D450" t="str">
            <v>08</v>
          </cell>
          <cell r="E450" t="str">
            <v>GN-AST</v>
          </cell>
          <cell r="F450">
            <v>11894</v>
          </cell>
          <cell r="G450">
            <v>764.83680000000004</v>
          </cell>
          <cell r="H450">
            <v>1731.7664</v>
          </cell>
          <cell r="I450">
            <v>5253</v>
          </cell>
          <cell r="J450">
            <v>0</v>
          </cell>
          <cell r="K450">
            <v>0</v>
          </cell>
          <cell r="L450">
            <v>10162.233600000001</v>
          </cell>
          <cell r="M450">
            <v>5253</v>
          </cell>
          <cell r="N450">
            <v>2151</v>
          </cell>
          <cell r="O450">
            <v>0</v>
          </cell>
          <cell r="P450">
            <v>1501.8326999999999</v>
          </cell>
          <cell r="Q450">
            <v>0</v>
          </cell>
          <cell r="R450">
            <v>0</v>
          </cell>
          <cell r="W450">
            <v>11894</v>
          </cell>
        </row>
        <row r="451">
          <cell r="A451" t="str">
            <v>20131008</v>
          </cell>
          <cell r="B451">
            <v>28</v>
          </cell>
          <cell r="C451" t="str">
            <v>201310</v>
          </cell>
          <cell r="D451" t="str">
            <v>08</v>
          </cell>
          <cell r="E451" t="str">
            <v>GN-AST</v>
          </cell>
          <cell r="F451">
            <v>11581</v>
          </cell>
          <cell r="G451">
            <v>760.32320000000004</v>
          </cell>
          <cell r="H451">
            <v>1686.1936000000001</v>
          </cell>
          <cell r="I451">
            <v>5221</v>
          </cell>
          <cell r="J451">
            <v>1</v>
          </cell>
          <cell r="K451">
            <v>1</v>
          </cell>
          <cell r="L451">
            <v>9893.9520000000011</v>
          </cell>
          <cell r="M451">
            <v>5222</v>
          </cell>
          <cell r="N451">
            <v>1974</v>
          </cell>
          <cell r="O451">
            <v>0</v>
          </cell>
          <cell r="P451">
            <v>1492.9697999999999</v>
          </cell>
          <cell r="Q451">
            <v>0</v>
          </cell>
          <cell r="R451">
            <v>0</v>
          </cell>
          <cell r="W451">
            <v>11581</v>
          </cell>
        </row>
        <row r="452">
          <cell r="A452" t="str">
            <v>20131108</v>
          </cell>
          <cell r="B452">
            <v>29</v>
          </cell>
          <cell r="C452" t="str">
            <v>201311</v>
          </cell>
          <cell r="D452" t="str">
            <v>08</v>
          </cell>
          <cell r="E452" t="str">
            <v>GN-AST</v>
          </cell>
          <cell r="F452">
            <v>11291</v>
          </cell>
          <cell r="G452">
            <v>742.26880000000006</v>
          </cell>
          <cell r="H452">
            <v>1643.9696000000001</v>
          </cell>
          <cell r="I452">
            <v>5097</v>
          </cell>
          <cell r="J452">
            <v>1</v>
          </cell>
          <cell r="K452">
            <v>2</v>
          </cell>
          <cell r="L452">
            <v>9645.3216000000011</v>
          </cell>
          <cell r="M452">
            <v>5098</v>
          </cell>
          <cell r="N452">
            <v>1835</v>
          </cell>
          <cell r="O452">
            <v>0</v>
          </cell>
          <cell r="P452">
            <v>1457.5182</v>
          </cell>
          <cell r="Q452">
            <v>0</v>
          </cell>
          <cell r="R452">
            <v>0</v>
          </cell>
          <cell r="W452">
            <v>11291</v>
          </cell>
        </row>
        <row r="453">
          <cell r="A453" t="str">
            <v>20131208</v>
          </cell>
          <cell r="B453">
            <v>30</v>
          </cell>
          <cell r="C453" t="str">
            <v>201312</v>
          </cell>
          <cell r="D453" t="str">
            <v>08</v>
          </cell>
          <cell r="E453" t="str">
            <v>GN-AST</v>
          </cell>
          <cell r="F453">
            <v>11713</v>
          </cell>
          <cell r="G453">
            <v>739.93920000000003</v>
          </cell>
          <cell r="H453">
            <v>1705.4128000000001</v>
          </cell>
          <cell r="I453">
            <v>5081</v>
          </cell>
          <cell r="J453">
            <v>1</v>
          </cell>
          <cell r="K453">
            <v>1</v>
          </cell>
          <cell r="L453">
            <v>10006.7328</v>
          </cell>
          <cell r="M453">
            <v>5082</v>
          </cell>
          <cell r="N453">
            <v>1784</v>
          </cell>
          <cell r="O453">
            <v>0</v>
          </cell>
          <cell r="P453">
            <v>1452.9438</v>
          </cell>
          <cell r="Q453">
            <v>0</v>
          </cell>
          <cell r="R453">
            <v>0</v>
          </cell>
          <cell r="W453">
            <v>11713</v>
          </cell>
        </row>
        <row r="454">
          <cell r="A454" t="str">
            <v>20140108</v>
          </cell>
          <cell r="B454">
            <v>31</v>
          </cell>
          <cell r="C454" t="str">
            <v>201401</v>
          </cell>
          <cell r="D454" t="str">
            <v>08</v>
          </cell>
          <cell r="E454" t="str">
            <v>GN-AST</v>
          </cell>
          <cell r="F454">
            <v>11794</v>
          </cell>
          <cell r="G454">
            <v>716.06080000000009</v>
          </cell>
          <cell r="H454">
            <v>1717.2064</v>
          </cell>
          <cell r="I454">
            <v>4918</v>
          </cell>
          <cell r="J454">
            <v>0</v>
          </cell>
          <cell r="K454">
            <v>0</v>
          </cell>
          <cell r="L454">
            <v>10076.793600000001</v>
          </cell>
          <cell r="M454">
            <v>4918</v>
          </cell>
          <cell r="N454">
            <v>1683</v>
          </cell>
          <cell r="O454">
            <v>0</v>
          </cell>
          <cell r="P454">
            <v>1406.0562</v>
          </cell>
          <cell r="Q454">
            <v>0</v>
          </cell>
          <cell r="R454">
            <v>0</v>
          </cell>
          <cell r="W454">
            <v>11794</v>
          </cell>
        </row>
        <row r="455">
          <cell r="A455" t="str">
            <v>20140208</v>
          </cell>
          <cell r="B455">
            <v>32</v>
          </cell>
          <cell r="C455" t="str">
            <v>201402</v>
          </cell>
          <cell r="D455" t="str">
            <v>08</v>
          </cell>
          <cell r="E455" t="str">
            <v>GN-AST</v>
          </cell>
          <cell r="F455">
            <v>11622</v>
          </cell>
          <cell r="G455">
            <v>683.59199999999998</v>
          </cell>
          <cell r="H455">
            <v>1692.1632000000002</v>
          </cell>
          <cell r="I455">
            <v>4695</v>
          </cell>
          <cell r="J455">
            <v>0</v>
          </cell>
          <cell r="K455">
            <v>0</v>
          </cell>
          <cell r="L455">
            <v>9929.8368000000009</v>
          </cell>
          <cell r="M455">
            <v>4695</v>
          </cell>
          <cell r="N455">
            <v>1578</v>
          </cell>
          <cell r="O455">
            <v>0</v>
          </cell>
          <cell r="P455">
            <v>1342.3004999999998</v>
          </cell>
          <cell r="Q455">
            <v>0</v>
          </cell>
          <cell r="R455">
            <v>0</v>
          </cell>
          <cell r="W455">
            <v>11622</v>
          </cell>
        </row>
        <row r="456">
          <cell r="A456" t="str">
            <v>20140308</v>
          </cell>
          <cell r="B456">
            <v>33</v>
          </cell>
          <cell r="C456" t="str">
            <v>201403</v>
          </cell>
          <cell r="D456" t="str">
            <v>08</v>
          </cell>
          <cell r="E456" t="str">
            <v>GN-AST</v>
          </cell>
          <cell r="F456">
            <v>11565</v>
          </cell>
          <cell r="G456">
            <v>718.3904</v>
          </cell>
          <cell r="H456">
            <v>1683.864</v>
          </cell>
          <cell r="I456">
            <v>4934</v>
          </cell>
          <cell r="J456">
            <v>0</v>
          </cell>
          <cell r="K456">
            <v>0</v>
          </cell>
          <cell r="L456">
            <v>9881.1360000000004</v>
          </cell>
          <cell r="M456">
            <v>4934</v>
          </cell>
          <cell r="N456">
            <v>1437</v>
          </cell>
          <cell r="O456">
            <v>0</v>
          </cell>
          <cell r="P456">
            <v>1410.6306</v>
          </cell>
          <cell r="Q456">
            <v>0</v>
          </cell>
          <cell r="R456">
            <v>0</v>
          </cell>
          <cell r="W456">
            <v>11565</v>
          </cell>
        </row>
        <row r="457">
          <cell r="A457" t="str">
            <v>20140408</v>
          </cell>
          <cell r="B457">
            <v>34</v>
          </cell>
          <cell r="C457" t="str">
            <v>201404</v>
          </cell>
          <cell r="D457" t="str">
            <v>08</v>
          </cell>
          <cell r="E457" t="str">
            <v>GN-AST</v>
          </cell>
          <cell r="F457">
            <v>11435</v>
          </cell>
          <cell r="G457">
            <v>872.14400000000001</v>
          </cell>
          <cell r="H457">
            <v>1664.9360000000001</v>
          </cell>
          <cell r="I457">
            <v>5990</v>
          </cell>
          <cell r="J457">
            <v>0</v>
          </cell>
          <cell r="K457">
            <v>0</v>
          </cell>
          <cell r="L457">
            <v>9770.0640000000003</v>
          </cell>
          <cell r="M457">
            <v>5990</v>
          </cell>
          <cell r="N457">
            <v>1114</v>
          </cell>
          <cell r="O457">
            <v>0</v>
          </cell>
          <cell r="P457">
            <v>1712.5409999999999</v>
          </cell>
          <cell r="Q457">
            <v>0</v>
          </cell>
          <cell r="R457">
            <v>0</v>
          </cell>
          <cell r="W457">
            <v>11435</v>
          </cell>
        </row>
        <row r="458">
          <cell r="A458" t="str">
            <v>20140508</v>
          </cell>
          <cell r="B458">
            <v>35</v>
          </cell>
          <cell r="C458" t="str">
            <v>201405</v>
          </cell>
          <cell r="D458" t="str">
            <v>08</v>
          </cell>
          <cell r="E458" t="str">
            <v>GN-AST</v>
          </cell>
          <cell r="F458">
            <v>11686</v>
          </cell>
          <cell r="G458">
            <v>1056.7648000000002</v>
          </cell>
          <cell r="H458">
            <v>1701.4816000000001</v>
          </cell>
          <cell r="I458">
            <v>7258</v>
          </cell>
          <cell r="J458">
            <v>0</v>
          </cell>
          <cell r="K458">
            <v>0</v>
          </cell>
          <cell r="L458">
            <v>9984.5184000000008</v>
          </cell>
          <cell r="M458">
            <v>7258</v>
          </cell>
          <cell r="N458">
            <v>803</v>
          </cell>
          <cell r="O458">
            <v>0</v>
          </cell>
          <cell r="P458">
            <v>2075.0621999999998</v>
          </cell>
          <cell r="Q458">
            <v>0</v>
          </cell>
          <cell r="R458">
            <v>0</v>
          </cell>
          <cell r="W458">
            <v>11686</v>
          </cell>
        </row>
        <row r="459">
          <cell r="A459" t="str">
            <v>20140608</v>
          </cell>
          <cell r="B459">
            <v>36</v>
          </cell>
          <cell r="C459" t="str">
            <v>201406</v>
          </cell>
          <cell r="D459" t="str">
            <v>08</v>
          </cell>
          <cell r="E459" t="str">
            <v>GN-AST</v>
          </cell>
          <cell r="F459">
            <v>11752</v>
          </cell>
          <cell r="G459">
            <v>691.30880000000002</v>
          </cell>
          <cell r="H459">
            <v>1711.0912000000001</v>
          </cell>
          <cell r="I459">
            <v>4748</v>
          </cell>
          <cell r="J459">
            <v>0</v>
          </cell>
          <cell r="K459">
            <v>0</v>
          </cell>
          <cell r="L459">
            <v>10040.908800000001</v>
          </cell>
          <cell r="M459">
            <v>4748</v>
          </cell>
          <cell r="N459">
            <v>1516</v>
          </cell>
          <cell r="O459">
            <v>0</v>
          </cell>
          <cell r="P459">
            <v>1357.4531999999999</v>
          </cell>
          <cell r="Q459">
            <v>0</v>
          </cell>
          <cell r="R459">
            <v>0</v>
          </cell>
          <cell r="W459">
            <v>11752</v>
          </cell>
        </row>
        <row r="460">
          <cell r="A460" t="str">
            <v>20140708</v>
          </cell>
          <cell r="B460">
            <v>37</v>
          </cell>
          <cell r="C460" t="str">
            <v>201407</v>
          </cell>
          <cell r="D460" t="str">
            <v>08</v>
          </cell>
          <cell r="E460" t="str">
            <v>GN-AST</v>
          </cell>
          <cell r="F460">
            <v>11818</v>
          </cell>
          <cell r="G460">
            <v>695.09440000000006</v>
          </cell>
          <cell r="H460">
            <v>1720.7008000000001</v>
          </cell>
          <cell r="I460">
            <v>4774</v>
          </cell>
          <cell r="J460">
            <v>0</v>
          </cell>
          <cell r="K460">
            <v>0</v>
          </cell>
          <cell r="L460">
            <v>10097.299200000001</v>
          </cell>
          <cell r="M460">
            <v>4774</v>
          </cell>
          <cell r="N460">
            <v>1524</v>
          </cell>
          <cell r="O460">
            <v>0</v>
          </cell>
          <cell r="P460">
            <v>1364.8866</v>
          </cell>
          <cell r="Q460">
            <v>0</v>
          </cell>
          <cell r="R460">
            <v>0</v>
          </cell>
          <cell r="W460">
            <v>11818</v>
          </cell>
        </row>
        <row r="461">
          <cell r="A461" t="str">
            <v>20140808</v>
          </cell>
          <cell r="B461">
            <v>38</v>
          </cell>
          <cell r="C461" t="str">
            <v>201408</v>
          </cell>
          <cell r="D461" t="str">
            <v>08</v>
          </cell>
          <cell r="E461" t="str">
            <v>GN-AST</v>
          </cell>
          <cell r="F461">
            <v>11884</v>
          </cell>
          <cell r="G461">
            <v>699.02560000000005</v>
          </cell>
          <cell r="H461">
            <v>1730.3104000000001</v>
          </cell>
          <cell r="I461">
            <v>4801</v>
          </cell>
          <cell r="J461">
            <v>0</v>
          </cell>
          <cell r="K461">
            <v>0</v>
          </cell>
          <cell r="L461">
            <v>10153.6896</v>
          </cell>
          <cell r="M461">
            <v>4801</v>
          </cell>
          <cell r="N461">
            <v>1533</v>
          </cell>
          <cell r="O461">
            <v>0</v>
          </cell>
          <cell r="P461">
            <v>1372.6059</v>
          </cell>
          <cell r="Q461">
            <v>0</v>
          </cell>
          <cell r="R461">
            <v>0</v>
          </cell>
          <cell r="W461">
            <v>11884</v>
          </cell>
        </row>
        <row r="462">
          <cell r="A462" t="str">
            <v>20140908</v>
          </cell>
          <cell r="B462">
            <v>39</v>
          </cell>
          <cell r="C462" t="str">
            <v>201409</v>
          </cell>
          <cell r="D462" t="str">
            <v>08</v>
          </cell>
          <cell r="E462" t="str">
            <v>GN-AST</v>
          </cell>
          <cell r="F462">
            <v>11950</v>
          </cell>
          <cell r="G462">
            <v>702.95680000000004</v>
          </cell>
          <cell r="H462">
            <v>1739.92</v>
          </cell>
          <cell r="I462">
            <v>4828</v>
          </cell>
          <cell r="J462">
            <v>0</v>
          </cell>
          <cell r="K462">
            <v>0</v>
          </cell>
          <cell r="L462">
            <v>10210.08</v>
          </cell>
          <cell r="M462">
            <v>4828</v>
          </cell>
          <cell r="N462">
            <v>1542</v>
          </cell>
          <cell r="O462">
            <v>0</v>
          </cell>
          <cell r="P462">
            <v>1380.3252</v>
          </cell>
          <cell r="Q462">
            <v>0</v>
          </cell>
          <cell r="R462">
            <v>0</v>
          </cell>
          <cell r="W462">
            <v>11950</v>
          </cell>
        </row>
        <row r="463">
          <cell r="A463" t="str">
            <v>20141008</v>
          </cell>
          <cell r="B463">
            <v>40</v>
          </cell>
          <cell r="C463" t="str">
            <v>201410</v>
          </cell>
          <cell r="D463" t="str">
            <v>08</v>
          </cell>
          <cell r="E463" t="str">
            <v>GN-AST</v>
          </cell>
          <cell r="F463">
            <v>12016</v>
          </cell>
          <cell r="G463">
            <v>706.74240000000009</v>
          </cell>
          <cell r="H463">
            <v>1749.5296000000001</v>
          </cell>
          <cell r="I463">
            <v>4854</v>
          </cell>
          <cell r="J463">
            <v>0</v>
          </cell>
          <cell r="K463">
            <v>0</v>
          </cell>
          <cell r="L463">
            <v>10266.4704</v>
          </cell>
          <cell r="M463">
            <v>4854</v>
          </cell>
          <cell r="N463">
            <v>1550</v>
          </cell>
          <cell r="O463">
            <v>0</v>
          </cell>
          <cell r="P463">
            <v>1387.7585999999999</v>
          </cell>
          <cell r="Q463">
            <v>0</v>
          </cell>
          <cell r="R463">
            <v>0</v>
          </cell>
          <cell r="W463">
            <v>12016</v>
          </cell>
        </row>
        <row r="464">
          <cell r="A464" t="str">
            <v>20141108</v>
          </cell>
          <cell r="B464">
            <v>41</v>
          </cell>
          <cell r="C464" t="str">
            <v>201411</v>
          </cell>
          <cell r="D464" t="str">
            <v>08</v>
          </cell>
          <cell r="E464" t="str">
            <v>GN-AST</v>
          </cell>
          <cell r="F464">
            <v>12082</v>
          </cell>
          <cell r="G464">
            <v>710.67360000000008</v>
          </cell>
          <cell r="H464">
            <v>1759.1392000000001</v>
          </cell>
          <cell r="I464">
            <v>4881</v>
          </cell>
          <cell r="J464">
            <v>0</v>
          </cell>
          <cell r="K464">
            <v>0</v>
          </cell>
          <cell r="L464">
            <v>10322.8608</v>
          </cell>
          <cell r="M464">
            <v>4881</v>
          </cell>
          <cell r="N464">
            <v>1558</v>
          </cell>
          <cell r="O464">
            <v>0</v>
          </cell>
          <cell r="P464">
            <v>1395.4778999999999</v>
          </cell>
          <cell r="Q464">
            <v>0</v>
          </cell>
          <cell r="R464">
            <v>0</v>
          </cell>
          <cell r="W464">
            <v>12082</v>
          </cell>
        </row>
        <row r="465">
          <cell r="A465" t="str">
            <v>20141208</v>
          </cell>
          <cell r="B465">
            <v>42</v>
          </cell>
          <cell r="C465" t="str">
            <v>201412</v>
          </cell>
          <cell r="D465" t="str">
            <v>08</v>
          </cell>
          <cell r="E465" t="str">
            <v>GN-AST</v>
          </cell>
          <cell r="F465">
            <v>12148</v>
          </cell>
          <cell r="G465">
            <v>714.60480000000007</v>
          </cell>
          <cell r="H465">
            <v>1768.7488000000001</v>
          </cell>
          <cell r="I465">
            <v>4908</v>
          </cell>
          <cell r="J465">
            <v>0</v>
          </cell>
          <cell r="K465">
            <v>0</v>
          </cell>
          <cell r="L465">
            <v>10379.251200000001</v>
          </cell>
          <cell r="M465">
            <v>4908</v>
          </cell>
          <cell r="N465">
            <v>1567</v>
          </cell>
          <cell r="O465">
            <v>0</v>
          </cell>
          <cell r="P465">
            <v>1403.1971999999998</v>
          </cell>
          <cell r="Q465">
            <v>0</v>
          </cell>
          <cell r="R465">
            <v>0</v>
          </cell>
          <cell r="W465">
            <v>12148</v>
          </cell>
        </row>
        <row r="466">
          <cell r="A466" t="str">
            <v>20150108</v>
          </cell>
          <cell r="B466">
            <v>43</v>
          </cell>
          <cell r="C466" t="str">
            <v>201501</v>
          </cell>
          <cell r="D466" t="str">
            <v>08</v>
          </cell>
          <cell r="E466" t="str">
            <v>GN-AST</v>
          </cell>
          <cell r="F466">
            <v>12214</v>
          </cell>
          <cell r="G466">
            <v>718.3904</v>
          </cell>
          <cell r="H466">
            <v>1778.3584000000001</v>
          </cell>
          <cell r="I466">
            <v>4934</v>
          </cell>
          <cell r="J466">
            <v>0</v>
          </cell>
          <cell r="K466">
            <v>0</v>
          </cell>
          <cell r="L466">
            <v>10435.641600000001</v>
          </cell>
          <cell r="M466">
            <v>4934</v>
          </cell>
          <cell r="N466">
            <v>1575</v>
          </cell>
          <cell r="O466">
            <v>0</v>
          </cell>
          <cell r="P466">
            <v>1410.6306</v>
          </cell>
          <cell r="Q466">
            <v>0</v>
          </cell>
          <cell r="R466">
            <v>0</v>
          </cell>
          <cell r="W466">
            <v>12214</v>
          </cell>
        </row>
        <row r="467">
          <cell r="A467" t="str">
            <v>20150208</v>
          </cell>
          <cell r="B467">
            <v>44</v>
          </cell>
          <cell r="C467" t="str">
            <v>201502</v>
          </cell>
          <cell r="D467" t="str">
            <v>08</v>
          </cell>
          <cell r="E467" t="str">
            <v>GN-AST</v>
          </cell>
          <cell r="F467">
            <v>12280</v>
          </cell>
          <cell r="G467">
            <v>722.32159999999999</v>
          </cell>
          <cell r="H467">
            <v>1787.9680000000001</v>
          </cell>
          <cell r="I467">
            <v>4961</v>
          </cell>
          <cell r="J467">
            <v>0</v>
          </cell>
          <cell r="K467">
            <v>0</v>
          </cell>
          <cell r="L467">
            <v>10492.032000000001</v>
          </cell>
          <cell r="M467">
            <v>4961</v>
          </cell>
          <cell r="N467">
            <v>1584</v>
          </cell>
          <cell r="O467">
            <v>0</v>
          </cell>
          <cell r="P467">
            <v>1418.3498999999999</v>
          </cell>
          <cell r="Q467">
            <v>0</v>
          </cell>
          <cell r="R467">
            <v>0</v>
          </cell>
          <cell r="W467">
            <v>12280</v>
          </cell>
        </row>
        <row r="468">
          <cell r="A468" t="str">
            <v>20150308</v>
          </cell>
          <cell r="B468">
            <v>45</v>
          </cell>
          <cell r="C468" t="str">
            <v>201503</v>
          </cell>
          <cell r="D468" t="str">
            <v>08</v>
          </cell>
          <cell r="E468" t="str">
            <v>GN-AST</v>
          </cell>
          <cell r="F468">
            <v>12346</v>
          </cell>
          <cell r="G468">
            <v>726.25279999999998</v>
          </cell>
          <cell r="H468">
            <v>1797.5776000000001</v>
          </cell>
          <cell r="I468">
            <v>4988</v>
          </cell>
          <cell r="J468">
            <v>0</v>
          </cell>
          <cell r="K468">
            <v>0</v>
          </cell>
          <cell r="L468">
            <v>10548.422400000001</v>
          </cell>
          <cell r="M468">
            <v>4988</v>
          </cell>
          <cell r="N468">
            <v>1593</v>
          </cell>
          <cell r="O468">
            <v>0</v>
          </cell>
          <cell r="P468">
            <v>1426.0691999999999</v>
          </cell>
          <cell r="Q468">
            <v>0</v>
          </cell>
          <cell r="R468">
            <v>0</v>
          </cell>
          <cell r="W468">
            <v>12346</v>
          </cell>
        </row>
        <row r="469">
          <cell r="A469" t="str">
            <v>20150408</v>
          </cell>
          <cell r="B469">
            <v>46</v>
          </cell>
          <cell r="C469" t="str">
            <v>201504</v>
          </cell>
          <cell r="D469" t="str">
            <v>08</v>
          </cell>
          <cell r="E469" t="str">
            <v>GN-AST</v>
          </cell>
          <cell r="F469">
            <v>12412</v>
          </cell>
          <cell r="G469">
            <v>730.03840000000002</v>
          </cell>
          <cell r="H469">
            <v>1807.1872000000001</v>
          </cell>
          <cell r="I469">
            <v>5014</v>
          </cell>
          <cell r="J469">
            <v>0</v>
          </cell>
          <cell r="K469">
            <v>0</v>
          </cell>
          <cell r="L469">
            <v>10604.8128</v>
          </cell>
          <cell r="M469">
            <v>5014</v>
          </cell>
          <cell r="N469">
            <v>1601</v>
          </cell>
          <cell r="O469">
            <v>0</v>
          </cell>
          <cell r="P469">
            <v>1433.5026</v>
          </cell>
          <cell r="Q469">
            <v>0</v>
          </cell>
          <cell r="R469">
            <v>0</v>
          </cell>
          <cell r="W469">
            <v>12412</v>
          </cell>
        </row>
        <row r="470">
          <cell r="A470" t="str">
            <v>20150508</v>
          </cell>
          <cell r="B470">
            <v>47</v>
          </cell>
          <cell r="C470" t="str">
            <v>201505</v>
          </cell>
          <cell r="D470" t="str">
            <v>08</v>
          </cell>
          <cell r="E470" t="str">
            <v>GN-AST</v>
          </cell>
          <cell r="F470">
            <v>12478</v>
          </cell>
          <cell r="G470">
            <v>733.96960000000001</v>
          </cell>
          <cell r="H470">
            <v>1816.7968000000001</v>
          </cell>
          <cell r="I470">
            <v>5041</v>
          </cell>
          <cell r="J470">
            <v>0</v>
          </cell>
          <cell r="K470">
            <v>0</v>
          </cell>
          <cell r="L470">
            <v>10661.2032</v>
          </cell>
          <cell r="M470">
            <v>5041</v>
          </cell>
          <cell r="N470">
            <v>1610</v>
          </cell>
          <cell r="O470">
            <v>0</v>
          </cell>
          <cell r="P470">
            <v>1441.2219</v>
          </cell>
          <cell r="Q470">
            <v>0</v>
          </cell>
          <cell r="R470">
            <v>0</v>
          </cell>
          <cell r="W470">
            <v>12478</v>
          </cell>
        </row>
        <row r="471">
          <cell r="A471" t="str">
            <v>20150608</v>
          </cell>
          <cell r="B471">
            <v>48</v>
          </cell>
          <cell r="C471" t="str">
            <v>201506</v>
          </cell>
          <cell r="D471" t="str">
            <v>08</v>
          </cell>
          <cell r="E471" t="str">
            <v>GN-AST</v>
          </cell>
          <cell r="F471">
            <v>12544</v>
          </cell>
          <cell r="G471">
            <v>737.9008</v>
          </cell>
          <cell r="H471">
            <v>1826.4064000000001</v>
          </cell>
          <cell r="I471">
            <v>5068</v>
          </cell>
          <cell r="J471">
            <v>0</v>
          </cell>
          <cell r="K471">
            <v>0</v>
          </cell>
          <cell r="L471">
            <v>10717.5936</v>
          </cell>
          <cell r="M471">
            <v>5068</v>
          </cell>
          <cell r="N471">
            <v>1618</v>
          </cell>
          <cell r="O471">
            <v>0</v>
          </cell>
          <cell r="P471">
            <v>1448.9412</v>
          </cell>
          <cell r="Q471">
            <v>0</v>
          </cell>
          <cell r="R471">
            <v>0</v>
          </cell>
          <cell r="W471">
            <v>12544</v>
          </cell>
        </row>
        <row r="472">
          <cell r="A472" t="str">
            <v>20150708</v>
          </cell>
          <cell r="B472">
            <v>49</v>
          </cell>
          <cell r="C472" t="str">
            <v>201507</v>
          </cell>
          <cell r="D472" t="str">
            <v>08</v>
          </cell>
          <cell r="E472" t="str">
            <v>GN-AST</v>
          </cell>
          <cell r="F472">
            <v>12610</v>
          </cell>
          <cell r="G472">
            <v>741.68640000000005</v>
          </cell>
          <cell r="H472">
            <v>1836.0160000000001</v>
          </cell>
          <cell r="I472">
            <v>5094</v>
          </cell>
          <cell r="J472">
            <v>0</v>
          </cell>
          <cell r="K472">
            <v>0</v>
          </cell>
          <cell r="L472">
            <v>10773.984</v>
          </cell>
          <cell r="M472">
            <v>5094</v>
          </cell>
          <cell r="N472">
            <v>1626</v>
          </cell>
          <cell r="O472">
            <v>0</v>
          </cell>
          <cell r="P472">
            <v>1456.3745999999999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12610</v>
          </cell>
        </row>
        <row r="473">
          <cell r="A473" t="str">
            <v>20150808</v>
          </cell>
          <cell r="B473">
            <v>50</v>
          </cell>
          <cell r="C473" t="str">
            <v>201508</v>
          </cell>
          <cell r="D473" t="str">
            <v>08</v>
          </cell>
          <cell r="E473" t="str">
            <v>GN-AST</v>
          </cell>
          <cell r="F473">
            <v>12676</v>
          </cell>
          <cell r="G473">
            <v>745.61760000000004</v>
          </cell>
          <cell r="H473">
            <v>1845.6256000000001</v>
          </cell>
          <cell r="I473">
            <v>5121</v>
          </cell>
          <cell r="J473">
            <v>0</v>
          </cell>
          <cell r="K473">
            <v>0</v>
          </cell>
          <cell r="L473">
            <v>10830.374400000001</v>
          </cell>
          <cell r="M473">
            <v>5121</v>
          </cell>
          <cell r="N473">
            <v>1635</v>
          </cell>
          <cell r="O473">
            <v>0</v>
          </cell>
          <cell r="P473">
            <v>1464.0938999999998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12676</v>
          </cell>
        </row>
        <row r="474">
          <cell r="A474" t="str">
            <v>20150908</v>
          </cell>
          <cell r="B474">
            <v>51</v>
          </cell>
          <cell r="C474" t="str">
            <v>201509</v>
          </cell>
          <cell r="D474" t="str">
            <v>08</v>
          </cell>
          <cell r="E474" t="str">
            <v>GN-AST</v>
          </cell>
          <cell r="F474">
            <v>12742</v>
          </cell>
          <cell r="G474">
            <v>749.54880000000003</v>
          </cell>
          <cell r="H474">
            <v>1855.2352000000001</v>
          </cell>
          <cell r="I474">
            <v>5148</v>
          </cell>
          <cell r="J474">
            <v>0</v>
          </cell>
          <cell r="K474">
            <v>0</v>
          </cell>
          <cell r="L474">
            <v>10886.764800000001</v>
          </cell>
          <cell r="M474">
            <v>5148</v>
          </cell>
          <cell r="N474">
            <v>1644</v>
          </cell>
          <cell r="O474">
            <v>0</v>
          </cell>
          <cell r="P474">
            <v>1471.8131999999998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12742</v>
          </cell>
        </row>
        <row r="475">
          <cell r="A475" t="str">
            <v>20151008</v>
          </cell>
          <cell r="B475">
            <v>52</v>
          </cell>
          <cell r="C475" t="str">
            <v>201510</v>
          </cell>
          <cell r="D475" t="str">
            <v>08</v>
          </cell>
          <cell r="E475" t="str">
            <v>GN-AST</v>
          </cell>
          <cell r="F475">
            <v>12808</v>
          </cell>
          <cell r="G475">
            <v>753.33440000000007</v>
          </cell>
          <cell r="H475">
            <v>1864.8448000000001</v>
          </cell>
          <cell r="I475">
            <v>5174</v>
          </cell>
          <cell r="J475">
            <v>0</v>
          </cell>
          <cell r="K475">
            <v>0</v>
          </cell>
          <cell r="L475">
            <v>10943.155200000001</v>
          </cell>
          <cell r="M475">
            <v>5174</v>
          </cell>
          <cell r="N475">
            <v>1652</v>
          </cell>
          <cell r="O475">
            <v>0</v>
          </cell>
          <cell r="P475">
            <v>1479.2465999999999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12808</v>
          </cell>
        </row>
        <row r="476">
          <cell r="A476" t="str">
            <v>20151108</v>
          </cell>
          <cell r="B476">
            <v>53</v>
          </cell>
          <cell r="C476" t="str">
            <v>201511</v>
          </cell>
          <cell r="D476" t="str">
            <v>08</v>
          </cell>
          <cell r="E476" t="str">
            <v>GN-AST</v>
          </cell>
          <cell r="F476">
            <v>12874</v>
          </cell>
          <cell r="G476">
            <v>757.26560000000006</v>
          </cell>
          <cell r="H476">
            <v>1874.4544000000001</v>
          </cell>
          <cell r="I476">
            <v>5201</v>
          </cell>
          <cell r="J476">
            <v>0</v>
          </cell>
          <cell r="K476">
            <v>0</v>
          </cell>
          <cell r="L476">
            <v>10999.545600000001</v>
          </cell>
          <cell r="M476">
            <v>5201</v>
          </cell>
          <cell r="N476">
            <v>1661</v>
          </cell>
          <cell r="O476">
            <v>0</v>
          </cell>
          <cell r="P476">
            <v>1486.9658999999999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12874</v>
          </cell>
        </row>
        <row r="477">
          <cell r="A477" t="str">
            <v>20151208</v>
          </cell>
          <cell r="B477">
            <v>54</v>
          </cell>
          <cell r="C477" t="str">
            <v>201512</v>
          </cell>
          <cell r="D477" t="str">
            <v>08</v>
          </cell>
          <cell r="E477" t="str">
            <v>GN-AST</v>
          </cell>
          <cell r="F477">
            <v>12940</v>
          </cell>
          <cell r="G477">
            <v>761.19680000000005</v>
          </cell>
          <cell r="H477">
            <v>1884.0640000000001</v>
          </cell>
          <cell r="I477">
            <v>5228</v>
          </cell>
          <cell r="J477">
            <v>0</v>
          </cell>
          <cell r="K477">
            <v>0</v>
          </cell>
          <cell r="L477">
            <v>11055.936000000002</v>
          </cell>
          <cell r="M477">
            <v>5228</v>
          </cell>
          <cell r="N477">
            <v>1670</v>
          </cell>
          <cell r="O477">
            <v>0</v>
          </cell>
          <cell r="P477">
            <v>1494.6851999999999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12940</v>
          </cell>
        </row>
        <row r="478">
          <cell r="A478" t="str">
            <v>20160108</v>
          </cell>
          <cell r="B478">
            <v>55</v>
          </cell>
          <cell r="C478" t="str">
            <v>201601</v>
          </cell>
          <cell r="D478" t="str">
            <v>08</v>
          </cell>
          <cell r="E478" t="str">
            <v>GN-AST</v>
          </cell>
          <cell r="F478">
            <v>13006</v>
          </cell>
          <cell r="G478">
            <v>764.98239999999998</v>
          </cell>
          <cell r="H478">
            <v>1893.6736000000001</v>
          </cell>
          <cell r="I478">
            <v>5254</v>
          </cell>
          <cell r="J478">
            <v>0</v>
          </cell>
          <cell r="K478">
            <v>0</v>
          </cell>
          <cell r="L478">
            <v>11112.3264</v>
          </cell>
          <cell r="M478">
            <v>5254</v>
          </cell>
          <cell r="N478">
            <v>1677</v>
          </cell>
          <cell r="O478">
            <v>0</v>
          </cell>
          <cell r="P478">
            <v>1502.1186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13006</v>
          </cell>
        </row>
        <row r="479">
          <cell r="A479" t="str">
            <v>20160208</v>
          </cell>
          <cell r="B479">
            <v>56</v>
          </cell>
          <cell r="C479" t="str">
            <v>201602</v>
          </cell>
          <cell r="D479" t="str">
            <v>08</v>
          </cell>
          <cell r="E479" t="str">
            <v>GN-AST</v>
          </cell>
          <cell r="F479">
            <v>13072</v>
          </cell>
          <cell r="G479">
            <v>768.91360000000009</v>
          </cell>
          <cell r="H479">
            <v>1903.2832000000001</v>
          </cell>
          <cell r="I479">
            <v>5281</v>
          </cell>
          <cell r="J479">
            <v>0</v>
          </cell>
          <cell r="K479">
            <v>0</v>
          </cell>
          <cell r="L479">
            <v>11168.7168</v>
          </cell>
          <cell r="M479">
            <v>5281</v>
          </cell>
          <cell r="N479">
            <v>1686</v>
          </cell>
          <cell r="O479">
            <v>0</v>
          </cell>
          <cell r="P479">
            <v>1509.8379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13072</v>
          </cell>
        </row>
        <row r="480">
          <cell r="A480" t="str">
            <v>20160308</v>
          </cell>
          <cell r="B480">
            <v>57</v>
          </cell>
          <cell r="C480" t="str">
            <v>201603</v>
          </cell>
          <cell r="D480" t="str">
            <v>08</v>
          </cell>
          <cell r="E480" t="str">
            <v>GN-AST</v>
          </cell>
          <cell r="F480">
            <v>13138</v>
          </cell>
          <cell r="G480">
            <v>772.84480000000008</v>
          </cell>
          <cell r="H480">
            <v>1912.8928000000001</v>
          </cell>
          <cell r="I480">
            <v>5308</v>
          </cell>
          <cell r="J480">
            <v>0</v>
          </cell>
          <cell r="K480">
            <v>0</v>
          </cell>
          <cell r="L480">
            <v>11225.1072</v>
          </cell>
          <cell r="M480">
            <v>5308</v>
          </cell>
          <cell r="N480">
            <v>1695</v>
          </cell>
          <cell r="O480">
            <v>0</v>
          </cell>
          <cell r="P480">
            <v>1517.5572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13138</v>
          </cell>
        </row>
        <row r="481">
          <cell r="A481" t="str">
            <v>20160408</v>
          </cell>
          <cell r="B481">
            <v>58</v>
          </cell>
          <cell r="C481" t="str">
            <v>201604</v>
          </cell>
          <cell r="D481" t="str">
            <v>08</v>
          </cell>
          <cell r="E481" t="str">
            <v>GN-AST</v>
          </cell>
          <cell r="F481">
            <v>13204</v>
          </cell>
          <cell r="G481">
            <v>776.63040000000001</v>
          </cell>
          <cell r="H481">
            <v>1922.5024000000001</v>
          </cell>
          <cell r="I481">
            <v>5334</v>
          </cell>
          <cell r="J481">
            <v>0</v>
          </cell>
          <cell r="K481">
            <v>0</v>
          </cell>
          <cell r="L481">
            <v>11281.497600000001</v>
          </cell>
          <cell r="M481">
            <v>5334</v>
          </cell>
          <cell r="N481">
            <v>1703</v>
          </cell>
          <cell r="O481">
            <v>0</v>
          </cell>
          <cell r="P481">
            <v>1524.9905999999999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13204</v>
          </cell>
        </row>
        <row r="482">
          <cell r="A482" t="str">
            <v>20160508</v>
          </cell>
          <cell r="B482">
            <v>59</v>
          </cell>
          <cell r="C482" t="str">
            <v>201605</v>
          </cell>
          <cell r="D482" t="str">
            <v>08</v>
          </cell>
          <cell r="E482" t="str">
            <v>GN-AST</v>
          </cell>
          <cell r="F482">
            <v>13270</v>
          </cell>
          <cell r="G482">
            <v>780.5616</v>
          </cell>
          <cell r="H482">
            <v>1932.1120000000001</v>
          </cell>
          <cell r="I482">
            <v>5361</v>
          </cell>
          <cell r="J482">
            <v>0</v>
          </cell>
          <cell r="K482">
            <v>0</v>
          </cell>
          <cell r="L482">
            <v>11337.888000000001</v>
          </cell>
          <cell r="M482">
            <v>5361</v>
          </cell>
          <cell r="N482">
            <v>1712</v>
          </cell>
          <cell r="O482">
            <v>0</v>
          </cell>
          <cell r="P482">
            <v>1532.7098999999998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13270</v>
          </cell>
        </row>
        <row r="483">
          <cell r="A483" t="str">
            <v>20160608</v>
          </cell>
          <cell r="B483">
            <v>60</v>
          </cell>
          <cell r="C483" t="str">
            <v>201606</v>
          </cell>
          <cell r="D483" t="str">
            <v>08</v>
          </cell>
          <cell r="E483" t="str">
            <v>GN-AST</v>
          </cell>
          <cell r="F483">
            <v>13336</v>
          </cell>
          <cell r="G483">
            <v>784.49279999999999</v>
          </cell>
          <cell r="H483">
            <v>1941.7216000000001</v>
          </cell>
          <cell r="I483">
            <v>5388</v>
          </cell>
          <cell r="J483">
            <v>0</v>
          </cell>
          <cell r="K483">
            <v>0</v>
          </cell>
          <cell r="L483">
            <v>11394.278400000001</v>
          </cell>
          <cell r="M483">
            <v>5388</v>
          </cell>
          <cell r="N483">
            <v>1721</v>
          </cell>
          <cell r="O483">
            <v>0</v>
          </cell>
          <cell r="P483">
            <v>1540.4292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13336</v>
          </cell>
        </row>
        <row r="484">
          <cell r="A484" t="str">
            <v>20110709</v>
          </cell>
          <cell r="B484">
            <v>1</v>
          </cell>
          <cell r="C484" t="str">
            <v>201107</v>
          </cell>
          <cell r="D484" t="str">
            <v>09</v>
          </cell>
          <cell r="E484" t="str">
            <v>AM-QMB</v>
          </cell>
          <cell r="F484">
            <v>175867</v>
          </cell>
          <cell r="G484">
            <v>0</v>
          </cell>
          <cell r="H484">
            <v>0</v>
          </cell>
          <cell r="I484">
            <v>0</v>
          </cell>
          <cell r="J484">
            <v>175867</v>
          </cell>
          <cell r="K484">
            <v>175867</v>
          </cell>
          <cell r="L484">
            <v>0</v>
          </cell>
          <cell r="M484">
            <v>175867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W484">
            <v>261614</v>
          </cell>
        </row>
        <row r="485">
          <cell r="A485" t="str">
            <v>20110809</v>
          </cell>
          <cell r="B485">
            <v>2</v>
          </cell>
          <cell r="C485" t="str">
            <v>201108</v>
          </cell>
          <cell r="D485" t="str">
            <v>09</v>
          </cell>
          <cell r="E485" t="str">
            <v>AM-QMB</v>
          </cell>
          <cell r="F485">
            <v>178226</v>
          </cell>
          <cell r="G485">
            <v>0</v>
          </cell>
          <cell r="H485">
            <v>0</v>
          </cell>
          <cell r="I485">
            <v>0</v>
          </cell>
          <cell r="J485">
            <v>178226</v>
          </cell>
          <cell r="K485">
            <v>178226</v>
          </cell>
          <cell r="L485">
            <v>0</v>
          </cell>
          <cell r="M485">
            <v>178226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W485">
            <v>264866</v>
          </cell>
        </row>
        <row r="486">
          <cell r="A486" t="str">
            <v>20110909</v>
          </cell>
          <cell r="B486">
            <v>3</v>
          </cell>
          <cell r="C486" t="str">
            <v>201109</v>
          </cell>
          <cell r="D486" t="str">
            <v>09</v>
          </cell>
          <cell r="E486" t="str">
            <v>AM-QMB</v>
          </cell>
          <cell r="F486">
            <v>179629</v>
          </cell>
          <cell r="G486">
            <v>0</v>
          </cell>
          <cell r="H486">
            <v>0</v>
          </cell>
          <cell r="I486">
            <v>1</v>
          </cell>
          <cell r="J486">
            <v>179628</v>
          </cell>
          <cell r="K486">
            <v>179629</v>
          </cell>
          <cell r="L486">
            <v>0</v>
          </cell>
          <cell r="M486">
            <v>179629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W486">
            <v>267081</v>
          </cell>
        </row>
        <row r="487">
          <cell r="A487" t="str">
            <v>20111009</v>
          </cell>
          <cell r="B487">
            <v>4</v>
          </cell>
          <cell r="C487" t="str">
            <v>201110</v>
          </cell>
          <cell r="D487" t="str">
            <v>09</v>
          </cell>
          <cell r="E487" t="str">
            <v>AM-QMB</v>
          </cell>
          <cell r="F487">
            <v>181613</v>
          </cell>
          <cell r="G487">
            <v>0</v>
          </cell>
          <cell r="H487">
            <v>0</v>
          </cell>
          <cell r="I487">
            <v>2</v>
          </cell>
          <cell r="J487">
            <v>181610</v>
          </cell>
          <cell r="K487">
            <v>181613</v>
          </cell>
          <cell r="L487">
            <v>0</v>
          </cell>
          <cell r="M487">
            <v>181612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W487">
            <v>270019</v>
          </cell>
        </row>
        <row r="488">
          <cell r="A488" t="str">
            <v>20111109</v>
          </cell>
          <cell r="B488">
            <v>5</v>
          </cell>
          <cell r="C488" t="str">
            <v>201111</v>
          </cell>
          <cell r="D488" t="str">
            <v>09</v>
          </cell>
          <cell r="E488" t="str">
            <v>AM-QMB</v>
          </cell>
          <cell r="F488">
            <v>183684</v>
          </cell>
          <cell r="G488">
            <v>0</v>
          </cell>
          <cell r="H488">
            <v>0</v>
          </cell>
          <cell r="I488">
            <v>1</v>
          </cell>
          <cell r="J488">
            <v>183683</v>
          </cell>
          <cell r="K488">
            <v>183684</v>
          </cell>
          <cell r="L488">
            <v>0</v>
          </cell>
          <cell r="M488">
            <v>183684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W488">
            <v>272907</v>
          </cell>
        </row>
        <row r="489">
          <cell r="A489" t="str">
            <v>20111209</v>
          </cell>
          <cell r="B489">
            <v>6</v>
          </cell>
          <cell r="C489" t="str">
            <v>201112</v>
          </cell>
          <cell r="D489" t="str">
            <v>09</v>
          </cell>
          <cell r="E489" t="str">
            <v>AM-QMB</v>
          </cell>
          <cell r="F489">
            <v>185095</v>
          </cell>
          <cell r="G489">
            <v>0</v>
          </cell>
          <cell r="H489">
            <v>0</v>
          </cell>
          <cell r="I489">
            <v>1</v>
          </cell>
          <cell r="J489">
            <v>185092</v>
          </cell>
          <cell r="K489">
            <v>185095</v>
          </cell>
          <cell r="L489">
            <v>0</v>
          </cell>
          <cell r="M489">
            <v>185093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W489">
            <v>274812</v>
          </cell>
        </row>
        <row r="490">
          <cell r="A490" t="str">
            <v>20120109</v>
          </cell>
          <cell r="B490">
            <v>7</v>
          </cell>
          <cell r="C490" t="str">
            <v>201201</v>
          </cell>
          <cell r="D490" t="str">
            <v>09</v>
          </cell>
          <cell r="E490" t="str">
            <v>AM-QMB</v>
          </cell>
          <cell r="F490">
            <v>186488</v>
          </cell>
          <cell r="G490">
            <v>0</v>
          </cell>
          <cell r="H490">
            <v>0</v>
          </cell>
          <cell r="I490">
            <v>1</v>
          </cell>
          <cell r="J490">
            <v>186487</v>
          </cell>
          <cell r="K490">
            <v>186488</v>
          </cell>
          <cell r="L490">
            <v>0</v>
          </cell>
          <cell r="M490">
            <v>186488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W490">
            <v>277586</v>
          </cell>
        </row>
        <row r="491">
          <cell r="A491" t="str">
            <v>20120209</v>
          </cell>
          <cell r="B491">
            <v>8</v>
          </cell>
          <cell r="C491" t="str">
            <v>201202</v>
          </cell>
          <cell r="D491" t="str">
            <v>09</v>
          </cell>
          <cell r="E491" t="str">
            <v>AM-QMB</v>
          </cell>
          <cell r="F491">
            <v>187980</v>
          </cell>
          <cell r="G491">
            <v>0</v>
          </cell>
          <cell r="H491">
            <v>0</v>
          </cell>
          <cell r="I491">
            <v>0</v>
          </cell>
          <cell r="J491">
            <v>187980</v>
          </cell>
          <cell r="K491">
            <v>187980</v>
          </cell>
          <cell r="L491">
            <v>0</v>
          </cell>
          <cell r="M491">
            <v>187979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W491">
            <v>279948</v>
          </cell>
        </row>
        <row r="492">
          <cell r="A492" t="str">
            <v>20120309</v>
          </cell>
          <cell r="B492">
            <v>9</v>
          </cell>
          <cell r="C492" t="str">
            <v>201203</v>
          </cell>
          <cell r="D492" t="str">
            <v>09</v>
          </cell>
          <cell r="E492" t="str">
            <v>AM-QMB</v>
          </cell>
          <cell r="F492">
            <v>189640</v>
          </cell>
          <cell r="G492">
            <v>0</v>
          </cell>
          <cell r="H492">
            <v>0</v>
          </cell>
          <cell r="I492">
            <v>1</v>
          </cell>
          <cell r="J492">
            <v>189639</v>
          </cell>
          <cell r="K492">
            <v>189640</v>
          </cell>
          <cell r="L492">
            <v>0</v>
          </cell>
          <cell r="M492">
            <v>189640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W492">
            <v>282188</v>
          </cell>
        </row>
        <row r="493">
          <cell r="A493" t="str">
            <v>20120409</v>
          </cell>
          <cell r="B493">
            <v>10</v>
          </cell>
          <cell r="C493" t="str">
            <v>201204</v>
          </cell>
          <cell r="D493" t="str">
            <v>09</v>
          </cell>
          <cell r="E493" t="str">
            <v>AM-QMB</v>
          </cell>
          <cell r="F493">
            <v>189589</v>
          </cell>
          <cell r="G493">
            <v>0</v>
          </cell>
          <cell r="H493">
            <v>0</v>
          </cell>
          <cell r="I493">
            <v>0</v>
          </cell>
          <cell r="J493">
            <v>189589</v>
          </cell>
          <cell r="K493">
            <v>189589</v>
          </cell>
          <cell r="L493">
            <v>0</v>
          </cell>
          <cell r="M493">
            <v>189589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W493">
            <v>283064</v>
          </cell>
        </row>
        <row r="494">
          <cell r="A494" t="str">
            <v>20120509</v>
          </cell>
          <cell r="B494">
            <v>11</v>
          </cell>
          <cell r="C494" t="str">
            <v>201205</v>
          </cell>
          <cell r="D494" t="str">
            <v>09</v>
          </cell>
          <cell r="E494" t="str">
            <v>AM-QMB</v>
          </cell>
          <cell r="F494">
            <v>189621</v>
          </cell>
          <cell r="G494">
            <v>0</v>
          </cell>
          <cell r="H494">
            <v>0</v>
          </cell>
          <cell r="I494">
            <v>0</v>
          </cell>
          <cell r="J494">
            <v>189621</v>
          </cell>
          <cell r="K494">
            <v>189621</v>
          </cell>
          <cell r="L494">
            <v>0</v>
          </cell>
          <cell r="M494">
            <v>189621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W494">
            <v>283722</v>
          </cell>
        </row>
        <row r="495">
          <cell r="A495" t="str">
            <v>20120609</v>
          </cell>
          <cell r="B495">
            <v>12</v>
          </cell>
          <cell r="C495" t="str">
            <v>201206</v>
          </cell>
          <cell r="D495" t="str">
            <v>09</v>
          </cell>
          <cell r="E495" t="str">
            <v>AM-QMB</v>
          </cell>
          <cell r="F495">
            <v>190609</v>
          </cell>
          <cell r="G495">
            <v>0</v>
          </cell>
          <cell r="H495">
            <v>0</v>
          </cell>
          <cell r="I495">
            <v>0</v>
          </cell>
          <cell r="J495">
            <v>190609</v>
          </cell>
          <cell r="K495">
            <v>190609</v>
          </cell>
          <cell r="L495">
            <v>0</v>
          </cell>
          <cell r="M495">
            <v>190609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W495">
            <v>285177</v>
          </cell>
        </row>
        <row r="496">
          <cell r="A496" t="str">
            <v>20120709</v>
          </cell>
          <cell r="B496">
            <v>13</v>
          </cell>
          <cell r="C496" t="str">
            <v>201207</v>
          </cell>
          <cell r="D496" t="str">
            <v>09</v>
          </cell>
          <cell r="E496" t="str">
            <v>AM-QMB</v>
          </cell>
          <cell r="F496">
            <v>192106</v>
          </cell>
          <cell r="G496">
            <v>0</v>
          </cell>
          <cell r="H496">
            <v>0</v>
          </cell>
          <cell r="I496">
            <v>0</v>
          </cell>
          <cell r="J496">
            <v>192106</v>
          </cell>
          <cell r="K496">
            <v>192106</v>
          </cell>
          <cell r="L496">
            <v>0</v>
          </cell>
          <cell r="M496">
            <v>192106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W496">
            <v>287458</v>
          </cell>
        </row>
        <row r="497">
          <cell r="A497" t="str">
            <v>20120809</v>
          </cell>
          <cell r="B497">
            <v>14</v>
          </cell>
          <cell r="C497" t="str">
            <v>201208</v>
          </cell>
          <cell r="D497" t="str">
            <v>09</v>
          </cell>
          <cell r="E497" t="str">
            <v>AM-QMB</v>
          </cell>
          <cell r="F497">
            <v>193272</v>
          </cell>
          <cell r="G497">
            <v>0</v>
          </cell>
          <cell r="H497">
            <v>0</v>
          </cell>
          <cell r="I497">
            <v>2</v>
          </cell>
          <cell r="J497">
            <v>193270</v>
          </cell>
          <cell r="K497">
            <v>193272</v>
          </cell>
          <cell r="L497">
            <v>0</v>
          </cell>
          <cell r="M497">
            <v>193272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W497">
            <v>289070</v>
          </cell>
        </row>
        <row r="498">
          <cell r="A498" t="str">
            <v>20120909</v>
          </cell>
          <cell r="B498">
            <v>15</v>
          </cell>
          <cell r="C498" t="str">
            <v>201209</v>
          </cell>
          <cell r="D498" t="str">
            <v>09</v>
          </cell>
          <cell r="E498" t="str">
            <v>AM-QMB</v>
          </cell>
          <cell r="F498">
            <v>194172</v>
          </cell>
          <cell r="G498">
            <v>0</v>
          </cell>
          <cell r="H498">
            <v>0</v>
          </cell>
          <cell r="I498">
            <v>2</v>
          </cell>
          <cell r="J498">
            <v>194169</v>
          </cell>
          <cell r="K498">
            <v>194172</v>
          </cell>
          <cell r="L498">
            <v>0</v>
          </cell>
          <cell r="M498">
            <v>194171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W498">
            <v>290427</v>
          </cell>
        </row>
        <row r="499">
          <cell r="A499" t="str">
            <v>20121009</v>
          </cell>
          <cell r="B499">
            <v>16</v>
          </cell>
          <cell r="C499" t="str">
            <v>201210</v>
          </cell>
          <cell r="D499" t="str">
            <v>09</v>
          </cell>
          <cell r="E499" t="str">
            <v>AM-QMB</v>
          </cell>
          <cell r="F499">
            <v>196250</v>
          </cell>
          <cell r="G499">
            <v>0</v>
          </cell>
          <cell r="H499">
            <v>0</v>
          </cell>
          <cell r="I499">
            <v>1</v>
          </cell>
          <cell r="J499">
            <v>196248</v>
          </cell>
          <cell r="K499">
            <v>196250</v>
          </cell>
          <cell r="L499">
            <v>0</v>
          </cell>
          <cell r="M499">
            <v>196249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W499">
            <v>293429</v>
          </cell>
        </row>
        <row r="500">
          <cell r="A500" t="str">
            <v>20121109</v>
          </cell>
          <cell r="B500">
            <v>17</v>
          </cell>
          <cell r="C500" t="str">
            <v>201211</v>
          </cell>
          <cell r="D500" t="str">
            <v>09</v>
          </cell>
          <cell r="E500" t="str">
            <v>AM-QMB</v>
          </cell>
          <cell r="F500">
            <v>197118</v>
          </cell>
          <cell r="G500">
            <v>0</v>
          </cell>
          <cell r="H500">
            <v>0</v>
          </cell>
          <cell r="I500">
            <v>2</v>
          </cell>
          <cell r="J500">
            <v>197116</v>
          </cell>
          <cell r="K500">
            <v>197118</v>
          </cell>
          <cell r="L500">
            <v>0</v>
          </cell>
          <cell r="M500">
            <v>197118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W500">
            <v>294710</v>
          </cell>
        </row>
        <row r="501">
          <cell r="A501" t="str">
            <v>20121209</v>
          </cell>
          <cell r="B501">
            <v>18</v>
          </cell>
          <cell r="C501" t="str">
            <v>201212</v>
          </cell>
          <cell r="D501" t="str">
            <v>09</v>
          </cell>
          <cell r="E501" t="str">
            <v>AM-QMB</v>
          </cell>
          <cell r="F501">
            <v>198330</v>
          </cell>
          <cell r="G501">
            <v>0</v>
          </cell>
          <cell r="H501">
            <v>0</v>
          </cell>
          <cell r="I501">
            <v>1</v>
          </cell>
          <cell r="J501">
            <v>198329</v>
          </cell>
          <cell r="K501">
            <v>198330</v>
          </cell>
          <cell r="L501">
            <v>0</v>
          </cell>
          <cell r="M501">
            <v>198330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W501">
            <v>296509</v>
          </cell>
        </row>
        <row r="502">
          <cell r="A502" t="str">
            <v>20130109</v>
          </cell>
          <cell r="B502">
            <v>19</v>
          </cell>
          <cell r="C502" t="str">
            <v>201301</v>
          </cell>
          <cell r="D502" t="str">
            <v>09</v>
          </cell>
          <cell r="E502" t="str">
            <v>AM-QMB</v>
          </cell>
          <cell r="F502">
            <v>200154</v>
          </cell>
          <cell r="G502">
            <v>0</v>
          </cell>
          <cell r="H502">
            <v>0</v>
          </cell>
          <cell r="I502">
            <v>3</v>
          </cell>
          <cell r="J502">
            <v>200151</v>
          </cell>
          <cell r="K502">
            <v>200154</v>
          </cell>
          <cell r="L502">
            <v>0</v>
          </cell>
          <cell r="M502">
            <v>200154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W502">
            <v>298973</v>
          </cell>
        </row>
        <row r="503">
          <cell r="A503" t="str">
            <v>20130209</v>
          </cell>
          <cell r="B503">
            <v>20</v>
          </cell>
          <cell r="C503" t="str">
            <v>201302</v>
          </cell>
          <cell r="D503" t="str">
            <v>09</v>
          </cell>
          <cell r="E503" t="str">
            <v>AM-QMB</v>
          </cell>
          <cell r="F503">
            <v>200812</v>
          </cell>
          <cell r="G503">
            <v>0</v>
          </cell>
          <cell r="H503">
            <v>0</v>
          </cell>
          <cell r="I503">
            <v>3</v>
          </cell>
          <cell r="J503">
            <v>200808</v>
          </cell>
          <cell r="K503">
            <v>200812</v>
          </cell>
          <cell r="L503">
            <v>0</v>
          </cell>
          <cell r="M503">
            <v>200811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W503">
            <v>300194</v>
          </cell>
        </row>
        <row r="504">
          <cell r="A504" t="str">
            <v>20130309</v>
          </cell>
          <cell r="B504">
            <v>21</v>
          </cell>
          <cell r="C504" t="str">
            <v>201303</v>
          </cell>
          <cell r="D504" t="str">
            <v>09</v>
          </cell>
          <cell r="E504" t="str">
            <v>AM-QMB</v>
          </cell>
          <cell r="F504">
            <v>202100</v>
          </cell>
          <cell r="G504">
            <v>0</v>
          </cell>
          <cell r="H504">
            <v>0</v>
          </cell>
          <cell r="I504">
            <v>1</v>
          </cell>
          <cell r="J504">
            <v>202098</v>
          </cell>
          <cell r="K504">
            <v>202100</v>
          </cell>
          <cell r="L504">
            <v>0</v>
          </cell>
          <cell r="M504">
            <v>202099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W504">
            <v>301669</v>
          </cell>
        </row>
        <row r="505">
          <cell r="A505" t="str">
            <v>20130409</v>
          </cell>
          <cell r="B505">
            <v>22</v>
          </cell>
          <cell r="C505" t="str">
            <v>201304</v>
          </cell>
          <cell r="D505" t="str">
            <v>09</v>
          </cell>
          <cell r="E505" t="str">
            <v>AM-QMB</v>
          </cell>
          <cell r="F505">
            <v>204041</v>
          </cell>
          <cell r="G505">
            <v>0</v>
          </cell>
          <cell r="H505">
            <v>0</v>
          </cell>
          <cell r="I505">
            <v>7</v>
          </cell>
          <cell r="J505">
            <v>204034</v>
          </cell>
          <cell r="K505">
            <v>204041</v>
          </cell>
          <cell r="L505">
            <v>0</v>
          </cell>
          <cell r="M505">
            <v>204041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W505">
            <v>303702</v>
          </cell>
        </row>
        <row r="506">
          <cell r="A506" t="str">
            <v>20130509</v>
          </cell>
          <cell r="B506">
            <v>23</v>
          </cell>
          <cell r="C506" t="str">
            <v>201305</v>
          </cell>
          <cell r="D506" t="str">
            <v>09</v>
          </cell>
          <cell r="E506" t="str">
            <v>AM-QMB</v>
          </cell>
          <cell r="F506">
            <v>205144</v>
          </cell>
          <cell r="G506">
            <v>0</v>
          </cell>
          <cell r="H506">
            <v>0</v>
          </cell>
          <cell r="I506">
            <v>6</v>
          </cell>
          <cell r="J506">
            <v>205138</v>
          </cell>
          <cell r="K506">
            <v>205144</v>
          </cell>
          <cell r="L506">
            <v>0</v>
          </cell>
          <cell r="M506">
            <v>205144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W506">
            <v>304709</v>
          </cell>
        </row>
        <row r="507">
          <cell r="A507" t="str">
            <v>20130609</v>
          </cell>
          <cell r="B507">
            <v>24</v>
          </cell>
          <cell r="C507" t="str">
            <v>201306</v>
          </cell>
          <cell r="D507" t="str">
            <v>09</v>
          </cell>
          <cell r="E507" t="str">
            <v>AM-QMB</v>
          </cell>
          <cell r="F507">
            <v>206374</v>
          </cell>
          <cell r="G507">
            <v>0</v>
          </cell>
          <cell r="H507">
            <v>0</v>
          </cell>
          <cell r="I507">
            <v>2</v>
          </cell>
          <cell r="J507">
            <v>206371</v>
          </cell>
          <cell r="K507">
            <v>206374</v>
          </cell>
          <cell r="L507">
            <v>0</v>
          </cell>
          <cell r="M507">
            <v>206373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W507">
            <v>306207</v>
          </cell>
        </row>
        <row r="508">
          <cell r="A508" t="str">
            <v>20130709</v>
          </cell>
          <cell r="B508">
            <v>25</v>
          </cell>
          <cell r="C508" t="str">
            <v>201307</v>
          </cell>
          <cell r="D508" t="str">
            <v>09</v>
          </cell>
          <cell r="E508" t="str">
            <v>AM-QMB</v>
          </cell>
          <cell r="F508">
            <v>208304</v>
          </cell>
          <cell r="G508">
            <v>0</v>
          </cell>
          <cell r="H508">
            <v>0</v>
          </cell>
          <cell r="I508">
            <v>0</v>
          </cell>
          <cell r="J508">
            <v>208303</v>
          </cell>
          <cell r="K508">
            <v>208304</v>
          </cell>
          <cell r="L508">
            <v>0</v>
          </cell>
          <cell r="M508">
            <v>208297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W508">
            <v>308470</v>
          </cell>
        </row>
        <row r="509">
          <cell r="A509" t="str">
            <v>20130809</v>
          </cell>
          <cell r="B509">
            <v>26</v>
          </cell>
          <cell r="C509" t="str">
            <v>201308</v>
          </cell>
          <cell r="D509" t="str">
            <v>09</v>
          </cell>
          <cell r="E509" t="str">
            <v>AM-QMB</v>
          </cell>
          <cell r="F509">
            <v>209492</v>
          </cell>
          <cell r="G509">
            <v>0</v>
          </cell>
          <cell r="H509">
            <v>0</v>
          </cell>
          <cell r="I509">
            <v>0</v>
          </cell>
          <cell r="J509">
            <v>209492</v>
          </cell>
          <cell r="K509">
            <v>209492</v>
          </cell>
          <cell r="L509">
            <v>0</v>
          </cell>
          <cell r="M509">
            <v>209491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W509">
            <v>309691</v>
          </cell>
        </row>
        <row r="510">
          <cell r="A510" t="str">
            <v>20130909</v>
          </cell>
          <cell r="B510">
            <v>27</v>
          </cell>
          <cell r="C510" t="str">
            <v>201309</v>
          </cell>
          <cell r="D510" t="str">
            <v>09</v>
          </cell>
          <cell r="E510" t="str">
            <v>AM-QMB</v>
          </cell>
          <cell r="F510">
            <v>211395</v>
          </cell>
          <cell r="G510">
            <v>0</v>
          </cell>
          <cell r="H510">
            <v>0</v>
          </cell>
          <cell r="I510">
            <v>0</v>
          </cell>
          <cell r="J510">
            <v>211395</v>
          </cell>
          <cell r="K510">
            <v>211395</v>
          </cell>
          <cell r="L510">
            <v>0</v>
          </cell>
          <cell r="M510">
            <v>211395</v>
          </cell>
          <cell r="N510">
            <v>1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W510">
            <v>312000</v>
          </cell>
        </row>
        <row r="511">
          <cell r="A511" t="str">
            <v>20131009</v>
          </cell>
          <cell r="B511">
            <v>28</v>
          </cell>
          <cell r="C511" t="str">
            <v>201310</v>
          </cell>
          <cell r="D511" t="str">
            <v>09</v>
          </cell>
          <cell r="E511" t="str">
            <v>AM-QMB</v>
          </cell>
          <cell r="F511">
            <v>213010</v>
          </cell>
          <cell r="G511">
            <v>0</v>
          </cell>
          <cell r="H511">
            <v>0</v>
          </cell>
          <cell r="I511">
            <v>0</v>
          </cell>
          <cell r="J511">
            <v>213009</v>
          </cell>
          <cell r="K511">
            <v>213010</v>
          </cell>
          <cell r="L511">
            <v>0</v>
          </cell>
          <cell r="M511">
            <v>213009</v>
          </cell>
          <cell r="N511">
            <v>1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W511">
            <v>314012</v>
          </cell>
        </row>
        <row r="512">
          <cell r="A512" t="str">
            <v>20131109</v>
          </cell>
          <cell r="B512">
            <v>29</v>
          </cell>
          <cell r="C512" t="str">
            <v>201311</v>
          </cell>
          <cell r="D512" t="str">
            <v>09</v>
          </cell>
          <cell r="E512" t="str">
            <v>AM-QMB</v>
          </cell>
          <cell r="F512">
            <v>213894</v>
          </cell>
          <cell r="G512">
            <v>0</v>
          </cell>
          <cell r="H512">
            <v>0</v>
          </cell>
          <cell r="I512">
            <v>0</v>
          </cell>
          <cell r="J512">
            <v>213894</v>
          </cell>
          <cell r="K512">
            <v>213894</v>
          </cell>
          <cell r="L512">
            <v>0</v>
          </cell>
          <cell r="M512">
            <v>213894</v>
          </cell>
          <cell r="N512">
            <v>1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W512">
            <v>314883</v>
          </cell>
        </row>
        <row r="513">
          <cell r="A513" t="str">
            <v>20131209</v>
          </cell>
          <cell r="B513">
            <v>30</v>
          </cell>
          <cell r="C513" t="str">
            <v>201312</v>
          </cell>
          <cell r="D513" t="str">
            <v>09</v>
          </cell>
          <cell r="E513" t="str">
            <v>AM-QMB</v>
          </cell>
          <cell r="F513">
            <v>214845</v>
          </cell>
          <cell r="G513">
            <v>0</v>
          </cell>
          <cell r="H513">
            <v>0</v>
          </cell>
          <cell r="I513">
            <v>0</v>
          </cell>
          <cell r="J513">
            <v>214845</v>
          </cell>
          <cell r="K513">
            <v>214845</v>
          </cell>
          <cell r="L513">
            <v>0</v>
          </cell>
          <cell r="M513">
            <v>214845</v>
          </cell>
          <cell r="N513">
            <v>4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W513">
            <v>315949</v>
          </cell>
        </row>
        <row r="514">
          <cell r="A514" t="str">
            <v>20140109</v>
          </cell>
          <cell r="B514">
            <v>31</v>
          </cell>
          <cell r="C514" t="str">
            <v>201401</v>
          </cell>
          <cell r="D514" t="str">
            <v>09</v>
          </cell>
          <cell r="E514" t="str">
            <v>AM-QMB</v>
          </cell>
          <cell r="F514">
            <v>215398</v>
          </cell>
          <cell r="G514">
            <v>0</v>
          </cell>
          <cell r="H514">
            <v>0</v>
          </cell>
          <cell r="I514">
            <v>0</v>
          </cell>
          <cell r="J514">
            <v>215398</v>
          </cell>
          <cell r="K514">
            <v>215398</v>
          </cell>
          <cell r="L514">
            <v>0</v>
          </cell>
          <cell r="M514">
            <v>215398</v>
          </cell>
          <cell r="N514">
            <v>4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W514">
            <v>316627</v>
          </cell>
        </row>
        <row r="515">
          <cell r="A515" t="str">
            <v>20140209</v>
          </cell>
          <cell r="B515">
            <v>32</v>
          </cell>
          <cell r="C515" t="str">
            <v>201402</v>
          </cell>
          <cell r="D515" t="str">
            <v>09</v>
          </cell>
          <cell r="E515" t="str">
            <v>AM-QMB</v>
          </cell>
          <cell r="F515">
            <v>216753</v>
          </cell>
          <cell r="G515">
            <v>0</v>
          </cell>
          <cell r="H515">
            <v>0</v>
          </cell>
          <cell r="I515">
            <v>1</v>
          </cell>
          <cell r="J515">
            <v>216752</v>
          </cell>
          <cell r="K515">
            <v>216753</v>
          </cell>
          <cell r="L515">
            <v>0</v>
          </cell>
          <cell r="M515">
            <v>216753</v>
          </cell>
          <cell r="N515">
            <v>4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W515">
            <v>318778</v>
          </cell>
        </row>
        <row r="516">
          <cell r="A516" t="str">
            <v>20140309</v>
          </cell>
          <cell r="B516">
            <v>33</v>
          </cell>
          <cell r="C516" t="str">
            <v>201403</v>
          </cell>
          <cell r="D516" t="str">
            <v>09</v>
          </cell>
          <cell r="E516" t="str">
            <v>AM-QMB</v>
          </cell>
          <cell r="F516">
            <v>217776</v>
          </cell>
          <cell r="G516">
            <v>0</v>
          </cell>
          <cell r="H516">
            <v>0</v>
          </cell>
          <cell r="I516">
            <v>0</v>
          </cell>
          <cell r="J516">
            <v>217776</v>
          </cell>
          <cell r="K516">
            <v>217776</v>
          </cell>
          <cell r="L516">
            <v>0</v>
          </cell>
          <cell r="M516">
            <v>217776</v>
          </cell>
          <cell r="N516">
            <v>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W516">
            <v>320469</v>
          </cell>
        </row>
        <row r="517">
          <cell r="A517" t="str">
            <v>20140409</v>
          </cell>
          <cell r="B517">
            <v>34</v>
          </cell>
          <cell r="C517" t="str">
            <v>201404</v>
          </cell>
          <cell r="D517" t="str">
            <v>09</v>
          </cell>
          <cell r="E517" t="str">
            <v>AM-QMB</v>
          </cell>
          <cell r="F517">
            <v>218321</v>
          </cell>
          <cell r="G517">
            <v>0</v>
          </cell>
          <cell r="H517">
            <v>0</v>
          </cell>
          <cell r="I517">
            <v>0</v>
          </cell>
          <cell r="J517">
            <v>218321</v>
          </cell>
          <cell r="K517">
            <v>218321</v>
          </cell>
          <cell r="L517">
            <v>0</v>
          </cell>
          <cell r="M517">
            <v>218321</v>
          </cell>
          <cell r="N517">
            <v>5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W517">
            <v>321367</v>
          </cell>
        </row>
        <row r="518">
          <cell r="A518" t="str">
            <v>20140509</v>
          </cell>
          <cell r="B518">
            <v>35</v>
          </cell>
          <cell r="C518" t="str">
            <v>201405</v>
          </cell>
          <cell r="D518" t="str">
            <v>09</v>
          </cell>
          <cell r="E518" t="str">
            <v>AM-QMB</v>
          </cell>
          <cell r="F518">
            <v>218635</v>
          </cell>
          <cell r="G518">
            <v>0</v>
          </cell>
          <cell r="H518">
            <v>0</v>
          </cell>
          <cell r="I518">
            <v>0</v>
          </cell>
          <cell r="J518">
            <v>218635</v>
          </cell>
          <cell r="K518">
            <v>218635</v>
          </cell>
          <cell r="L518">
            <v>0</v>
          </cell>
          <cell r="M518">
            <v>218634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W518">
            <v>322015</v>
          </cell>
        </row>
        <row r="519">
          <cell r="A519" t="str">
            <v>20140609</v>
          </cell>
          <cell r="B519">
            <v>36</v>
          </cell>
          <cell r="C519" t="str">
            <v>201406</v>
          </cell>
          <cell r="D519" t="str">
            <v>09</v>
          </cell>
          <cell r="E519" t="str">
            <v>AM-QMB</v>
          </cell>
          <cell r="F519">
            <v>219928</v>
          </cell>
          <cell r="G519">
            <v>0</v>
          </cell>
          <cell r="H519">
            <v>0</v>
          </cell>
          <cell r="I519">
            <v>0</v>
          </cell>
          <cell r="J519">
            <v>219928</v>
          </cell>
          <cell r="K519">
            <v>219928</v>
          </cell>
          <cell r="L519">
            <v>0</v>
          </cell>
          <cell r="M519">
            <v>219928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W519">
            <v>323720</v>
          </cell>
        </row>
        <row r="520">
          <cell r="A520" t="str">
            <v>20140709</v>
          </cell>
          <cell r="B520">
            <v>37</v>
          </cell>
          <cell r="C520" t="str">
            <v>201407</v>
          </cell>
          <cell r="D520" t="str">
            <v>09</v>
          </cell>
          <cell r="E520" t="str">
            <v>AM-QMB</v>
          </cell>
          <cell r="F520">
            <v>221221</v>
          </cell>
          <cell r="G520">
            <v>0</v>
          </cell>
          <cell r="H520">
            <v>0</v>
          </cell>
          <cell r="I520">
            <v>0</v>
          </cell>
          <cell r="J520">
            <v>221221</v>
          </cell>
          <cell r="K520">
            <v>221221</v>
          </cell>
          <cell r="L520">
            <v>0</v>
          </cell>
          <cell r="M520">
            <v>221221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W520">
            <v>325425</v>
          </cell>
        </row>
        <row r="521">
          <cell r="A521" t="str">
            <v>20140809</v>
          </cell>
          <cell r="B521">
            <v>38</v>
          </cell>
          <cell r="C521" t="str">
            <v>201408</v>
          </cell>
          <cell r="D521" t="str">
            <v>09</v>
          </cell>
          <cell r="E521" t="str">
            <v>AM-QMB</v>
          </cell>
          <cell r="F521">
            <v>222514</v>
          </cell>
          <cell r="G521">
            <v>0</v>
          </cell>
          <cell r="H521">
            <v>0</v>
          </cell>
          <cell r="I521">
            <v>0</v>
          </cell>
          <cell r="J521">
            <v>222514</v>
          </cell>
          <cell r="K521">
            <v>222514</v>
          </cell>
          <cell r="L521">
            <v>0</v>
          </cell>
          <cell r="M521">
            <v>222514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W521">
            <v>327130</v>
          </cell>
        </row>
        <row r="522">
          <cell r="A522" t="str">
            <v>20140909</v>
          </cell>
          <cell r="B522">
            <v>39</v>
          </cell>
          <cell r="C522" t="str">
            <v>201409</v>
          </cell>
          <cell r="D522" t="str">
            <v>09</v>
          </cell>
          <cell r="E522" t="str">
            <v>AM-QMB</v>
          </cell>
          <cell r="F522">
            <v>223807</v>
          </cell>
          <cell r="G522">
            <v>0</v>
          </cell>
          <cell r="H522">
            <v>0</v>
          </cell>
          <cell r="I522">
            <v>0</v>
          </cell>
          <cell r="J522">
            <v>223807</v>
          </cell>
          <cell r="K522">
            <v>223807</v>
          </cell>
          <cell r="L522">
            <v>0</v>
          </cell>
          <cell r="M522">
            <v>223807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W522">
            <v>328835</v>
          </cell>
        </row>
        <row r="523">
          <cell r="A523" t="str">
            <v>20141009</v>
          </cell>
          <cell r="B523">
            <v>40</v>
          </cell>
          <cell r="C523" t="str">
            <v>201410</v>
          </cell>
          <cell r="D523" t="str">
            <v>09</v>
          </cell>
          <cell r="E523" t="str">
            <v>AM-QMB</v>
          </cell>
          <cell r="F523">
            <v>225100</v>
          </cell>
          <cell r="G523">
            <v>0</v>
          </cell>
          <cell r="H523">
            <v>0</v>
          </cell>
          <cell r="I523">
            <v>0</v>
          </cell>
          <cell r="J523">
            <v>225100</v>
          </cell>
          <cell r="K523">
            <v>225100</v>
          </cell>
          <cell r="L523">
            <v>0</v>
          </cell>
          <cell r="M523">
            <v>225100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W523">
            <v>330540</v>
          </cell>
        </row>
        <row r="524">
          <cell r="A524" t="str">
            <v>20141109</v>
          </cell>
          <cell r="B524">
            <v>41</v>
          </cell>
          <cell r="C524" t="str">
            <v>201411</v>
          </cell>
          <cell r="D524" t="str">
            <v>09</v>
          </cell>
          <cell r="E524" t="str">
            <v>AM-QMB</v>
          </cell>
          <cell r="F524">
            <v>226393</v>
          </cell>
          <cell r="G524">
            <v>0</v>
          </cell>
          <cell r="H524">
            <v>0</v>
          </cell>
          <cell r="I524">
            <v>0</v>
          </cell>
          <cell r="J524">
            <v>226393</v>
          </cell>
          <cell r="K524">
            <v>226393</v>
          </cell>
          <cell r="L524">
            <v>0</v>
          </cell>
          <cell r="M524">
            <v>226393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W524">
            <v>332245</v>
          </cell>
        </row>
        <row r="525">
          <cell r="A525" t="str">
            <v>20141209</v>
          </cell>
          <cell r="B525">
            <v>42</v>
          </cell>
          <cell r="C525" t="str">
            <v>201412</v>
          </cell>
          <cell r="D525" t="str">
            <v>09</v>
          </cell>
          <cell r="E525" t="str">
            <v>AM-QMB</v>
          </cell>
          <cell r="F525">
            <v>227686</v>
          </cell>
          <cell r="G525">
            <v>0</v>
          </cell>
          <cell r="H525">
            <v>0</v>
          </cell>
          <cell r="I525">
            <v>0</v>
          </cell>
          <cell r="J525">
            <v>227686</v>
          </cell>
          <cell r="K525">
            <v>227686</v>
          </cell>
          <cell r="L525">
            <v>0</v>
          </cell>
          <cell r="M525">
            <v>227686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W525">
            <v>333950</v>
          </cell>
        </row>
        <row r="526">
          <cell r="A526" t="str">
            <v>20150109</v>
          </cell>
          <cell r="B526">
            <v>43</v>
          </cell>
          <cell r="C526" t="str">
            <v>201501</v>
          </cell>
          <cell r="D526" t="str">
            <v>09</v>
          </cell>
          <cell r="E526" t="str">
            <v>AM-QMB</v>
          </cell>
          <cell r="F526">
            <v>228979</v>
          </cell>
          <cell r="G526">
            <v>0</v>
          </cell>
          <cell r="H526">
            <v>0</v>
          </cell>
          <cell r="I526">
            <v>0</v>
          </cell>
          <cell r="J526">
            <v>228979</v>
          </cell>
          <cell r="K526">
            <v>228979</v>
          </cell>
          <cell r="L526">
            <v>0</v>
          </cell>
          <cell r="M526">
            <v>228979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W526">
            <v>335655</v>
          </cell>
        </row>
        <row r="527">
          <cell r="A527" t="str">
            <v>20150209</v>
          </cell>
          <cell r="B527">
            <v>44</v>
          </cell>
          <cell r="C527" t="str">
            <v>201502</v>
          </cell>
          <cell r="D527" t="str">
            <v>09</v>
          </cell>
          <cell r="E527" t="str">
            <v>AM-QMB</v>
          </cell>
          <cell r="F527">
            <v>230272</v>
          </cell>
          <cell r="G527">
            <v>0</v>
          </cell>
          <cell r="H527">
            <v>0</v>
          </cell>
          <cell r="I527">
            <v>0</v>
          </cell>
          <cell r="J527">
            <v>230272</v>
          </cell>
          <cell r="K527">
            <v>230272</v>
          </cell>
          <cell r="L527">
            <v>0</v>
          </cell>
          <cell r="M527">
            <v>230272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W527">
            <v>337360</v>
          </cell>
        </row>
        <row r="528">
          <cell r="A528" t="str">
            <v>20150309</v>
          </cell>
          <cell r="B528">
            <v>45</v>
          </cell>
          <cell r="C528" t="str">
            <v>201503</v>
          </cell>
          <cell r="D528" t="str">
            <v>09</v>
          </cell>
          <cell r="E528" t="str">
            <v>AM-QMB</v>
          </cell>
          <cell r="F528">
            <v>231565</v>
          </cell>
          <cell r="G528">
            <v>0</v>
          </cell>
          <cell r="H528">
            <v>0</v>
          </cell>
          <cell r="I528">
            <v>0</v>
          </cell>
          <cell r="J528">
            <v>231565</v>
          </cell>
          <cell r="K528">
            <v>231565</v>
          </cell>
          <cell r="L528">
            <v>0</v>
          </cell>
          <cell r="M528">
            <v>231565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W528">
            <v>339065</v>
          </cell>
        </row>
        <row r="529">
          <cell r="A529" t="str">
            <v>20150409</v>
          </cell>
          <cell r="B529">
            <v>46</v>
          </cell>
          <cell r="C529" t="str">
            <v>201504</v>
          </cell>
          <cell r="D529" t="str">
            <v>09</v>
          </cell>
          <cell r="E529" t="str">
            <v>AM-QMB</v>
          </cell>
          <cell r="F529">
            <v>232858</v>
          </cell>
          <cell r="G529">
            <v>0</v>
          </cell>
          <cell r="H529">
            <v>0</v>
          </cell>
          <cell r="I529">
            <v>0</v>
          </cell>
          <cell r="J529">
            <v>232858</v>
          </cell>
          <cell r="K529">
            <v>232858</v>
          </cell>
          <cell r="L529">
            <v>0</v>
          </cell>
          <cell r="M529">
            <v>232858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W529">
            <v>340770</v>
          </cell>
        </row>
        <row r="530">
          <cell r="A530" t="str">
            <v>20150509</v>
          </cell>
          <cell r="B530">
            <v>47</v>
          </cell>
          <cell r="C530" t="str">
            <v>201505</v>
          </cell>
          <cell r="D530" t="str">
            <v>09</v>
          </cell>
          <cell r="E530" t="str">
            <v>AM-QMB</v>
          </cell>
          <cell r="F530">
            <v>234151</v>
          </cell>
          <cell r="G530">
            <v>0</v>
          </cell>
          <cell r="H530">
            <v>0</v>
          </cell>
          <cell r="I530">
            <v>0</v>
          </cell>
          <cell r="J530">
            <v>234151</v>
          </cell>
          <cell r="K530">
            <v>234151</v>
          </cell>
          <cell r="L530">
            <v>0</v>
          </cell>
          <cell r="M530">
            <v>234151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W530">
            <v>342475</v>
          </cell>
        </row>
        <row r="531">
          <cell r="A531" t="str">
            <v>20150609</v>
          </cell>
          <cell r="B531">
            <v>48</v>
          </cell>
          <cell r="C531" t="str">
            <v>201506</v>
          </cell>
          <cell r="D531" t="str">
            <v>09</v>
          </cell>
          <cell r="E531" t="str">
            <v>AM-QMB</v>
          </cell>
          <cell r="F531">
            <v>235444</v>
          </cell>
          <cell r="G531">
            <v>0</v>
          </cell>
          <cell r="H531">
            <v>0</v>
          </cell>
          <cell r="I531">
            <v>0</v>
          </cell>
          <cell r="J531">
            <v>235444</v>
          </cell>
          <cell r="K531">
            <v>235444</v>
          </cell>
          <cell r="L531">
            <v>0</v>
          </cell>
          <cell r="M531">
            <v>235444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W531">
            <v>344180</v>
          </cell>
        </row>
        <row r="532">
          <cell r="A532" t="str">
            <v>20150709</v>
          </cell>
          <cell r="B532">
            <v>49</v>
          </cell>
          <cell r="C532" t="str">
            <v>201507</v>
          </cell>
          <cell r="D532" t="str">
            <v>09</v>
          </cell>
          <cell r="E532" t="str">
            <v>AM-QMB</v>
          </cell>
          <cell r="F532">
            <v>236737</v>
          </cell>
          <cell r="G532">
            <v>0</v>
          </cell>
          <cell r="H532">
            <v>0</v>
          </cell>
          <cell r="I532">
            <v>0</v>
          </cell>
          <cell r="J532">
            <v>236737</v>
          </cell>
          <cell r="K532">
            <v>236737</v>
          </cell>
          <cell r="L532">
            <v>0</v>
          </cell>
          <cell r="M532">
            <v>236737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345885</v>
          </cell>
        </row>
        <row r="533">
          <cell r="A533" t="str">
            <v>20150809</v>
          </cell>
          <cell r="B533">
            <v>50</v>
          </cell>
          <cell r="C533" t="str">
            <v>201508</v>
          </cell>
          <cell r="D533" t="str">
            <v>09</v>
          </cell>
          <cell r="E533" t="str">
            <v>AM-QMB</v>
          </cell>
          <cell r="F533">
            <v>238030</v>
          </cell>
          <cell r="G533">
            <v>0</v>
          </cell>
          <cell r="H533">
            <v>0</v>
          </cell>
          <cell r="I533">
            <v>0</v>
          </cell>
          <cell r="J533">
            <v>238030</v>
          </cell>
          <cell r="K533">
            <v>238030</v>
          </cell>
          <cell r="L533">
            <v>0</v>
          </cell>
          <cell r="M533">
            <v>238030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347590</v>
          </cell>
        </row>
        <row r="534">
          <cell r="A534" t="str">
            <v>20150909</v>
          </cell>
          <cell r="B534">
            <v>51</v>
          </cell>
          <cell r="C534" t="str">
            <v>201509</v>
          </cell>
          <cell r="D534" t="str">
            <v>09</v>
          </cell>
          <cell r="E534" t="str">
            <v>AM-QMB</v>
          </cell>
          <cell r="F534">
            <v>239323</v>
          </cell>
          <cell r="G534">
            <v>0</v>
          </cell>
          <cell r="H534">
            <v>0</v>
          </cell>
          <cell r="I534">
            <v>0</v>
          </cell>
          <cell r="J534">
            <v>239323</v>
          </cell>
          <cell r="K534">
            <v>239323</v>
          </cell>
          <cell r="L534">
            <v>0</v>
          </cell>
          <cell r="M534">
            <v>239323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349295</v>
          </cell>
        </row>
        <row r="535">
          <cell r="A535" t="str">
            <v>20151009</v>
          </cell>
          <cell r="B535">
            <v>52</v>
          </cell>
          <cell r="C535" t="str">
            <v>201510</v>
          </cell>
          <cell r="D535" t="str">
            <v>09</v>
          </cell>
          <cell r="E535" t="str">
            <v>AM-QMB</v>
          </cell>
          <cell r="F535">
            <v>240616</v>
          </cell>
          <cell r="G535">
            <v>0</v>
          </cell>
          <cell r="H535">
            <v>0</v>
          </cell>
          <cell r="I535">
            <v>0</v>
          </cell>
          <cell r="J535">
            <v>240616</v>
          </cell>
          <cell r="K535">
            <v>240616</v>
          </cell>
          <cell r="L535">
            <v>0</v>
          </cell>
          <cell r="M535">
            <v>240616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351000</v>
          </cell>
        </row>
        <row r="536">
          <cell r="A536" t="str">
            <v>20151109</v>
          </cell>
          <cell r="B536">
            <v>53</v>
          </cell>
          <cell r="C536" t="str">
            <v>201511</v>
          </cell>
          <cell r="D536" t="str">
            <v>09</v>
          </cell>
          <cell r="E536" t="str">
            <v>AM-QMB</v>
          </cell>
          <cell r="F536">
            <v>241909</v>
          </cell>
          <cell r="G536">
            <v>0</v>
          </cell>
          <cell r="H536">
            <v>0</v>
          </cell>
          <cell r="I536">
            <v>0</v>
          </cell>
          <cell r="J536">
            <v>241909</v>
          </cell>
          <cell r="K536">
            <v>241909</v>
          </cell>
          <cell r="L536">
            <v>0</v>
          </cell>
          <cell r="M536">
            <v>241909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352705</v>
          </cell>
        </row>
        <row r="537">
          <cell r="A537" t="str">
            <v>20151209</v>
          </cell>
          <cell r="B537">
            <v>54</v>
          </cell>
          <cell r="C537" t="str">
            <v>201512</v>
          </cell>
          <cell r="D537" t="str">
            <v>09</v>
          </cell>
          <cell r="E537" t="str">
            <v>AM-QMB</v>
          </cell>
          <cell r="F537">
            <v>243202</v>
          </cell>
          <cell r="G537">
            <v>0</v>
          </cell>
          <cell r="H537">
            <v>0</v>
          </cell>
          <cell r="I537">
            <v>0</v>
          </cell>
          <cell r="J537">
            <v>243202</v>
          </cell>
          <cell r="K537">
            <v>243202</v>
          </cell>
          <cell r="L537">
            <v>0</v>
          </cell>
          <cell r="M537">
            <v>243202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354410</v>
          </cell>
        </row>
        <row r="538">
          <cell r="A538" t="str">
            <v>20160109</v>
          </cell>
          <cell r="B538">
            <v>55</v>
          </cell>
          <cell r="C538" t="str">
            <v>201601</v>
          </cell>
          <cell r="D538" t="str">
            <v>09</v>
          </cell>
          <cell r="E538" t="str">
            <v>AM-QMB</v>
          </cell>
          <cell r="F538">
            <v>244495</v>
          </cell>
          <cell r="G538">
            <v>0</v>
          </cell>
          <cell r="H538">
            <v>0</v>
          </cell>
          <cell r="I538">
            <v>0</v>
          </cell>
          <cell r="J538">
            <v>244495</v>
          </cell>
          <cell r="K538">
            <v>244495</v>
          </cell>
          <cell r="L538">
            <v>0</v>
          </cell>
          <cell r="M538">
            <v>244495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356115</v>
          </cell>
        </row>
        <row r="539">
          <cell r="A539" t="str">
            <v>20160209</v>
          </cell>
          <cell r="B539">
            <v>56</v>
          </cell>
          <cell r="C539" t="str">
            <v>201602</v>
          </cell>
          <cell r="D539" t="str">
            <v>09</v>
          </cell>
          <cell r="E539" t="str">
            <v>AM-QMB</v>
          </cell>
          <cell r="F539">
            <v>245788</v>
          </cell>
          <cell r="G539">
            <v>0</v>
          </cell>
          <cell r="H539">
            <v>0</v>
          </cell>
          <cell r="I539">
            <v>0</v>
          </cell>
          <cell r="J539">
            <v>245788</v>
          </cell>
          <cell r="K539">
            <v>245788</v>
          </cell>
          <cell r="L539">
            <v>0</v>
          </cell>
          <cell r="M539">
            <v>245788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357820</v>
          </cell>
        </row>
        <row r="540">
          <cell r="A540" t="str">
            <v>20160309</v>
          </cell>
          <cell r="B540">
            <v>57</v>
          </cell>
          <cell r="C540" t="str">
            <v>201603</v>
          </cell>
          <cell r="D540" t="str">
            <v>09</v>
          </cell>
          <cell r="E540" t="str">
            <v>AM-QMB</v>
          </cell>
          <cell r="F540">
            <v>247081</v>
          </cell>
          <cell r="G540">
            <v>0</v>
          </cell>
          <cell r="H540">
            <v>0</v>
          </cell>
          <cell r="I540">
            <v>0</v>
          </cell>
          <cell r="J540">
            <v>247081</v>
          </cell>
          <cell r="K540">
            <v>247081</v>
          </cell>
          <cell r="L540">
            <v>0</v>
          </cell>
          <cell r="M540">
            <v>247081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359525</v>
          </cell>
        </row>
        <row r="541">
          <cell r="A541" t="str">
            <v>20160409</v>
          </cell>
          <cell r="B541">
            <v>58</v>
          </cell>
          <cell r="C541" t="str">
            <v>201604</v>
          </cell>
          <cell r="D541" t="str">
            <v>09</v>
          </cell>
          <cell r="E541" t="str">
            <v>AM-QMB</v>
          </cell>
          <cell r="F541">
            <v>248374</v>
          </cell>
          <cell r="G541">
            <v>0</v>
          </cell>
          <cell r="H541">
            <v>0</v>
          </cell>
          <cell r="I541">
            <v>0</v>
          </cell>
          <cell r="J541">
            <v>248374</v>
          </cell>
          <cell r="K541">
            <v>248374</v>
          </cell>
          <cell r="L541">
            <v>0</v>
          </cell>
          <cell r="M541">
            <v>248374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361230</v>
          </cell>
        </row>
        <row r="542">
          <cell r="A542" t="str">
            <v>20160509</v>
          </cell>
          <cell r="B542">
            <v>59</v>
          </cell>
          <cell r="C542" t="str">
            <v>201605</v>
          </cell>
          <cell r="D542" t="str">
            <v>09</v>
          </cell>
          <cell r="E542" t="str">
            <v>AM-QMB</v>
          </cell>
          <cell r="F542">
            <v>249667</v>
          </cell>
          <cell r="G542">
            <v>0</v>
          </cell>
          <cell r="H542">
            <v>0</v>
          </cell>
          <cell r="I542">
            <v>0</v>
          </cell>
          <cell r="J542">
            <v>249667</v>
          </cell>
          <cell r="K542">
            <v>249667</v>
          </cell>
          <cell r="L542">
            <v>0</v>
          </cell>
          <cell r="M542">
            <v>249667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362935</v>
          </cell>
        </row>
        <row r="543">
          <cell r="A543" t="str">
            <v>20160609</v>
          </cell>
          <cell r="B543">
            <v>60</v>
          </cell>
          <cell r="C543" t="str">
            <v>201606</v>
          </cell>
          <cell r="D543" t="str">
            <v>09</v>
          </cell>
          <cell r="E543" t="str">
            <v>AM-QMB</v>
          </cell>
          <cell r="F543">
            <v>250960</v>
          </cell>
          <cell r="G543">
            <v>0</v>
          </cell>
          <cell r="H543">
            <v>0</v>
          </cell>
          <cell r="I543">
            <v>0</v>
          </cell>
          <cell r="J543">
            <v>250960</v>
          </cell>
          <cell r="K543">
            <v>250960</v>
          </cell>
          <cell r="L543">
            <v>0</v>
          </cell>
          <cell r="M543">
            <v>250960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364640</v>
          </cell>
        </row>
        <row r="544">
          <cell r="A544" t="str">
            <v>20110710</v>
          </cell>
          <cell r="B544">
            <v>1</v>
          </cell>
          <cell r="C544" t="str">
            <v>201107</v>
          </cell>
          <cell r="D544" t="str">
            <v>10</v>
          </cell>
          <cell r="E544" t="str">
            <v>SO-PGW</v>
          </cell>
          <cell r="F544">
            <v>69299</v>
          </cell>
          <cell r="G544">
            <v>12130.195</v>
          </cell>
          <cell r="H544">
            <v>13340.057500000001</v>
          </cell>
          <cell r="I544">
            <v>62682</v>
          </cell>
          <cell r="J544">
            <v>332</v>
          </cell>
          <cell r="K544">
            <v>341</v>
          </cell>
          <cell r="L544">
            <v>55683.584999999999</v>
          </cell>
          <cell r="M544">
            <v>63014</v>
          </cell>
          <cell r="N544">
            <v>2580</v>
          </cell>
          <cell r="O544">
            <v>0</v>
          </cell>
          <cell r="P544">
            <v>63014</v>
          </cell>
          <cell r="Q544">
            <v>0</v>
          </cell>
          <cell r="R544">
            <v>0</v>
          </cell>
          <cell r="W544">
            <v>69299</v>
          </cell>
        </row>
        <row r="545">
          <cell r="A545" t="str">
            <v>20110810</v>
          </cell>
          <cell r="B545">
            <v>2</v>
          </cell>
          <cell r="C545" t="str">
            <v>201108</v>
          </cell>
          <cell r="D545" t="str">
            <v>10</v>
          </cell>
          <cell r="E545" t="str">
            <v>SO-PGW</v>
          </cell>
          <cell r="F545">
            <v>70636</v>
          </cell>
          <cell r="G545">
            <v>12429.532500000001</v>
          </cell>
          <cell r="H545">
            <v>13597.43</v>
          </cell>
          <cell r="I545">
            <v>64219</v>
          </cell>
          <cell r="J545">
            <v>350</v>
          </cell>
          <cell r="K545">
            <v>358</v>
          </cell>
          <cell r="L545">
            <v>56749.485000000001</v>
          </cell>
          <cell r="M545">
            <v>64569</v>
          </cell>
          <cell r="N545">
            <v>2471</v>
          </cell>
          <cell r="O545">
            <v>0</v>
          </cell>
          <cell r="P545">
            <v>64569</v>
          </cell>
          <cell r="Q545">
            <v>0</v>
          </cell>
          <cell r="R545">
            <v>0</v>
          </cell>
          <cell r="W545">
            <v>70636</v>
          </cell>
        </row>
        <row r="546">
          <cell r="A546" t="str">
            <v>20110910</v>
          </cell>
          <cell r="B546">
            <v>3</v>
          </cell>
          <cell r="C546" t="str">
            <v>201109</v>
          </cell>
          <cell r="D546" t="str">
            <v>10</v>
          </cell>
          <cell r="E546" t="str">
            <v>SO-PGW</v>
          </cell>
          <cell r="F546">
            <v>69867</v>
          </cell>
          <cell r="G546">
            <v>12335.014999999999</v>
          </cell>
          <cell r="H546">
            <v>13449.397500000001</v>
          </cell>
          <cell r="I546">
            <v>63733</v>
          </cell>
          <cell r="J546">
            <v>345</v>
          </cell>
          <cell r="K546">
            <v>353</v>
          </cell>
          <cell r="L546">
            <v>56132.555</v>
          </cell>
          <cell r="M546">
            <v>64078</v>
          </cell>
          <cell r="N546">
            <v>2351</v>
          </cell>
          <cell r="O546">
            <v>0</v>
          </cell>
          <cell r="P546">
            <v>64078</v>
          </cell>
          <cell r="Q546">
            <v>0</v>
          </cell>
          <cell r="R546">
            <v>0</v>
          </cell>
          <cell r="W546">
            <v>69867</v>
          </cell>
        </row>
        <row r="547">
          <cell r="A547" t="str">
            <v>20111010</v>
          </cell>
          <cell r="B547">
            <v>4</v>
          </cell>
          <cell r="C547" t="str">
            <v>201110</v>
          </cell>
          <cell r="D547" t="str">
            <v>10</v>
          </cell>
          <cell r="E547" t="str">
            <v>SO-PGW</v>
          </cell>
          <cell r="F547">
            <v>69292</v>
          </cell>
          <cell r="G547">
            <v>12277.0725</v>
          </cell>
          <cell r="H547">
            <v>13338.710000000001</v>
          </cell>
          <cell r="I547">
            <v>63431</v>
          </cell>
          <cell r="J547">
            <v>346</v>
          </cell>
          <cell r="K547">
            <v>353</v>
          </cell>
          <cell r="L547">
            <v>55668.2425</v>
          </cell>
          <cell r="M547">
            <v>63777</v>
          </cell>
          <cell r="N547">
            <v>2194</v>
          </cell>
          <cell r="O547">
            <v>0</v>
          </cell>
          <cell r="P547">
            <v>63777</v>
          </cell>
          <cell r="Q547">
            <v>0</v>
          </cell>
          <cell r="R547">
            <v>0</v>
          </cell>
          <cell r="W547">
            <v>69292</v>
          </cell>
        </row>
        <row r="548">
          <cell r="A548" t="str">
            <v>20111110</v>
          </cell>
          <cell r="B548">
            <v>5</v>
          </cell>
          <cell r="C548" t="str">
            <v>201111</v>
          </cell>
          <cell r="D548" t="str">
            <v>10</v>
          </cell>
          <cell r="E548" t="str">
            <v>SO-PGW</v>
          </cell>
          <cell r="F548">
            <v>68255</v>
          </cell>
          <cell r="G548">
            <v>12137.895</v>
          </cell>
          <cell r="H548">
            <v>13139.0875</v>
          </cell>
          <cell r="I548">
            <v>62723</v>
          </cell>
          <cell r="J548">
            <v>331</v>
          </cell>
          <cell r="K548">
            <v>339</v>
          </cell>
          <cell r="L548">
            <v>54842.17</v>
          </cell>
          <cell r="M548">
            <v>63054</v>
          </cell>
          <cell r="N548">
            <v>2048</v>
          </cell>
          <cell r="O548">
            <v>0</v>
          </cell>
          <cell r="P548">
            <v>63054</v>
          </cell>
          <cell r="Q548">
            <v>0</v>
          </cell>
          <cell r="R548">
            <v>0</v>
          </cell>
          <cell r="W548">
            <v>68255</v>
          </cell>
        </row>
        <row r="549">
          <cell r="A549" t="str">
            <v>20111210</v>
          </cell>
          <cell r="B549">
            <v>6</v>
          </cell>
          <cell r="C549" t="str">
            <v>201112</v>
          </cell>
          <cell r="D549" t="str">
            <v>10</v>
          </cell>
          <cell r="E549" t="str">
            <v>SO-PGW</v>
          </cell>
          <cell r="F549">
            <v>67717</v>
          </cell>
          <cell r="G549">
            <v>12062.434999999999</v>
          </cell>
          <cell r="H549">
            <v>13035.522500000001</v>
          </cell>
          <cell r="I549">
            <v>62338</v>
          </cell>
          <cell r="J549">
            <v>324</v>
          </cell>
          <cell r="K549">
            <v>329</v>
          </cell>
          <cell r="L549">
            <v>54415.81</v>
          </cell>
          <cell r="M549">
            <v>62662</v>
          </cell>
          <cell r="N549">
            <v>1920</v>
          </cell>
          <cell r="O549">
            <v>0</v>
          </cell>
          <cell r="P549">
            <v>62662</v>
          </cell>
          <cell r="Q549">
            <v>0</v>
          </cell>
          <cell r="R549">
            <v>0</v>
          </cell>
          <cell r="W549">
            <v>67717</v>
          </cell>
        </row>
        <row r="550">
          <cell r="A550" t="str">
            <v>20120110</v>
          </cell>
          <cell r="B550">
            <v>7</v>
          </cell>
          <cell r="C550" t="str">
            <v>201201</v>
          </cell>
          <cell r="D550" t="str">
            <v>10</v>
          </cell>
          <cell r="E550" t="str">
            <v>SO-PGW</v>
          </cell>
          <cell r="F550">
            <v>68056</v>
          </cell>
          <cell r="G550">
            <v>12183.1325</v>
          </cell>
          <cell r="H550">
            <v>13100.78</v>
          </cell>
          <cell r="I550">
            <v>62982</v>
          </cell>
          <cell r="J550">
            <v>307</v>
          </cell>
          <cell r="K550">
            <v>312</v>
          </cell>
          <cell r="L550">
            <v>54703.28</v>
          </cell>
          <cell r="M550">
            <v>63289</v>
          </cell>
          <cell r="N550">
            <v>1799</v>
          </cell>
          <cell r="O550">
            <v>0</v>
          </cell>
          <cell r="P550">
            <v>63289</v>
          </cell>
          <cell r="Q550">
            <v>0</v>
          </cell>
          <cell r="R550">
            <v>0</v>
          </cell>
          <cell r="W550">
            <v>68056</v>
          </cell>
        </row>
        <row r="551">
          <cell r="A551" t="str">
            <v>20120210</v>
          </cell>
          <cell r="B551">
            <v>8</v>
          </cell>
          <cell r="C551" t="str">
            <v>201202</v>
          </cell>
          <cell r="D551" t="str">
            <v>10</v>
          </cell>
          <cell r="E551" t="str">
            <v>SO-PGW</v>
          </cell>
          <cell r="F551">
            <v>68647</v>
          </cell>
          <cell r="G551">
            <v>12314.032500000001</v>
          </cell>
          <cell r="H551">
            <v>13214.547500000001</v>
          </cell>
          <cell r="I551">
            <v>63657</v>
          </cell>
          <cell r="J551">
            <v>312</v>
          </cell>
          <cell r="K551">
            <v>319</v>
          </cell>
          <cell r="L551">
            <v>55174.86</v>
          </cell>
          <cell r="M551">
            <v>63969</v>
          </cell>
          <cell r="N551">
            <v>1746</v>
          </cell>
          <cell r="O551">
            <v>0</v>
          </cell>
          <cell r="P551">
            <v>63969</v>
          </cell>
          <cell r="Q551">
            <v>0</v>
          </cell>
          <cell r="R551">
            <v>0</v>
          </cell>
          <cell r="W551">
            <v>68647</v>
          </cell>
        </row>
        <row r="552">
          <cell r="A552" t="str">
            <v>20120310</v>
          </cell>
          <cell r="B552">
            <v>9</v>
          </cell>
          <cell r="C552" t="str">
            <v>201203</v>
          </cell>
          <cell r="D552" t="str">
            <v>10</v>
          </cell>
          <cell r="E552" t="str">
            <v>SO-PGW</v>
          </cell>
          <cell r="F552">
            <v>68946</v>
          </cell>
          <cell r="G552">
            <v>12368.895</v>
          </cell>
          <cell r="H552">
            <v>13272.105</v>
          </cell>
          <cell r="I552">
            <v>63935</v>
          </cell>
          <cell r="J552">
            <v>319</v>
          </cell>
          <cell r="K552">
            <v>327</v>
          </cell>
          <cell r="L552">
            <v>55409.842499999999</v>
          </cell>
          <cell r="M552">
            <v>64254</v>
          </cell>
          <cell r="N552">
            <v>1697</v>
          </cell>
          <cell r="O552">
            <v>0</v>
          </cell>
          <cell r="P552">
            <v>64254</v>
          </cell>
          <cell r="Q552">
            <v>0</v>
          </cell>
          <cell r="R552">
            <v>0</v>
          </cell>
          <cell r="W552">
            <v>68946</v>
          </cell>
        </row>
        <row r="553">
          <cell r="A553" t="str">
            <v>20120410</v>
          </cell>
          <cell r="B553">
            <v>10</v>
          </cell>
          <cell r="C553" t="str">
            <v>201204</v>
          </cell>
          <cell r="D553" t="str">
            <v>10</v>
          </cell>
          <cell r="E553" t="str">
            <v>SO-PGW</v>
          </cell>
          <cell r="F553">
            <v>69555</v>
          </cell>
          <cell r="G553">
            <v>12473.422500000001</v>
          </cell>
          <cell r="H553">
            <v>13389.3375</v>
          </cell>
          <cell r="I553">
            <v>64477</v>
          </cell>
          <cell r="J553">
            <v>320</v>
          </cell>
          <cell r="K553">
            <v>326</v>
          </cell>
          <cell r="L553">
            <v>55902.417500000003</v>
          </cell>
          <cell r="M553">
            <v>64797</v>
          </cell>
          <cell r="N553">
            <v>1665</v>
          </cell>
          <cell r="O553">
            <v>0</v>
          </cell>
          <cell r="P553">
            <v>64797</v>
          </cell>
          <cell r="Q553">
            <v>0</v>
          </cell>
          <cell r="R553">
            <v>0</v>
          </cell>
          <cell r="W553">
            <v>69555</v>
          </cell>
        </row>
        <row r="554">
          <cell r="A554" t="str">
            <v>20120510</v>
          </cell>
          <cell r="B554">
            <v>11</v>
          </cell>
          <cell r="C554" t="str">
            <v>201205</v>
          </cell>
          <cell r="D554" t="str">
            <v>10</v>
          </cell>
          <cell r="E554" t="str">
            <v>SO-PGW</v>
          </cell>
          <cell r="F554">
            <v>70361</v>
          </cell>
          <cell r="G554">
            <v>12578.720000000001</v>
          </cell>
          <cell r="H554">
            <v>13544.4925</v>
          </cell>
          <cell r="I554">
            <v>65009</v>
          </cell>
          <cell r="J554">
            <v>335</v>
          </cell>
          <cell r="K554">
            <v>341</v>
          </cell>
          <cell r="L554">
            <v>56541.15</v>
          </cell>
          <cell r="M554">
            <v>65344</v>
          </cell>
          <cell r="N554">
            <v>1646</v>
          </cell>
          <cell r="O554">
            <v>0</v>
          </cell>
          <cell r="P554">
            <v>65344</v>
          </cell>
          <cell r="Q554">
            <v>0</v>
          </cell>
          <cell r="R554">
            <v>0</v>
          </cell>
          <cell r="W554">
            <v>70361</v>
          </cell>
        </row>
        <row r="555">
          <cell r="A555" t="str">
            <v>20120610</v>
          </cell>
          <cell r="B555">
            <v>12</v>
          </cell>
          <cell r="C555" t="str">
            <v>201206</v>
          </cell>
          <cell r="D555" t="str">
            <v>10</v>
          </cell>
          <cell r="E555" t="str">
            <v>SO-PGW</v>
          </cell>
          <cell r="F555">
            <v>70009</v>
          </cell>
          <cell r="G555">
            <v>12489.592500000001</v>
          </cell>
          <cell r="H555">
            <v>13476.7325</v>
          </cell>
          <cell r="I555">
            <v>64545</v>
          </cell>
          <cell r="J555">
            <v>336</v>
          </cell>
          <cell r="K555">
            <v>343</v>
          </cell>
          <cell r="L555">
            <v>56255.294999999998</v>
          </cell>
          <cell r="M555">
            <v>64881</v>
          </cell>
          <cell r="N555">
            <v>1692</v>
          </cell>
          <cell r="O555">
            <v>0</v>
          </cell>
          <cell r="P555">
            <v>64881</v>
          </cell>
          <cell r="Q555">
            <v>0</v>
          </cell>
          <cell r="R555">
            <v>0</v>
          </cell>
          <cell r="W555">
            <v>70009</v>
          </cell>
        </row>
        <row r="556">
          <cell r="A556" t="str">
            <v>20120710</v>
          </cell>
          <cell r="B556">
            <v>13</v>
          </cell>
          <cell r="C556" t="str">
            <v>201207</v>
          </cell>
          <cell r="D556" t="str">
            <v>10</v>
          </cell>
          <cell r="E556" t="str">
            <v>SO-PGW</v>
          </cell>
          <cell r="F556">
            <v>71278</v>
          </cell>
          <cell r="G556">
            <v>12717.897500000001</v>
          </cell>
          <cell r="H556">
            <v>13721.014999999999</v>
          </cell>
          <cell r="I556">
            <v>65705</v>
          </cell>
          <cell r="J556">
            <v>362</v>
          </cell>
          <cell r="K556">
            <v>367</v>
          </cell>
          <cell r="L556">
            <v>57260.6325</v>
          </cell>
          <cell r="M556">
            <v>66067</v>
          </cell>
          <cell r="N556">
            <v>1698</v>
          </cell>
          <cell r="O556">
            <v>0</v>
          </cell>
          <cell r="P556">
            <v>66067</v>
          </cell>
          <cell r="Q556">
            <v>0</v>
          </cell>
          <cell r="R556">
            <v>0</v>
          </cell>
          <cell r="W556">
            <v>71278</v>
          </cell>
        </row>
        <row r="557">
          <cell r="A557" t="str">
            <v>20120810</v>
          </cell>
          <cell r="B557">
            <v>14</v>
          </cell>
          <cell r="C557" t="str">
            <v>201208</v>
          </cell>
          <cell r="D557" t="str">
            <v>10</v>
          </cell>
          <cell r="E557" t="str">
            <v>SO-PGW</v>
          </cell>
          <cell r="F557">
            <v>71469</v>
          </cell>
          <cell r="G557">
            <v>12727.715</v>
          </cell>
          <cell r="H557">
            <v>13757.782500000001</v>
          </cell>
          <cell r="I557">
            <v>65759</v>
          </cell>
          <cell r="J557">
            <v>359</v>
          </cell>
          <cell r="K557">
            <v>364</v>
          </cell>
          <cell r="L557">
            <v>57417.287499999999</v>
          </cell>
          <cell r="M557">
            <v>66118</v>
          </cell>
          <cell r="N557">
            <v>1725</v>
          </cell>
          <cell r="O557">
            <v>0</v>
          </cell>
          <cell r="P557">
            <v>66118</v>
          </cell>
          <cell r="Q557">
            <v>0</v>
          </cell>
          <cell r="R557">
            <v>0</v>
          </cell>
          <cell r="W557">
            <v>71469</v>
          </cell>
        </row>
        <row r="558">
          <cell r="A558" t="str">
            <v>20120910</v>
          </cell>
          <cell r="B558">
            <v>15</v>
          </cell>
          <cell r="C558" t="str">
            <v>201209</v>
          </cell>
          <cell r="D558" t="str">
            <v>10</v>
          </cell>
          <cell r="E558" t="str">
            <v>SO-PGW</v>
          </cell>
          <cell r="F558">
            <v>71322</v>
          </cell>
          <cell r="G558">
            <v>12674.2</v>
          </cell>
          <cell r="H558">
            <v>13729.485000000001</v>
          </cell>
          <cell r="I558">
            <v>65490</v>
          </cell>
          <cell r="J558">
            <v>350</v>
          </cell>
          <cell r="K558">
            <v>355</v>
          </cell>
          <cell r="L558">
            <v>57305.852500000001</v>
          </cell>
          <cell r="M558">
            <v>65840</v>
          </cell>
          <cell r="N558">
            <v>1717</v>
          </cell>
          <cell r="O558">
            <v>0</v>
          </cell>
          <cell r="P558">
            <v>65840</v>
          </cell>
          <cell r="Q558">
            <v>0</v>
          </cell>
          <cell r="R558">
            <v>0</v>
          </cell>
          <cell r="W558">
            <v>71322</v>
          </cell>
        </row>
        <row r="559">
          <cell r="A559" t="str">
            <v>20121010</v>
          </cell>
          <cell r="B559">
            <v>16</v>
          </cell>
          <cell r="C559" t="str">
            <v>201210</v>
          </cell>
          <cell r="D559" t="str">
            <v>10</v>
          </cell>
          <cell r="E559" t="str">
            <v>SO-PGW</v>
          </cell>
          <cell r="F559">
            <v>71781</v>
          </cell>
          <cell r="G559">
            <v>12782.385</v>
          </cell>
          <cell r="H559">
            <v>13817.842500000001</v>
          </cell>
          <cell r="I559">
            <v>66051</v>
          </cell>
          <cell r="J559">
            <v>351</v>
          </cell>
          <cell r="K559">
            <v>357</v>
          </cell>
          <cell r="L559">
            <v>57674.879999999997</v>
          </cell>
          <cell r="M559">
            <v>66402</v>
          </cell>
          <cell r="N559">
            <v>1682</v>
          </cell>
          <cell r="O559">
            <v>0</v>
          </cell>
          <cell r="P559">
            <v>66402</v>
          </cell>
          <cell r="Q559">
            <v>0</v>
          </cell>
          <cell r="R559">
            <v>0</v>
          </cell>
          <cell r="W559">
            <v>71781</v>
          </cell>
        </row>
        <row r="560">
          <cell r="A560" t="str">
            <v>20121110</v>
          </cell>
          <cell r="B560">
            <v>17</v>
          </cell>
          <cell r="C560" t="str">
            <v>201211</v>
          </cell>
          <cell r="D560" t="str">
            <v>10</v>
          </cell>
          <cell r="E560" t="str">
            <v>SO-PGW</v>
          </cell>
          <cell r="F560">
            <v>70092</v>
          </cell>
          <cell r="G560">
            <v>12479.775</v>
          </cell>
          <cell r="H560">
            <v>13492.710000000001</v>
          </cell>
          <cell r="I560">
            <v>64482</v>
          </cell>
          <cell r="J560">
            <v>348</v>
          </cell>
          <cell r="K560">
            <v>353</v>
          </cell>
          <cell r="L560">
            <v>56314.2425</v>
          </cell>
          <cell r="M560">
            <v>64830</v>
          </cell>
          <cell r="N560">
            <v>1664</v>
          </cell>
          <cell r="O560">
            <v>0</v>
          </cell>
          <cell r="P560">
            <v>64830</v>
          </cell>
          <cell r="Q560">
            <v>0</v>
          </cell>
          <cell r="R560">
            <v>0</v>
          </cell>
          <cell r="W560">
            <v>70092</v>
          </cell>
        </row>
        <row r="561">
          <cell r="A561" t="str">
            <v>20121210</v>
          </cell>
          <cell r="B561">
            <v>18</v>
          </cell>
          <cell r="C561" t="str">
            <v>201212</v>
          </cell>
          <cell r="D561" t="str">
            <v>10</v>
          </cell>
          <cell r="E561" t="str">
            <v>SO-PGW</v>
          </cell>
          <cell r="F561">
            <v>69184</v>
          </cell>
          <cell r="G561">
            <v>12312.300000000001</v>
          </cell>
          <cell r="H561">
            <v>13317.92</v>
          </cell>
          <cell r="I561">
            <v>63618</v>
          </cell>
          <cell r="J561">
            <v>342</v>
          </cell>
          <cell r="K561">
            <v>347</v>
          </cell>
          <cell r="L561">
            <v>55585.877500000002</v>
          </cell>
          <cell r="M561">
            <v>63960</v>
          </cell>
          <cell r="N561">
            <v>1633</v>
          </cell>
          <cell r="O561">
            <v>0</v>
          </cell>
          <cell r="P561">
            <v>63960</v>
          </cell>
          <cell r="Q561">
            <v>0</v>
          </cell>
          <cell r="R561">
            <v>0</v>
          </cell>
          <cell r="W561">
            <v>69184</v>
          </cell>
        </row>
        <row r="562">
          <cell r="A562" t="str">
            <v>20130110</v>
          </cell>
          <cell r="B562">
            <v>19</v>
          </cell>
          <cell r="C562" t="str">
            <v>201301</v>
          </cell>
          <cell r="D562" t="str">
            <v>10</v>
          </cell>
          <cell r="E562" t="str">
            <v>SO-PGW</v>
          </cell>
          <cell r="F562">
            <v>69491</v>
          </cell>
          <cell r="G562">
            <v>12387.375</v>
          </cell>
          <cell r="H562">
            <v>13377.0175</v>
          </cell>
          <cell r="I562">
            <v>64019</v>
          </cell>
          <cell r="J562">
            <v>331</v>
          </cell>
          <cell r="K562">
            <v>334</v>
          </cell>
          <cell r="L562">
            <v>55844.277499999997</v>
          </cell>
          <cell r="M562">
            <v>64350</v>
          </cell>
          <cell r="N562">
            <v>1607</v>
          </cell>
          <cell r="O562">
            <v>0</v>
          </cell>
          <cell r="P562">
            <v>64350</v>
          </cell>
          <cell r="Q562">
            <v>0</v>
          </cell>
          <cell r="R562">
            <v>0</v>
          </cell>
          <cell r="W562">
            <v>69491</v>
          </cell>
        </row>
        <row r="563">
          <cell r="A563" t="str">
            <v>20130210</v>
          </cell>
          <cell r="B563">
            <v>20</v>
          </cell>
          <cell r="C563" t="str">
            <v>201302</v>
          </cell>
          <cell r="D563" t="str">
            <v>10</v>
          </cell>
          <cell r="E563" t="str">
            <v>SO-PGW</v>
          </cell>
          <cell r="F563">
            <v>70905</v>
          </cell>
          <cell r="G563">
            <v>12648.2125</v>
          </cell>
          <cell r="H563">
            <v>13649.2125</v>
          </cell>
          <cell r="I563">
            <v>65358</v>
          </cell>
          <cell r="J563">
            <v>347</v>
          </cell>
          <cell r="K563">
            <v>350</v>
          </cell>
          <cell r="L563">
            <v>56973.162499999999</v>
          </cell>
          <cell r="M563">
            <v>65705</v>
          </cell>
          <cell r="N563">
            <v>1582</v>
          </cell>
          <cell r="O563">
            <v>0</v>
          </cell>
          <cell r="P563">
            <v>65705</v>
          </cell>
          <cell r="Q563">
            <v>0</v>
          </cell>
          <cell r="R563">
            <v>0</v>
          </cell>
          <cell r="W563">
            <v>70905</v>
          </cell>
        </row>
        <row r="564">
          <cell r="A564" t="str">
            <v>20130310</v>
          </cell>
          <cell r="B564">
            <v>21</v>
          </cell>
          <cell r="C564" t="str">
            <v>201303</v>
          </cell>
          <cell r="D564" t="str">
            <v>10</v>
          </cell>
          <cell r="E564" t="str">
            <v>SO-PGW</v>
          </cell>
          <cell r="F564">
            <v>72207</v>
          </cell>
          <cell r="G564">
            <v>12896.5375</v>
          </cell>
          <cell r="H564">
            <v>13899.8475</v>
          </cell>
          <cell r="I564">
            <v>66641</v>
          </cell>
          <cell r="J564">
            <v>354</v>
          </cell>
          <cell r="K564">
            <v>356</v>
          </cell>
          <cell r="L564">
            <v>58019.682500000003</v>
          </cell>
          <cell r="M564">
            <v>66995</v>
          </cell>
          <cell r="N564">
            <v>1683</v>
          </cell>
          <cell r="O564">
            <v>0</v>
          </cell>
          <cell r="P564">
            <v>66995</v>
          </cell>
          <cell r="Q564">
            <v>0</v>
          </cell>
          <cell r="R564">
            <v>0</v>
          </cell>
          <cell r="W564">
            <v>72207</v>
          </cell>
        </row>
        <row r="565">
          <cell r="A565" t="str">
            <v>20130410</v>
          </cell>
          <cell r="B565">
            <v>22</v>
          </cell>
          <cell r="C565" t="str">
            <v>201304</v>
          </cell>
          <cell r="D565" t="str">
            <v>10</v>
          </cell>
          <cell r="E565" t="str">
            <v>SO-PGW</v>
          </cell>
          <cell r="F565">
            <v>71434</v>
          </cell>
          <cell r="G565">
            <v>12828.585000000001</v>
          </cell>
          <cell r="H565">
            <v>13751.045</v>
          </cell>
          <cell r="I565">
            <v>66287</v>
          </cell>
          <cell r="J565">
            <v>355</v>
          </cell>
          <cell r="K565">
            <v>359</v>
          </cell>
          <cell r="L565">
            <v>57393.0625</v>
          </cell>
          <cell r="M565">
            <v>66642</v>
          </cell>
          <cell r="N565">
            <v>1695</v>
          </cell>
          <cell r="O565">
            <v>0</v>
          </cell>
          <cell r="P565">
            <v>66642</v>
          </cell>
          <cell r="Q565">
            <v>0</v>
          </cell>
          <cell r="R565">
            <v>0</v>
          </cell>
          <cell r="W565">
            <v>71434</v>
          </cell>
        </row>
        <row r="566">
          <cell r="A566" t="str">
            <v>20130510</v>
          </cell>
          <cell r="B566">
            <v>23</v>
          </cell>
          <cell r="C566" t="str">
            <v>201305</v>
          </cell>
          <cell r="D566" t="str">
            <v>10</v>
          </cell>
          <cell r="E566" t="str">
            <v>SO-PGW</v>
          </cell>
          <cell r="F566">
            <v>71821</v>
          </cell>
          <cell r="G566">
            <v>12863.4275</v>
          </cell>
          <cell r="H566">
            <v>13825.5425</v>
          </cell>
          <cell r="I566">
            <v>66478</v>
          </cell>
          <cell r="J566">
            <v>345</v>
          </cell>
          <cell r="K566">
            <v>348</v>
          </cell>
          <cell r="L566">
            <v>57714.447500000002</v>
          </cell>
          <cell r="M566">
            <v>66823</v>
          </cell>
          <cell r="N566">
            <v>1781</v>
          </cell>
          <cell r="O566">
            <v>0</v>
          </cell>
          <cell r="P566">
            <v>66823</v>
          </cell>
          <cell r="Q566">
            <v>0</v>
          </cell>
          <cell r="R566">
            <v>0</v>
          </cell>
          <cell r="W566">
            <v>71821</v>
          </cell>
        </row>
        <row r="567">
          <cell r="A567" t="str">
            <v>20130610</v>
          </cell>
          <cell r="B567">
            <v>24</v>
          </cell>
          <cell r="C567" t="str">
            <v>201306</v>
          </cell>
          <cell r="D567" t="str">
            <v>10</v>
          </cell>
          <cell r="E567" t="str">
            <v>SO-PGW</v>
          </cell>
          <cell r="F567">
            <v>72349</v>
          </cell>
          <cell r="G567">
            <v>12924.065000000001</v>
          </cell>
          <cell r="H567">
            <v>13927.182500000001</v>
          </cell>
          <cell r="I567">
            <v>66783</v>
          </cell>
          <cell r="J567">
            <v>355</v>
          </cell>
          <cell r="K567">
            <v>358</v>
          </cell>
          <cell r="L567">
            <v>58132.732499999998</v>
          </cell>
          <cell r="M567">
            <v>67138</v>
          </cell>
          <cell r="N567">
            <v>1792</v>
          </cell>
          <cell r="O567">
            <v>0</v>
          </cell>
          <cell r="P567">
            <v>67138</v>
          </cell>
          <cell r="Q567">
            <v>0</v>
          </cell>
          <cell r="R567">
            <v>0</v>
          </cell>
          <cell r="W567">
            <v>72349</v>
          </cell>
        </row>
        <row r="568">
          <cell r="A568" t="str">
            <v>20130710</v>
          </cell>
          <cell r="B568">
            <v>25</v>
          </cell>
          <cell r="C568" t="str">
            <v>201307</v>
          </cell>
          <cell r="D568" t="str">
            <v>10</v>
          </cell>
          <cell r="E568" t="str">
            <v>SO-PGW</v>
          </cell>
          <cell r="F568">
            <v>73409</v>
          </cell>
          <cell r="G568">
            <v>13102.705</v>
          </cell>
          <cell r="H568">
            <v>14131.2325</v>
          </cell>
          <cell r="I568">
            <v>67712</v>
          </cell>
          <cell r="J568">
            <v>354</v>
          </cell>
          <cell r="K568">
            <v>355</v>
          </cell>
          <cell r="L568">
            <v>58991.105000000003</v>
          </cell>
          <cell r="M568">
            <v>68066</v>
          </cell>
          <cell r="N568">
            <v>1821</v>
          </cell>
          <cell r="O568">
            <v>0</v>
          </cell>
          <cell r="P568">
            <v>68066</v>
          </cell>
          <cell r="Q568">
            <v>0</v>
          </cell>
          <cell r="R568">
            <v>0</v>
          </cell>
          <cell r="W568">
            <v>73409</v>
          </cell>
        </row>
        <row r="569">
          <cell r="A569" t="str">
            <v>20130810</v>
          </cell>
          <cell r="B569">
            <v>26</v>
          </cell>
          <cell r="C569" t="str">
            <v>201308</v>
          </cell>
          <cell r="D569" t="str">
            <v>10</v>
          </cell>
          <cell r="E569" t="str">
            <v>SO-PGW</v>
          </cell>
          <cell r="F569">
            <v>71949</v>
          </cell>
          <cell r="G569">
            <v>12835.514999999999</v>
          </cell>
          <cell r="H569">
            <v>13850.182500000001</v>
          </cell>
          <cell r="I569">
            <v>66310</v>
          </cell>
          <cell r="J569">
            <v>368</v>
          </cell>
          <cell r="K569">
            <v>370</v>
          </cell>
          <cell r="L569">
            <v>57800.042500000003</v>
          </cell>
          <cell r="M569">
            <v>66678</v>
          </cell>
          <cell r="N569">
            <v>1756</v>
          </cell>
          <cell r="O569">
            <v>0</v>
          </cell>
          <cell r="P569">
            <v>66678</v>
          </cell>
          <cell r="Q569">
            <v>0</v>
          </cell>
          <cell r="R569">
            <v>0</v>
          </cell>
          <cell r="W569">
            <v>71949</v>
          </cell>
        </row>
        <row r="570">
          <cell r="A570" t="str">
            <v>20130910</v>
          </cell>
          <cell r="B570">
            <v>27</v>
          </cell>
          <cell r="C570" t="str">
            <v>201309</v>
          </cell>
          <cell r="D570" t="str">
            <v>10</v>
          </cell>
          <cell r="E570" t="str">
            <v>SO-PGW</v>
          </cell>
          <cell r="F570">
            <v>70550</v>
          </cell>
          <cell r="G570">
            <v>12600.4725</v>
          </cell>
          <cell r="H570">
            <v>13580.875</v>
          </cell>
          <cell r="I570">
            <v>65083</v>
          </cell>
          <cell r="J570">
            <v>374</v>
          </cell>
          <cell r="K570">
            <v>376</v>
          </cell>
          <cell r="L570">
            <v>56665.504999999997</v>
          </cell>
          <cell r="M570">
            <v>65457</v>
          </cell>
          <cell r="N570">
            <v>1700</v>
          </cell>
          <cell r="O570">
            <v>0</v>
          </cell>
          <cell r="P570">
            <v>65457</v>
          </cell>
          <cell r="Q570">
            <v>0</v>
          </cell>
          <cell r="R570">
            <v>0</v>
          </cell>
          <cell r="W570">
            <v>70550</v>
          </cell>
        </row>
        <row r="571">
          <cell r="A571" t="str">
            <v>20131010</v>
          </cell>
          <cell r="B571">
            <v>28</v>
          </cell>
          <cell r="C571" t="str">
            <v>201310</v>
          </cell>
          <cell r="D571" t="str">
            <v>10</v>
          </cell>
          <cell r="E571" t="str">
            <v>SO-PGW</v>
          </cell>
          <cell r="F571">
            <v>71721</v>
          </cell>
          <cell r="G571">
            <v>12811.645</v>
          </cell>
          <cell r="H571">
            <v>13806.2925</v>
          </cell>
          <cell r="I571">
            <v>66199</v>
          </cell>
          <cell r="J571">
            <v>355</v>
          </cell>
          <cell r="K571">
            <v>355</v>
          </cell>
          <cell r="L571">
            <v>57628.044999999998</v>
          </cell>
          <cell r="M571">
            <v>66554</v>
          </cell>
          <cell r="N571">
            <v>1735</v>
          </cell>
          <cell r="O571">
            <v>0</v>
          </cell>
          <cell r="P571">
            <v>66554</v>
          </cell>
          <cell r="Q571">
            <v>0</v>
          </cell>
          <cell r="R571">
            <v>0</v>
          </cell>
          <cell r="W571">
            <v>71721</v>
          </cell>
        </row>
        <row r="572">
          <cell r="A572" t="str">
            <v>20131110</v>
          </cell>
          <cell r="B572">
            <v>29</v>
          </cell>
          <cell r="C572" t="str">
            <v>201311</v>
          </cell>
          <cell r="D572" t="str">
            <v>10</v>
          </cell>
          <cell r="E572" t="str">
            <v>SO-PGW</v>
          </cell>
          <cell r="F572">
            <v>71106</v>
          </cell>
          <cell r="G572">
            <v>12671.6975</v>
          </cell>
          <cell r="H572">
            <v>13687.905000000001</v>
          </cell>
          <cell r="I572">
            <v>65463</v>
          </cell>
          <cell r="J572">
            <v>364</v>
          </cell>
          <cell r="K572">
            <v>364</v>
          </cell>
          <cell r="L572">
            <v>57124.165000000001</v>
          </cell>
          <cell r="M572">
            <v>65827</v>
          </cell>
          <cell r="N572">
            <v>1755</v>
          </cell>
          <cell r="O572">
            <v>0</v>
          </cell>
          <cell r="P572">
            <v>65827</v>
          </cell>
          <cell r="Q572">
            <v>0</v>
          </cell>
          <cell r="R572">
            <v>0</v>
          </cell>
          <cell r="W572">
            <v>71106</v>
          </cell>
        </row>
        <row r="573">
          <cell r="A573" t="str">
            <v>20131210</v>
          </cell>
          <cell r="B573">
            <v>30</v>
          </cell>
          <cell r="C573" t="str">
            <v>201312</v>
          </cell>
          <cell r="D573" t="str">
            <v>10</v>
          </cell>
          <cell r="E573" t="str">
            <v>SO-PGW</v>
          </cell>
          <cell r="F573">
            <v>71977</v>
          </cell>
          <cell r="G573">
            <v>12831.665000000001</v>
          </cell>
          <cell r="H573">
            <v>13855.5725</v>
          </cell>
          <cell r="I573">
            <v>66282</v>
          </cell>
          <cell r="J573">
            <v>376</v>
          </cell>
          <cell r="K573">
            <v>377</v>
          </cell>
          <cell r="L573">
            <v>57817</v>
          </cell>
          <cell r="M573">
            <v>66658</v>
          </cell>
          <cell r="N573">
            <v>1745</v>
          </cell>
          <cell r="O573">
            <v>0</v>
          </cell>
          <cell r="P573">
            <v>66658</v>
          </cell>
          <cell r="Q573">
            <v>0</v>
          </cell>
          <cell r="R573">
            <v>0</v>
          </cell>
          <cell r="W573">
            <v>71977</v>
          </cell>
        </row>
        <row r="574">
          <cell r="A574" t="str">
            <v>20140110</v>
          </cell>
          <cell r="B574">
            <v>31</v>
          </cell>
          <cell r="C574" t="str">
            <v>201401</v>
          </cell>
          <cell r="D574" t="str">
            <v>10</v>
          </cell>
          <cell r="E574" t="str">
            <v>SO-PGW</v>
          </cell>
          <cell r="F574">
            <v>73848</v>
          </cell>
          <cell r="G574">
            <v>13121.184999999999</v>
          </cell>
          <cell r="H574">
            <v>14215.74</v>
          </cell>
          <cell r="I574">
            <v>67787</v>
          </cell>
          <cell r="J574">
            <v>375</v>
          </cell>
          <cell r="K574">
            <v>375</v>
          </cell>
          <cell r="L574">
            <v>59329.447500000002</v>
          </cell>
          <cell r="M574">
            <v>68162</v>
          </cell>
          <cell r="N574">
            <v>1883</v>
          </cell>
          <cell r="O574">
            <v>0</v>
          </cell>
          <cell r="P574">
            <v>68162</v>
          </cell>
          <cell r="Q574">
            <v>0</v>
          </cell>
          <cell r="R574">
            <v>0</v>
          </cell>
          <cell r="W574">
            <v>73848</v>
          </cell>
        </row>
        <row r="575">
          <cell r="A575" t="str">
            <v>20140210</v>
          </cell>
          <cell r="B575">
            <v>32</v>
          </cell>
          <cell r="C575" t="str">
            <v>201402</v>
          </cell>
          <cell r="D575" t="str">
            <v>10</v>
          </cell>
          <cell r="E575" t="str">
            <v>SO-PGW</v>
          </cell>
          <cell r="F575">
            <v>79916</v>
          </cell>
          <cell r="G575">
            <v>14071.557500000001</v>
          </cell>
          <cell r="H575">
            <v>15383.83</v>
          </cell>
          <cell r="I575">
            <v>72722</v>
          </cell>
          <cell r="J575">
            <v>377</v>
          </cell>
          <cell r="K575">
            <v>377</v>
          </cell>
          <cell r="L575">
            <v>64227.7425</v>
          </cell>
          <cell r="M575">
            <v>73099</v>
          </cell>
          <cell r="N575">
            <v>2195</v>
          </cell>
          <cell r="O575">
            <v>0</v>
          </cell>
          <cell r="P575">
            <v>73099</v>
          </cell>
          <cell r="Q575">
            <v>0</v>
          </cell>
          <cell r="R575">
            <v>0</v>
          </cell>
          <cell r="W575">
            <v>79916</v>
          </cell>
        </row>
        <row r="576">
          <cell r="A576" t="str">
            <v>20140310</v>
          </cell>
          <cell r="B576">
            <v>33</v>
          </cell>
          <cell r="C576" t="str">
            <v>201403</v>
          </cell>
          <cell r="D576" t="str">
            <v>10</v>
          </cell>
          <cell r="E576" t="str">
            <v>SO-PGW</v>
          </cell>
          <cell r="F576">
            <v>83653</v>
          </cell>
          <cell r="G576">
            <v>14587.4575</v>
          </cell>
          <cell r="H576">
            <v>16103.202500000001</v>
          </cell>
          <cell r="I576">
            <v>75421</v>
          </cell>
          <cell r="J576">
            <v>358</v>
          </cell>
          <cell r="K576">
            <v>361</v>
          </cell>
          <cell r="L576">
            <v>67258.289999999994</v>
          </cell>
          <cell r="M576">
            <v>75779</v>
          </cell>
          <cell r="N576">
            <v>2383</v>
          </cell>
          <cell r="O576">
            <v>0</v>
          </cell>
          <cell r="P576">
            <v>75779</v>
          </cell>
          <cell r="Q576">
            <v>0</v>
          </cell>
          <cell r="R576">
            <v>0</v>
          </cell>
          <cell r="W576">
            <v>83653</v>
          </cell>
        </row>
        <row r="577">
          <cell r="A577" t="str">
            <v>20140410</v>
          </cell>
          <cell r="B577">
            <v>34</v>
          </cell>
          <cell r="C577" t="str">
            <v>201404</v>
          </cell>
          <cell r="D577" t="str">
            <v>10</v>
          </cell>
          <cell r="E577" t="str">
            <v>SO-PGW</v>
          </cell>
          <cell r="F577">
            <v>86607</v>
          </cell>
          <cell r="G577">
            <v>15067.745000000001</v>
          </cell>
          <cell r="H577">
            <v>16671.8475</v>
          </cell>
          <cell r="I577">
            <v>77916</v>
          </cell>
          <cell r="J577">
            <v>358</v>
          </cell>
          <cell r="K577">
            <v>361</v>
          </cell>
          <cell r="L577">
            <v>69643.645000000004</v>
          </cell>
          <cell r="M577">
            <v>78274</v>
          </cell>
          <cell r="N577">
            <v>2483</v>
          </cell>
          <cell r="O577">
            <v>0</v>
          </cell>
          <cell r="P577">
            <v>78274</v>
          </cell>
          <cell r="Q577">
            <v>0</v>
          </cell>
          <cell r="R577">
            <v>0</v>
          </cell>
          <cell r="W577">
            <v>86607</v>
          </cell>
        </row>
        <row r="578">
          <cell r="A578" t="str">
            <v>20140510</v>
          </cell>
          <cell r="B578">
            <v>35</v>
          </cell>
          <cell r="C578" t="str">
            <v>201405</v>
          </cell>
          <cell r="D578" t="str">
            <v>10</v>
          </cell>
          <cell r="E578" t="str">
            <v>SO-PGW</v>
          </cell>
          <cell r="F578">
            <v>89352</v>
          </cell>
          <cell r="G578">
            <v>13495.79</v>
          </cell>
          <cell r="H578">
            <v>17200.260000000002</v>
          </cell>
          <cell r="I578">
            <v>69750</v>
          </cell>
          <cell r="J578">
            <v>358</v>
          </cell>
          <cell r="K578">
            <v>361</v>
          </cell>
          <cell r="L578">
            <v>71860.232499999998</v>
          </cell>
          <cell r="M578">
            <v>70108</v>
          </cell>
          <cell r="N578">
            <v>1725</v>
          </cell>
          <cell r="O578">
            <v>0</v>
          </cell>
          <cell r="P578">
            <v>70108</v>
          </cell>
          <cell r="Q578">
            <v>0</v>
          </cell>
          <cell r="R578">
            <v>0</v>
          </cell>
          <cell r="W578">
            <v>89352</v>
          </cell>
        </row>
        <row r="579">
          <cell r="A579" t="str">
            <v>20140610</v>
          </cell>
          <cell r="B579">
            <v>36</v>
          </cell>
          <cell r="C579" t="str">
            <v>201406</v>
          </cell>
          <cell r="D579" t="str">
            <v>10</v>
          </cell>
          <cell r="E579" t="str">
            <v>SO-PGW</v>
          </cell>
          <cell r="F579">
            <v>89482</v>
          </cell>
          <cell r="G579">
            <v>15761.130000000001</v>
          </cell>
          <cell r="H579">
            <v>17225.285</v>
          </cell>
          <cell r="I579">
            <v>81518</v>
          </cell>
          <cell r="J579">
            <v>358</v>
          </cell>
          <cell r="K579">
            <v>361</v>
          </cell>
          <cell r="L579">
            <v>71965.207500000004</v>
          </cell>
          <cell r="M579">
            <v>81876</v>
          </cell>
          <cell r="N579">
            <v>1755</v>
          </cell>
          <cell r="O579">
            <v>0</v>
          </cell>
          <cell r="P579">
            <v>81876</v>
          </cell>
          <cell r="Q579">
            <v>0</v>
          </cell>
          <cell r="R579">
            <v>0</v>
          </cell>
          <cell r="W579">
            <v>89482</v>
          </cell>
        </row>
        <row r="580">
          <cell r="A580" t="str">
            <v>20140710</v>
          </cell>
          <cell r="B580">
            <v>37</v>
          </cell>
          <cell r="C580" t="str">
            <v>201407</v>
          </cell>
          <cell r="D580" t="str">
            <v>10</v>
          </cell>
          <cell r="E580" t="str">
            <v>SO-PGW</v>
          </cell>
          <cell r="F580">
            <v>89612</v>
          </cell>
          <cell r="G580">
            <v>15784.0375</v>
          </cell>
          <cell r="H580">
            <v>17250.310000000001</v>
          </cell>
          <cell r="I580">
            <v>81637</v>
          </cell>
          <cell r="J580">
            <v>358</v>
          </cell>
          <cell r="K580">
            <v>361</v>
          </cell>
          <cell r="L580">
            <v>72070.182499999995</v>
          </cell>
          <cell r="M580">
            <v>81995</v>
          </cell>
          <cell r="N580">
            <v>1757</v>
          </cell>
          <cell r="O580">
            <v>0</v>
          </cell>
          <cell r="P580">
            <v>81995</v>
          </cell>
          <cell r="Q580">
            <v>0</v>
          </cell>
          <cell r="R580">
            <v>0</v>
          </cell>
          <cell r="W580">
            <v>89612</v>
          </cell>
        </row>
        <row r="581">
          <cell r="A581" t="str">
            <v>20140810</v>
          </cell>
          <cell r="B581">
            <v>38</v>
          </cell>
          <cell r="C581" t="str">
            <v>201408</v>
          </cell>
          <cell r="D581" t="str">
            <v>10</v>
          </cell>
          <cell r="E581" t="str">
            <v>SO-PGW</v>
          </cell>
          <cell r="F581">
            <v>89742</v>
          </cell>
          <cell r="G581">
            <v>15806.945</v>
          </cell>
          <cell r="H581">
            <v>17275.334999999999</v>
          </cell>
          <cell r="I581">
            <v>81756</v>
          </cell>
          <cell r="J581">
            <v>358</v>
          </cell>
          <cell r="K581">
            <v>361</v>
          </cell>
          <cell r="L581">
            <v>72175.157500000001</v>
          </cell>
          <cell r="M581">
            <v>82114</v>
          </cell>
          <cell r="N581">
            <v>1760</v>
          </cell>
          <cell r="O581">
            <v>0</v>
          </cell>
          <cell r="P581">
            <v>82114</v>
          </cell>
          <cell r="Q581">
            <v>0</v>
          </cell>
          <cell r="R581">
            <v>0</v>
          </cell>
          <cell r="W581">
            <v>89742</v>
          </cell>
        </row>
        <row r="582">
          <cell r="A582" t="str">
            <v>20140910</v>
          </cell>
          <cell r="B582">
            <v>39</v>
          </cell>
          <cell r="C582" t="str">
            <v>201409</v>
          </cell>
          <cell r="D582" t="str">
            <v>10</v>
          </cell>
          <cell r="E582" t="str">
            <v>SO-PGW</v>
          </cell>
          <cell r="F582">
            <v>89872</v>
          </cell>
          <cell r="G582">
            <v>15829.852500000001</v>
          </cell>
          <cell r="H582">
            <v>17300.36</v>
          </cell>
          <cell r="I582">
            <v>81875</v>
          </cell>
          <cell r="J582">
            <v>358</v>
          </cell>
          <cell r="K582">
            <v>361</v>
          </cell>
          <cell r="L582">
            <v>72280.132499999992</v>
          </cell>
          <cell r="M582">
            <v>82233</v>
          </cell>
          <cell r="N582">
            <v>1763</v>
          </cell>
          <cell r="O582">
            <v>0</v>
          </cell>
          <cell r="P582">
            <v>82233</v>
          </cell>
          <cell r="Q582">
            <v>0</v>
          </cell>
          <cell r="R582">
            <v>0</v>
          </cell>
          <cell r="W582">
            <v>89872</v>
          </cell>
        </row>
        <row r="583">
          <cell r="A583" t="str">
            <v>20141010</v>
          </cell>
          <cell r="B583">
            <v>40</v>
          </cell>
          <cell r="C583" t="str">
            <v>201410</v>
          </cell>
          <cell r="D583" t="str">
            <v>10</v>
          </cell>
          <cell r="E583" t="str">
            <v>SO-PGW</v>
          </cell>
          <cell r="F583">
            <v>90002</v>
          </cell>
          <cell r="G583">
            <v>15852.76</v>
          </cell>
          <cell r="H583">
            <v>17325.385000000002</v>
          </cell>
          <cell r="I583">
            <v>81994</v>
          </cell>
          <cell r="J583">
            <v>358</v>
          </cell>
          <cell r="K583">
            <v>361</v>
          </cell>
          <cell r="L583">
            <v>72385.107499999998</v>
          </cell>
          <cell r="M583">
            <v>82352</v>
          </cell>
          <cell r="N583">
            <v>1765</v>
          </cell>
          <cell r="O583">
            <v>0</v>
          </cell>
          <cell r="P583">
            <v>82352</v>
          </cell>
          <cell r="Q583">
            <v>0</v>
          </cell>
          <cell r="R583">
            <v>0</v>
          </cell>
          <cell r="W583">
            <v>90002</v>
          </cell>
        </row>
        <row r="584">
          <cell r="A584" t="str">
            <v>20141110</v>
          </cell>
          <cell r="B584">
            <v>41</v>
          </cell>
          <cell r="C584" t="str">
            <v>201411</v>
          </cell>
          <cell r="D584" t="str">
            <v>10</v>
          </cell>
          <cell r="E584" t="str">
            <v>SO-PGW</v>
          </cell>
          <cell r="F584">
            <v>90132</v>
          </cell>
          <cell r="G584">
            <v>15875.6675</v>
          </cell>
          <cell r="H584">
            <v>17350.41</v>
          </cell>
          <cell r="I584">
            <v>82113</v>
          </cell>
          <cell r="J584">
            <v>358</v>
          </cell>
          <cell r="K584">
            <v>361</v>
          </cell>
          <cell r="L584">
            <v>72490.082500000004</v>
          </cell>
          <cell r="M584">
            <v>82471</v>
          </cell>
          <cell r="N584">
            <v>1768</v>
          </cell>
          <cell r="O584">
            <v>0</v>
          </cell>
          <cell r="P584">
            <v>82471</v>
          </cell>
          <cell r="Q584">
            <v>0</v>
          </cell>
          <cell r="R584">
            <v>0</v>
          </cell>
          <cell r="W584">
            <v>90132</v>
          </cell>
        </row>
        <row r="585">
          <cell r="A585" t="str">
            <v>20141210</v>
          </cell>
          <cell r="B585">
            <v>42</v>
          </cell>
          <cell r="C585" t="str">
            <v>201412</v>
          </cell>
          <cell r="D585" t="str">
            <v>10</v>
          </cell>
          <cell r="E585" t="str">
            <v>SO-PGW</v>
          </cell>
          <cell r="F585">
            <v>90262</v>
          </cell>
          <cell r="G585">
            <v>15898.575000000001</v>
          </cell>
          <cell r="H585">
            <v>17375.435000000001</v>
          </cell>
          <cell r="I585">
            <v>82232</v>
          </cell>
          <cell r="J585">
            <v>358</v>
          </cell>
          <cell r="K585">
            <v>361</v>
          </cell>
          <cell r="L585">
            <v>72595.057499999995</v>
          </cell>
          <cell r="M585">
            <v>82590</v>
          </cell>
          <cell r="N585">
            <v>1771</v>
          </cell>
          <cell r="O585">
            <v>0</v>
          </cell>
          <cell r="P585">
            <v>82590</v>
          </cell>
          <cell r="Q585">
            <v>0</v>
          </cell>
          <cell r="R585">
            <v>0</v>
          </cell>
          <cell r="W585">
            <v>90262</v>
          </cell>
        </row>
        <row r="586">
          <cell r="A586" t="str">
            <v>20150110</v>
          </cell>
          <cell r="B586">
            <v>43</v>
          </cell>
          <cell r="C586" t="str">
            <v>201501</v>
          </cell>
          <cell r="D586" t="str">
            <v>10</v>
          </cell>
          <cell r="E586" t="str">
            <v>SO-PGW</v>
          </cell>
          <cell r="F586">
            <v>90392</v>
          </cell>
          <cell r="G586">
            <v>15921.4825</v>
          </cell>
          <cell r="H586">
            <v>17400.46</v>
          </cell>
          <cell r="I586">
            <v>82351</v>
          </cell>
          <cell r="J586">
            <v>358</v>
          </cell>
          <cell r="K586">
            <v>361</v>
          </cell>
          <cell r="L586">
            <v>72700.032500000001</v>
          </cell>
          <cell r="M586">
            <v>82709</v>
          </cell>
          <cell r="N586">
            <v>1773</v>
          </cell>
          <cell r="O586">
            <v>0</v>
          </cell>
          <cell r="P586">
            <v>82709</v>
          </cell>
          <cell r="Q586">
            <v>0</v>
          </cell>
          <cell r="R586">
            <v>0</v>
          </cell>
          <cell r="W586">
            <v>90392</v>
          </cell>
        </row>
        <row r="587">
          <cell r="A587" t="str">
            <v>20150210</v>
          </cell>
          <cell r="B587">
            <v>44</v>
          </cell>
          <cell r="C587" t="str">
            <v>201502</v>
          </cell>
          <cell r="D587" t="str">
            <v>10</v>
          </cell>
          <cell r="E587" t="str">
            <v>SO-PGW</v>
          </cell>
          <cell r="F587">
            <v>90522</v>
          </cell>
          <cell r="G587">
            <v>15944.390000000001</v>
          </cell>
          <cell r="H587">
            <v>17425.485000000001</v>
          </cell>
          <cell r="I587">
            <v>82470</v>
          </cell>
          <cell r="J587">
            <v>358</v>
          </cell>
          <cell r="K587">
            <v>361</v>
          </cell>
          <cell r="L587">
            <v>72805.007499999992</v>
          </cell>
          <cell r="M587">
            <v>82828</v>
          </cell>
          <cell r="N587">
            <v>1776</v>
          </cell>
          <cell r="O587">
            <v>0</v>
          </cell>
          <cell r="P587">
            <v>82828</v>
          </cell>
          <cell r="Q587">
            <v>0</v>
          </cell>
          <cell r="R587">
            <v>0</v>
          </cell>
          <cell r="W587">
            <v>90522</v>
          </cell>
        </row>
        <row r="588">
          <cell r="A588" t="str">
            <v>20150310</v>
          </cell>
          <cell r="B588">
            <v>45</v>
          </cell>
          <cell r="C588" t="str">
            <v>201503</v>
          </cell>
          <cell r="D588" t="str">
            <v>10</v>
          </cell>
          <cell r="E588" t="str">
            <v>SO-PGW</v>
          </cell>
          <cell r="F588">
            <v>90652</v>
          </cell>
          <cell r="G588">
            <v>15967.297500000001</v>
          </cell>
          <cell r="H588">
            <v>17450.510000000002</v>
          </cell>
          <cell r="I588">
            <v>82589</v>
          </cell>
          <cell r="J588">
            <v>358</v>
          </cell>
          <cell r="K588">
            <v>361</v>
          </cell>
          <cell r="L588">
            <v>72909.982499999998</v>
          </cell>
          <cell r="M588">
            <v>82947</v>
          </cell>
          <cell r="N588">
            <v>1779</v>
          </cell>
          <cell r="O588">
            <v>0</v>
          </cell>
          <cell r="P588">
            <v>82947</v>
          </cell>
          <cell r="Q588">
            <v>0</v>
          </cell>
          <cell r="R588">
            <v>0</v>
          </cell>
          <cell r="W588">
            <v>90652</v>
          </cell>
        </row>
        <row r="589">
          <cell r="A589" t="str">
            <v>20150410</v>
          </cell>
          <cell r="B589">
            <v>46</v>
          </cell>
          <cell r="C589" t="str">
            <v>201504</v>
          </cell>
          <cell r="D589" t="str">
            <v>10</v>
          </cell>
          <cell r="E589" t="str">
            <v>SO-PGW</v>
          </cell>
          <cell r="F589">
            <v>90782</v>
          </cell>
          <cell r="G589">
            <v>15990.205</v>
          </cell>
          <cell r="H589">
            <v>17475.535</v>
          </cell>
          <cell r="I589">
            <v>82708</v>
          </cell>
          <cell r="J589">
            <v>358</v>
          </cell>
          <cell r="K589">
            <v>361</v>
          </cell>
          <cell r="L589">
            <v>73014.957500000004</v>
          </cell>
          <cell r="M589">
            <v>83066</v>
          </cell>
          <cell r="N589">
            <v>1781</v>
          </cell>
          <cell r="O589">
            <v>0</v>
          </cell>
          <cell r="P589">
            <v>83066</v>
          </cell>
          <cell r="Q589">
            <v>0</v>
          </cell>
          <cell r="R589">
            <v>0</v>
          </cell>
          <cell r="W589">
            <v>90782</v>
          </cell>
        </row>
        <row r="590">
          <cell r="A590" t="str">
            <v>20150510</v>
          </cell>
          <cell r="B590">
            <v>47</v>
          </cell>
          <cell r="C590" t="str">
            <v>201505</v>
          </cell>
          <cell r="D590" t="str">
            <v>10</v>
          </cell>
          <cell r="E590" t="str">
            <v>SO-PGW</v>
          </cell>
          <cell r="F590">
            <v>90912</v>
          </cell>
          <cell r="G590">
            <v>16012.92</v>
          </cell>
          <cell r="H590">
            <v>17500.560000000001</v>
          </cell>
          <cell r="I590">
            <v>82826</v>
          </cell>
          <cell r="J590">
            <v>358</v>
          </cell>
          <cell r="K590">
            <v>361</v>
          </cell>
          <cell r="L590">
            <v>73119.932499999995</v>
          </cell>
          <cell r="M590">
            <v>83184</v>
          </cell>
          <cell r="N590">
            <v>1783</v>
          </cell>
          <cell r="O590">
            <v>0</v>
          </cell>
          <cell r="P590">
            <v>83184</v>
          </cell>
          <cell r="Q590">
            <v>0</v>
          </cell>
          <cell r="R590">
            <v>0</v>
          </cell>
          <cell r="W590">
            <v>90912</v>
          </cell>
        </row>
        <row r="591">
          <cell r="A591" t="str">
            <v>20150610</v>
          </cell>
          <cell r="B591">
            <v>48</v>
          </cell>
          <cell r="C591" t="str">
            <v>201506</v>
          </cell>
          <cell r="D591" t="str">
            <v>10</v>
          </cell>
          <cell r="E591" t="str">
            <v>SO-PGW</v>
          </cell>
          <cell r="F591">
            <v>91042</v>
          </cell>
          <cell r="G591">
            <v>16035.827500000001</v>
          </cell>
          <cell r="H591">
            <v>17525.584999999999</v>
          </cell>
          <cell r="I591">
            <v>82945</v>
          </cell>
          <cell r="J591">
            <v>358</v>
          </cell>
          <cell r="K591">
            <v>361</v>
          </cell>
          <cell r="L591">
            <v>73224.907500000001</v>
          </cell>
          <cell r="M591">
            <v>83303</v>
          </cell>
          <cell r="N591">
            <v>1786</v>
          </cell>
          <cell r="O591">
            <v>0</v>
          </cell>
          <cell r="P591">
            <v>83303</v>
          </cell>
          <cell r="Q591">
            <v>0</v>
          </cell>
          <cell r="R591">
            <v>0</v>
          </cell>
          <cell r="W591">
            <v>91042</v>
          </cell>
        </row>
        <row r="592">
          <cell r="A592" t="str">
            <v>20150710</v>
          </cell>
          <cell r="B592">
            <v>49</v>
          </cell>
          <cell r="C592" t="str">
            <v>201507</v>
          </cell>
          <cell r="D592" t="str">
            <v>10</v>
          </cell>
          <cell r="E592" t="str">
            <v>SO-PGW</v>
          </cell>
          <cell r="F592">
            <v>91172</v>
          </cell>
          <cell r="G592">
            <v>16058.735000000001</v>
          </cell>
          <cell r="H592">
            <v>17550.61</v>
          </cell>
          <cell r="I592">
            <v>83064</v>
          </cell>
          <cell r="J592">
            <v>358</v>
          </cell>
          <cell r="K592">
            <v>361</v>
          </cell>
          <cell r="L592">
            <v>73329.882499999992</v>
          </cell>
          <cell r="M592">
            <v>83422</v>
          </cell>
          <cell r="N592">
            <v>1788</v>
          </cell>
          <cell r="O592">
            <v>0</v>
          </cell>
          <cell r="P592">
            <v>83422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91172</v>
          </cell>
        </row>
        <row r="593">
          <cell r="A593" t="str">
            <v>20150810</v>
          </cell>
          <cell r="B593">
            <v>50</v>
          </cell>
          <cell r="C593" t="str">
            <v>201508</v>
          </cell>
          <cell r="D593" t="str">
            <v>10</v>
          </cell>
          <cell r="E593" t="str">
            <v>SO-PGW</v>
          </cell>
          <cell r="F593">
            <v>91302</v>
          </cell>
          <cell r="G593">
            <v>16081.6425</v>
          </cell>
          <cell r="H593">
            <v>17575.635000000002</v>
          </cell>
          <cell r="I593">
            <v>83183</v>
          </cell>
          <cell r="J593">
            <v>358</v>
          </cell>
          <cell r="K593">
            <v>361</v>
          </cell>
          <cell r="L593">
            <v>73434.857499999998</v>
          </cell>
          <cell r="M593">
            <v>83541</v>
          </cell>
          <cell r="N593">
            <v>1791</v>
          </cell>
          <cell r="O593">
            <v>0</v>
          </cell>
          <cell r="P593">
            <v>83541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91302</v>
          </cell>
        </row>
        <row r="594">
          <cell r="A594" t="str">
            <v>20150910</v>
          </cell>
          <cell r="B594">
            <v>51</v>
          </cell>
          <cell r="C594" t="str">
            <v>201509</v>
          </cell>
          <cell r="D594" t="str">
            <v>10</v>
          </cell>
          <cell r="E594" t="str">
            <v>SO-PGW</v>
          </cell>
          <cell r="F594">
            <v>91432</v>
          </cell>
          <cell r="G594">
            <v>16104.550000000001</v>
          </cell>
          <cell r="H594">
            <v>17600.66</v>
          </cell>
          <cell r="I594">
            <v>83302</v>
          </cell>
          <cell r="J594">
            <v>358</v>
          </cell>
          <cell r="K594">
            <v>361</v>
          </cell>
          <cell r="L594">
            <v>73539.832500000004</v>
          </cell>
          <cell r="M594">
            <v>83660</v>
          </cell>
          <cell r="N594">
            <v>1793</v>
          </cell>
          <cell r="O594">
            <v>0</v>
          </cell>
          <cell r="P594">
            <v>83660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91432</v>
          </cell>
        </row>
        <row r="595">
          <cell r="A595" t="str">
            <v>20151010</v>
          </cell>
          <cell r="B595">
            <v>52</v>
          </cell>
          <cell r="C595" t="str">
            <v>201510</v>
          </cell>
          <cell r="D595" t="str">
            <v>10</v>
          </cell>
          <cell r="E595" t="str">
            <v>SO-PGW</v>
          </cell>
          <cell r="F595">
            <v>91562</v>
          </cell>
          <cell r="G595">
            <v>16127.4575</v>
          </cell>
          <cell r="H595">
            <v>17625.685000000001</v>
          </cell>
          <cell r="I595">
            <v>83421</v>
          </cell>
          <cell r="J595">
            <v>358</v>
          </cell>
          <cell r="K595">
            <v>361</v>
          </cell>
          <cell r="L595">
            <v>73644.807499999995</v>
          </cell>
          <cell r="M595">
            <v>83779</v>
          </cell>
          <cell r="N595">
            <v>1796</v>
          </cell>
          <cell r="O595">
            <v>0</v>
          </cell>
          <cell r="P595">
            <v>83779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91562</v>
          </cell>
        </row>
        <row r="596">
          <cell r="A596" t="str">
            <v>20151110</v>
          </cell>
          <cell r="B596">
            <v>53</v>
          </cell>
          <cell r="C596" t="str">
            <v>201511</v>
          </cell>
          <cell r="D596" t="str">
            <v>10</v>
          </cell>
          <cell r="E596" t="str">
            <v>SO-PGW</v>
          </cell>
          <cell r="F596">
            <v>91692</v>
          </cell>
          <cell r="G596">
            <v>16150.365</v>
          </cell>
          <cell r="H596">
            <v>17650.71</v>
          </cell>
          <cell r="I596">
            <v>83540</v>
          </cell>
          <cell r="J596">
            <v>358</v>
          </cell>
          <cell r="K596">
            <v>361</v>
          </cell>
          <cell r="L596">
            <v>73749.782500000001</v>
          </cell>
          <cell r="M596">
            <v>83898</v>
          </cell>
          <cell r="N596">
            <v>1799</v>
          </cell>
          <cell r="O596">
            <v>0</v>
          </cell>
          <cell r="P596">
            <v>83898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91692</v>
          </cell>
        </row>
        <row r="597">
          <cell r="A597" t="str">
            <v>20151210</v>
          </cell>
          <cell r="B597">
            <v>54</v>
          </cell>
          <cell r="C597" t="str">
            <v>201512</v>
          </cell>
          <cell r="D597" t="str">
            <v>10</v>
          </cell>
          <cell r="E597" t="str">
            <v>SO-PGW</v>
          </cell>
          <cell r="F597">
            <v>91822</v>
          </cell>
          <cell r="G597">
            <v>16173.272500000001</v>
          </cell>
          <cell r="H597">
            <v>17675.735000000001</v>
          </cell>
          <cell r="I597">
            <v>83659</v>
          </cell>
          <cell r="J597">
            <v>358</v>
          </cell>
          <cell r="K597">
            <v>361</v>
          </cell>
          <cell r="L597">
            <v>73854.757499999992</v>
          </cell>
          <cell r="M597">
            <v>84017</v>
          </cell>
          <cell r="N597">
            <v>1801</v>
          </cell>
          <cell r="O597">
            <v>0</v>
          </cell>
          <cell r="P597">
            <v>84017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91822</v>
          </cell>
        </row>
        <row r="598">
          <cell r="A598" t="str">
            <v>20160110</v>
          </cell>
          <cell r="B598">
            <v>55</v>
          </cell>
          <cell r="C598" t="str">
            <v>201601</v>
          </cell>
          <cell r="D598" t="str">
            <v>10</v>
          </cell>
          <cell r="E598" t="str">
            <v>SO-PGW</v>
          </cell>
          <cell r="F598">
            <v>91952</v>
          </cell>
          <cell r="G598">
            <v>16196.18</v>
          </cell>
          <cell r="H598">
            <v>17700.760000000002</v>
          </cell>
          <cell r="I598">
            <v>83778</v>
          </cell>
          <cell r="J598">
            <v>358</v>
          </cell>
          <cell r="K598">
            <v>361</v>
          </cell>
          <cell r="L598">
            <v>73959.732499999998</v>
          </cell>
          <cell r="M598">
            <v>84136</v>
          </cell>
          <cell r="N598">
            <v>1804</v>
          </cell>
          <cell r="O598">
            <v>0</v>
          </cell>
          <cell r="P598">
            <v>84136</v>
          </cell>
          <cell r="Q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91952</v>
          </cell>
        </row>
        <row r="599">
          <cell r="A599" t="str">
            <v>20160210</v>
          </cell>
          <cell r="B599">
            <v>56</v>
          </cell>
          <cell r="C599" t="str">
            <v>201602</v>
          </cell>
          <cell r="D599" t="str">
            <v>10</v>
          </cell>
          <cell r="E599" t="str">
            <v>SO-PGW</v>
          </cell>
          <cell r="F599">
            <v>92082</v>
          </cell>
          <cell r="G599">
            <v>16219.0875</v>
          </cell>
          <cell r="H599">
            <v>17725.785</v>
          </cell>
          <cell r="I599">
            <v>83897</v>
          </cell>
          <cell r="J599">
            <v>358</v>
          </cell>
          <cell r="K599">
            <v>361</v>
          </cell>
          <cell r="L599">
            <v>74064.707500000004</v>
          </cell>
          <cell r="M599">
            <v>84255</v>
          </cell>
          <cell r="N599">
            <v>1807</v>
          </cell>
          <cell r="O599">
            <v>0</v>
          </cell>
          <cell r="P599">
            <v>84255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92082</v>
          </cell>
        </row>
        <row r="600">
          <cell r="A600" t="str">
            <v>20160310</v>
          </cell>
          <cell r="B600">
            <v>57</v>
          </cell>
          <cell r="C600" t="str">
            <v>201603</v>
          </cell>
          <cell r="D600" t="str">
            <v>10</v>
          </cell>
          <cell r="E600" t="str">
            <v>SO-PGW</v>
          </cell>
          <cell r="F600">
            <v>92212</v>
          </cell>
          <cell r="G600">
            <v>16241.995000000001</v>
          </cell>
          <cell r="H600">
            <v>17750.810000000001</v>
          </cell>
          <cell r="I600">
            <v>84016</v>
          </cell>
          <cell r="J600">
            <v>358</v>
          </cell>
          <cell r="K600">
            <v>361</v>
          </cell>
          <cell r="L600">
            <v>74169.682499999995</v>
          </cell>
          <cell r="M600">
            <v>84374</v>
          </cell>
          <cell r="N600">
            <v>1809</v>
          </cell>
          <cell r="O600">
            <v>0</v>
          </cell>
          <cell r="P600">
            <v>84374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92212</v>
          </cell>
        </row>
        <row r="601">
          <cell r="A601" t="str">
            <v>20160410</v>
          </cell>
          <cell r="B601">
            <v>58</v>
          </cell>
          <cell r="C601" t="str">
            <v>201604</v>
          </cell>
          <cell r="D601" t="str">
            <v>10</v>
          </cell>
          <cell r="E601" t="str">
            <v>SO-PGW</v>
          </cell>
          <cell r="F601">
            <v>92342</v>
          </cell>
          <cell r="G601">
            <v>16264.9025</v>
          </cell>
          <cell r="H601">
            <v>17775.834999999999</v>
          </cell>
          <cell r="I601">
            <v>84135</v>
          </cell>
          <cell r="J601">
            <v>358</v>
          </cell>
          <cell r="K601">
            <v>361</v>
          </cell>
          <cell r="L601">
            <v>74274.657500000001</v>
          </cell>
          <cell r="M601">
            <v>84493</v>
          </cell>
          <cell r="N601">
            <v>1812</v>
          </cell>
          <cell r="O601">
            <v>0</v>
          </cell>
          <cell r="P601">
            <v>84493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92342</v>
          </cell>
        </row>
        <row r="602">
          <cell r="A602" t="str">
            <v>20160510</v>
          </cell>
          <cell r="B602">
            <v>59</v>
          </cell>
          <cell r="C602" t="str">
            <v>201605</v>
          </cell>
          <cell r="D602" t="str">
            <v>10</v>
          </cell>
          <cell r="E602" t="str">
            <v>SO-PGW</v>
          </cell>
          <cell r="F602">
            <v>92472</v>
          </cell>
          <cell r="G602">
            <v>16287.81</v>
          </cell>
          <cell r="H602">
            <v>17800.86</v>
          </cell>
          <cell r="I602">
            <v>84254</v>
          </cell>
          <cell r="J602">
            <v>358</v>
          </cell>
          <cell r="K602">
            <v>361</v>
          </cell>
          <cell r="L602">
            <v>74379.632499999992</v>
          </cell>
          <cell r="M602">
            <v>84612</v>
          </cell>
          <cell r="N602">
            <v>1815</v>
          </cell>
          <cell r="O602">
            <v>0</v>
          </cell>
          <cell r="P602">
            <v>84612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92472</v>
          </cell>
        </row>
        <row r="603">
          <cell r="A603" t="str">
            <v>20160610</v>
          </cell>
          <cell r="B603">
            <v>60</v>
          </cell>
          <cell r="C603" t="str">
            <v>201606</v>
          </cell>
          <cell r="D603" t="str">
            <v>10</v>
          </cell>
          <cell r="E603" t="str">
            <v>SO-PGW</v>
          </cell>
          <cell r="F603">
            <v>92602</v>
          </cell>
          <cell r="G603">
            <v>16310.717500000001</v>
          </cell>
          <cell r="H603">
            <v>17825.885000000002</v>
          </cell>
          <cell r="I603">
            <v>84373</v>
          </cell>
          <cell r="J603">
            <v>358</v>
          </cell>
          <cell r="K603">
            <v>361</v>
          </cell>
          <cell r="L603">
            <v>74484.607499999998</v>
          </cell>
          <cell r="M603">
            <v>84731</v>
          </cell>
          <cell r="N603">
            <v>1817</v>
          </cell>
          <cell r="O603">
            <v>0</v>
          </cell>
          <cell r="P603">
            <v>84731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92602</v>
          </cell>
        </row>
        <row r="604">
          <cell r="A604" t="str">
            <v>20110711</v>
          </cell>
          <cell r="B604">
            <v>1</v>
          </cell>
          <cell r="C604" t="str">
            <v>201107</v>
          </cell>
          <cell r="D604" t="str">
            <v>11</v>
          </cell>
          <cell r="E604" t="str">
            <v>SO-CLF</v>
          </cell>
          <cell r="F604">
            <v>72301</v>
          </cell>
          <cell r="G604">
            <v>35435</v>
          </cell>
          <cell r="H604">
            <v>72301</v>
          </cell>
          <cell r="I604">
            <v>35435</v>
          </cell>
          <cell r="J604">
            <v>0</v>
          </cell>
          <cell r="K604">
            <v>1</v>
          </cell>
          <cell r="L604">
            <v>0</v>
          </cell>
          <cell r="M604">
            <v>35435</v>
          </cell>
          <cell r="N604">
            <v>23787</v>
          </cell>
          <cell r="O604">
            <v>0</v>
          </cell>
          <cell r="P604">
            <v>2742.6689999999999</v>
          </cell>
          <cell r="Q604">
            <v>0</v>
          </cell>
          <cell r="R604">
            <v>0</v>
          </cell>
          <cell r="W604">
            <v>72301</v>
          </cell>
        </row>
        <row r="605">
          <cell r="A605" t="str">
            <v>20110811</v>
          </cell>
          <cell r="B605">
            <v>2</v>
          </cell>
          <cell r="C605" t="str">
            <v>201108</v>
          </cell>
          <cell r="D605" t="str">
            <v>11</v>
          </cell>
          <cell r="E605" t="str">
            <v>SO-CLF</v>
          </cell>
          <cell r="F605">
            <v>72311</v>
          </cell>
          <cell r="G605">
            <v>36201</v>
          </cell>
          <cell r="H605">
            <v>72311</v>
          </cell>
          <cell r="I605">
            <v>36201</v>
          </cell>
          <cell r="J605">
            <v>0</v>
          </cell>
          <cell r="K605">
            <v>0</v>
          </cell>
          <cell r="L605">
            <v>0</v>
          </cell>
          <cell r="M605">
            <v>36201</v>
          </cell>
          <cell r="N605">
            <v>23341</v>
          </cell>
          <cell r="O605">
            <v>0</v>
          </cell>
          <cell r="P605">
            <v>2801.9573999999998</v>
          </cell>
          <cell r="Q605">
            <v>0</v>
          </cell>
          <cell r="R605">
            <v>0</v>
          </cell>
          <cell r="W605">
            <v>72311</v>
          </cell>
        </row>
        <row r="606">
          <cell r="A606" t="str">
            <v>20110911</v>
          </cell>
          <cell r="B606">
            <v>3</v>
          </cell>
          <cell r="C606" t="str">
            <v>201109</v>
          </cell>
          <cell r="D606" t="str">
            <v>11</v>
          </cell>
          <cell r="E606" t="str">
            <v>SO-CLF</v>
          </cell>
          <cell r="F606">
            <v>71977</v>
          </cell>
          <cell r="G606">
            <v>36345</v>
          </cell>
          <cell r="H606">
            <v>71977</v>
          </cell>
          <cell r="I606">
            <v>36345</v>
          </cell>
          <cell r="J606">
            <v>0</v>
          </cell>
          <cell r="K606">
            <v>0</v>
          </cell>
          <cell r="L606">
            <v>0</v>
          </cell>
          <cell r="M606">
            <v>36345</v>
          </cell>
          <cell r="N606">
            <v>22956</v>
          </cell>
          <cell r="O606">
            <v>0</v>
          </cell>
          <cell r="P606">
            <v>2813.1030000000001</v>
          </cell>
          <cell r="Q606">
            <v>0</v>
          </cell>
          <cell r="R606">
            <v>0</v>
          </cell>
          <cell r="W606">
            <v>71977</v>
          </cell>
        </row>
        <row r="607">
          <cell r="A607" t="str">
            <v>20111011</v>
          </cell>
          <cell r="B607">
            <v>4</v>
          </cell>
          <cell r="C607" t="str">
            <v>201110</v>
          </cell>
          <cell r="D607" t="str">
            <v>11</v>
          </cell>
          <cell r="E607" t="str">
            <v>SO-CLF</v>
          </cell>
          <cell r="F607">
            <v>72013</v>
          </cell>
          <cell r="G607">
            <v>37142</v>
          </cell>
          <cell r="H607">
            <v>72013</v>
          </cell>
          <cell r="I607">
            <v>37142</v>
          </cell>
          <cell r="J607">
            <v>0</v>
          </cell>
          <cell r="K607">
            <v>0</v>
          </cell>
          <cell r="L607">
            <v>0</v>
          </cell>
          <cell r="M607">
            <v>37142</v>
          </cell>
          <cell r="N607">
            <v>22810</v>
          </cell>
          <cell r="O607">
            <v>0</v>
          </cell>
          <cell r="P607">
            <v>2874.7907999999998</v>
          </cell>
          <cell r="Q607">
            <v>0</v>
          </cell>
          <cell r="R607">
            <v>0</v>
          </cell>
          <cell r="W607">
            <v>72013</v>
          </cell>
        </row>
        <row r="608">
          <cell r="A608" t="str">
            <v>20111111</v>
          </cell>
          <cell r="B608">
            <v>5</v>
          </cell>
          <cell r="C608" t="str">
            <v>201111</v>
          </cell>
          <cell r="D608" t="str">
            <v>11</v>
          </cell>
          <cell r="E608" t="str">
            <v>SO-CLF</v>
          </cell>
          <cell r="F608">
            <v>72438</v>
          </cell>
          <cell r="G608">
            <v>37659</v>
          </cell>
          <cell r="H608">
            <v>72438</v>
          </cell>
          <cell r="I608">
            <v>37659</v>
          </cell>
          <cell r="J608">
            <v>0</v>
          </cell>
          <cell r="K608">
            <v>0</v>
          </cell>
          <cell r="L608">
            <v>0</v>
          </cell>
          <cell r="M608">
            <v>37659</v>
          </cell>
          <cell r="N608">
            <v>22868</v>
          </cell>
          <cell r="O608">
            <v>0</v>
          </cell>
          <cell r="P608">
            <v>2914.8065999999999</v>
          </cell>
          <cell r="Q608">
            <v>0</v>
          </cell>
          <cell r="R608">
            <v>0</v>
          </cell>
          <cell r="W608">
            <v>72438</v>
          </cell>
        </row>
        <row r="609">
          <cell r="A609" t="str">
            <v>20111211</v>
          </cell>
          <cell r="B609">
            <v>6</v>
          </cell>
          <cell r="C609" t="str">
            <v>201112</v>
          </cell>
          <cell r="D609" t="str">
            <v>11</v>
          </cell>
          <cell r="E609" t="str">
            <v>SO-CLF</v>
          </cell>
          <cell r="F609">
            <v>72410</v>
          </cell>
          <cell r="G609">
            <v>35891</v>
          </cell>
          <cell r="H609">
            <v>72410</v>
          </cell>
          <cell r="I609">
            <v>35891</v>
          </cell>
          <cell r="J609">
            <v>0</v>
          </cell>
          <cell r="K609">
            <v>1</v>
          </cell>
          <cell r="L609">
            <v>0</v>
          </cell>
          <cell r="M609">
            <v>35891</v>
          </cell>
          <cell r="N609">
            <v>23044</v>
          </cell>
          <cell r="O609">
            <v>0</v>
          </cell>
          <cell r="P609">
            <v>2777.9634000000001</v>
          </cell>
          <cell r="Q609">
            <v>0</v>
          </cell>
          <cell r="R609">
            <v>0</v>
          </cell>
          <cell r="W609">
            <v>72410</v>
          </cell>
        </row>
        <row r="610">
          <cell r="A610" t="str">
            <v>20120111</v>
          </cell>
          <cell r="B610">
            <v>7</v>
          </cell>
          <cell r="C610" t="str">
            <v>201201</v>
          </cell>
          <cell r="D610" t="str">
            <v>11</v>
          </cell>
          <cell r="E610" t="str">
            <v>SO-CLF</v>
          </cell>
          <cell r="F610">
            <v>73373</v>
          </cell>
          <cell r="G610">
            <v>36486</v>
          </cell>
          <cell r="H610">
            <v>73373</v>
          </cell>
          <cell r="I610">
            <v>36486</v>
          </cell>
          <cell r="J610">
            <v>0</v>
          </cell>
          <cell r="K610">
            <v>1</v>
          </cell>
          <cell r="L610">
            <v>0</v>
          </cell>
          <cell r="M610">
            <v>36486</v>
          </cell>
          <cell r="N610">
            <v>23555</v>
          </cell>
          <cell r="O610">
            <v>0</v>
          </cell>
          <cell r="P610">
            <v>2824.0164</v>
          </cell>
          <cell r="Q610">
            <v>0</v>
          </cell>
          <cell r="R610">
            <v>0</v>
          </cell>
          <cell r="W610">
            <v>73373</v>
          </cell>
        </row>
        <row r="611">
          <cell r="A611" t="str">
            <v>20120211</v>
          </cell>
          <cell r="B611">
            <v>8</v>
          </cell>
          <cell r="C611" t="str">
            <v>201202</v>
          </cell>
          <cell r="D611" t="str">
            <v>11</v>
          </cell>
          <cell r="E611" t="str">
            <v>SO-CLF</v>
          </cell>
          <cell r="F611">
            <v>74162</v>
          </cell>
          <cell r="G611">
            <v>36469</v>
          </cell>
          <cell r="H611">
            <v>74162</v>
          </cell>
          <cell r="I611">
            <v>36469</v>
          </cell>
          <cell r="J611">
            <v>0</v>
          </cell>
          <cell r="K611">
            <v>1</v>
          </cell>
          <cell r="L611">
            <v>0</v>
          </cell>
          <cell r="M611">
            <v>36469</v>
          </cell>
          <cell r="N611">
            <v>23399</v>
          </cell>
          <cell r="O611">
            <v>0</v>
          </cell>
          <cell r="P611">
            <v>2822.7005999999997</v>
          </cell>
          <cell r="Q611">
            <v>0</v>
          </cell>
          <cell r="R611">
            <v>0</v>
          </cell>
          <cell r="W611">
            <v>74162</v>
          </cell>
        </row>
        <row r="612">
          <cell r="A612" t="str">
            <v>20120311</v>
          </cell>
          <cell r="B612">
            <v>9</v>
          </cell>
          <cell r="C612" t="str">
            <v>201203</v>
          </cell>
          <cell r="D612" t="str">
            <v>11</v>
          </cell>
          <cell r="E612" t="str">
            <v>SO-CLF</v>
          </cell>
          <cell r="F612">
            <v>74297</v>
          </cell>
          <cell r="G612">
            <v>37101</v>
          </cell>
          <cell r="H612">
            <v>74297</v>
          </cell>
          <cell r="I612">
            <v>37101</v>
          </cell>
          <cell r="J612">
            <v>0</v>
          </cell>
          <cell r="K612">
            <v>1</v>
          </cell>
          <cell r="L612">
            <v>0</v>
          </cell>
          <cell r="M612">
            <v>37101</v>
          </cell>
          <cell r="N612">
            <v>23590</v>
          </cell>
          <cell r="O612">
            <v>0</v>
          </cell>
          <cell r="P612">
            <v>2871.6174000000001</v>
          </cell>
          <cell r="Q612">
            <v>0</v>
          </cell>
          <cell r="R612">
            <v>0</v>
          </cell>
          <cell r="W612">
            <v>74297</v>
          </cell>
        </row>
        <row r="613">
          <cell r="A613" t="str">
            <v>20120411</v>
          </cell>
          <cell r="B613">
            <v>10</v>
          </cell>
          <cell r="C613" t="str">
            <v>201204</v>
          </cell>
          <cell r="D613" t="str">
            <v>11</v>
          </cell>
          <cell r="E613" t="str">
            <v>SO-CLF</v>
          </cell>
          <cell r="F613">
            <v>74607</v>
          </cell>
          <cell r="G613">
            <v>37323</v>
          </cell>
          <cell r="H613">
            <v>74607</v>
          </cell>
          <cell r="I613">
            <v>37323</v>
          </cell>
          <cell r="J613">
            <v>0</v>
          </cell>
          <cell r="K613">
            <v>0</v>
          </cell>
          <cell r="L613">
            <v>0</v>
          </cell>
          <cell r="M613">
            <v>37323</v>
          </cell>
          <cell r="N613">
            <v>23413</v>
          </cell>
          <cell r="O613">
            <v>0</v>
          </cell>
          <cell r="P613">
            <v>2888.8001999999997</v>
          </cell>
          <cell r="Q613">
            <v>0</v>
          </cell>
          <cell r="R613">
            <v>0</v>
          </cell>
          <cell r="W613">
            <v>74607</v>
          </cell>
        </row>
        <row r="614">
          <cell r="A614" t="str">
            <v>20120511</v>
          </cell>
          <cell r="B614">
            <v>11</v>
          </cell>
          <cell r="C614" t="str">
            <v>201205</v>
          </cell>
          <cell r="D614" t="str">
            <v>11</v>
          </cell>
          <cell r="E614" t="str">
            <v>SO-CLF</v>
          </cell>
          <cell r="F614">
            <v>74152</v>
          </cell>
          <cell r="G614">
            <v>36873</v>
          </cell>
          <cell r="H614">
            <v>74152</v>
          </cell>
          <cell r="I614">
            <v>36873</v>
          </cell>
          <cell r="J614">
            <v>0</v>
          </cell>
          <cell r="K614">
            <v>0</v>
          </cell>
          <cell r="L614">
            <v>0</v>
          </cell>
          <cell r="M614">
            <v>36873</v>
          </cell>
          <cell r="N614">
            <v>23303</v>
          </cell>
          <cell r="O614">
            <v>0</v>
          </cell>
          <cell r="P614">
            <v>2853.9701999999997</v>
          </cell>
          <cell r="Q614">
            <v>0</v>
          </cell>
          <cell r="R614">
            <v>0</v>
          </cell>
          <cell r="W614">
            <v>74152</v>
          </cell>
        </row>
        <row r="615">
          <cell r="A615" t="str">
            <v>20120611</v>
          </cell>
          <cell r="B615">
            <v>12</v>
          </cell>
          <cell r="C615" t="str">
            <v>201206</v>
          </cell>
          <cell r="D615" t="str">
            <v>11</v>
          </cell>
          <cell r="E615" t="str">
            <v>SO-CLF</v>
          </cell>
          <cell r="F615">
            <v>74124</v>
          </cell>
          <cell r="G615">
            <v>36371</v>
          </cell>
          <cell r="H615">
            <v>74124</v>
          </cell>
          <cell r="I615">
            <v>36370</v>
          </cell>
          <cell r="J615">
            <v>1</v>
          </cell>
          <cell r="K615">
            <v>1</v>
          </cell>
          <cell r="L615">
            <v>0</v>
          </cell>
          <cell r="M615">
            <v>36371</v>
          </cell>
          <cell r="N615">
            <v>23367</v>
          </cell>
          <cell r="O615">
            <v>0</v>
          </cell>
          <cell r="P615">
            <v>2815.1153999999997</v>
          </cell>
          <cell r="Q615">
            <v>0</v>
          </cell>
          <cell r="R615">
            <v>0</v>
          </cell>
          <cell r="W615">
            <v>74124</v>
          </cell>
        </row>
        <row r="616">
          <cell r="A616" t="str">
            <v>20120711</v>
          </cell>
          <cell r="B616">
            <v>13</v>
          </cell>
          <cell r="C616" t="str">
            <v>201207</v>
          </cell>
          <cell r="D616" t="str">
            <v>11</v>
          </cell>
          <cell r="E616" t="str">
            <v>SO-CLF</v>
          </cell>
          <cell r="F616">
            <v>74737</v>
          </cell>
          <cell r="G616">
            <v>36673</v>
          </cell>
          <cell r="H616">
            <v>74737</v>
          </cell>
          <cell r="I616">
            <v>36673</v>
          </cell>
          <cell r="J616">
            <v>0</v>
          </cell>
          <cell r="K616">
            <v>1</v>
          </cell>
          <cell r="L616">
            <v>0</v>
          </cell>
          <cell r="M616">
            <v>36673</v>
          </cell>
          <cell r="N616">
            <v>23386</v>
          </cell>
          <cell r="O616">
            <v>0</v>
          </cell>
          <cell r="P616">
            <v>2838.4901999999997</v>
          </cell>
          <cell r="Q616">
            <v>0</v>
          </cell>
          <cell r="R616">
            <v>0</v>
          </cell>
          <cell r="W616">
            <v>74737</v>
          </cell>
        </row>
        <row r="617">
          <cell r="A617" t="str">
            <v>20120811</v>
          </cell>
          <cell r="B617">
            <v>14</v>
          </cell>
          <cell r="C617" t="str">
            <v>201208</v>
          </cell>
          <cell r="D617" t="str">
            <v>11</v>
          </cell>
          <cell r="E617" t="str">
            <v>SO-CLF</v>
          </cell>
          <cell r="F617">
            <v>74134</v>
          </cell>
          <cell r="G617">
            <v>36070</v>
          </cell>
          <cell r="H617">
            <v>74134</v>
          </cell>
          <cell r="I617">
            <v>36070</v>
          </cell>
          <cell r="J617">
            <v>0</v>
          </cell>
          <cell r="K617">
            <v>1</v>
          </cell>
          <cell r="L617">
            <v>0</v>
          </cell>
          <cell r="M617">
            <v>36070</v>
          </cell>
          <cell r="N617">
            <v>23535</v>
          </cell>
          <cell r="O617">
            <v>0</v>
          </cell>
          <cell r="P617">
            <v>2791.8179999999998</v>
          </cell>
          <cell r="Q617">
            <v>0</v>
          </cell>
          <cell r="R617">
            <v>0</v>
          </cell>
          <cell r="W617">
            <v>74134</v>
          </cell>
        </row>
        <row r="618">
          <cell r="A618" t="str">
            <v>20120911</v>
          </cell>
          <cell r="B618">
            <v>15</v>
          </cell>
          <cell r="C618" t="str">
            <v>201209</v>
          </cell>
          <cell r="D618" t="str">
            <v>11</v>
          </cell>
          <cell r="E618" t="str">
            <v>SO-CLF</v>
          </cell>
          <cell r="F618">
            <v>74196</v>
          </cell>
          <cell r="G618">
            <v>36241</v>
          </cell>
          <cell r="H618">
            <v>74196</v>
          </cell>
          <cell r="I618">
            <v>36239</v>
          </cell>
          <cell r="J618">
            <v>2</v>
          </cell>
          <cell r="K618">
            <v>3</v>
          </cell>
          <cell r="L618">
            <v>0</v>
          </cell>
          <cell r="M618">
            <v>36241</v>
          </cell>
          <cell r="N618">
            <v>23390</v>
          </cell>
          <cell r="O618">
            <v>0</v>
          </cell>
          <cell r="P618">
            <v>2805.0533999999998</v>
          </cell>
          <cell r="Q618">
            <v>0</v>
          </cell>
          <cell r="R618">
            <v>0</v>
          </cell>
          <cell r="W618">
            <v>74196</v>
          </cell>
        </row>
        <row r="619">
          <cell r="A619" t="str">
            <v>20121011</v>
          </cell>
          <cell r="B619">
            <v>16</v>
          </cell>
          <cell r="C619" t="str">
            <v>201210</v>
          </cell>
          <cell r="D619" t="str">
            <v>11</v>
          </cell>
          <cell r="E619" t="str">
            <v>SO-CLF</v>
          </cell>
          <cell r="F619">
            <v>75496</v>
          </cell>
          <cell r="G619">
            <v>36955</v>
          </cell>
          <cell r="H619">
            <v>75496</v>
          </cell>
          <cell r="I619">
            <v>36953</v>
          </cell>
          <cell r="J619">
            <v>2</v>
          </cell>
          <cell r="K619">
            <v>3</v>
          </cell>
          <cell r="L619">
            <v>0</v>
          </cell>
          <cell r="M619">
            <v>36955</v>
          </cell>
          <cell r="N619">
            <v>23166</v>
          </cell>
          <cell r="O619">
            <v>0</v>
          </cell>
          <cell r="P619">
            <v>2860.317</v>
          </cell>
          <cell r="Q619">
            <v>0</v>
          </cell>
          <cell r="R619">
            <v>0</v>
          </cell>
          <cell r="W619">
            <v>75496</v>
          </cell>
        </row>
        <row r="620">
          <cell r="A620" t="str">
            <v>20121111</v>
          </cell>
          <cell r="B620">
            <v>17</v>
          </cell>
          <cell r="C620" t="str">
            <v>201211</v>
          </cell>
          <cell r="D620" t="str">
            <v>11</v>
          </cell>
          <cell r="E620" t="str">
            <v>SO-CLF</v>
          </cell>
          <cell r="F620">
            <v>74857</v>
          </cell>
          <cell r="G620">
            <v>36397</v>
          </cell>
          <cell r="H620">
            <v>74857</v>
          </cell>
          <cell r="I620">
            <v>36395</v>
          </cell>
          <cell r="J620">
            <v>2</v>
          </cell>
          <cell r="K620">
            <v>3</v>
          </cell>
          <cell r="L620">
            <v>0</v>
          </cell>
          <cell r="M620">
            <v>36397</v>
          </cell>
          <cell r="N620">
            <v>22944</v>
          </cell>
          <cell r="O620">
            <v>0</v>
          </cell>
          <cell r="P620">
            <v>2817.1277999999998</v>
          </cell>
          <cell r="Q620">
            <v>0</v>
          </cell>
          <cell r="R620">
            <v>0</v>
          </cell>
          <cell r="W620">
            <v>74857</v>
          </cell>
        </row>
        <row r="621">
          <cell r="A621" t="str">
            <v>20121211</v>
          </cell>
          <cell r="B621">
            <v>18</v>
          </cell>
          <cell r="C621" t="str">
            <v>201212</v>
          </cell>
          <cell r="D621" t="str">
            <v>11</v>
          </cell>
          <cell r="E621" t="str">
            <v>SO-CLF</v>
          </cell>
          <cell r="F621">
            <v>74974</v>
          </cell>
          <cell r="G621">
            <v>36475</v>
          </cell>
          <cell r="H621">
            <v>74974</v>
          </cell>
          <cell r="I621">
            <v>36472</v>
          </cell>
          <cell r="J621">
            <v>3</v>
          </cell>
          <cell r="K621">
            <v>4</v>
          </cell>
          <cell r="L621">
            <v>0</v>
          </cell>
          <cell r="M621">
            <v>36475</v>
          </cell>
          <cell r="N621">
            <v>22901</v>
          </cell>
          <cell r="O621">
            <v>0</v>
          </cell>
          <cell r="P621">
            <v>2823.165</v>
          </cell>
          <cell r="Q621">
            <v>0</v>
          </cell>
          <cell r="R621">
            <v>0</v>
          </cell>
          <cell r="W621">
            <v>74974</v>
          </cell>
        </row>
        <row r="622">
          <cell r="A622" t="str">
            <v>20130111</v>
          </cell>
          <cell r="B622">
            <v>19</v>
          </cell>
          <cell r="C622" t="str">
            <v>201301</v>
          </cell>
          <cell r="D622" t="str">
            <v>11</v>
          </cell>
          <cell r="E622" t="str">
            <v>SO-CLF</v>
          </cell>
          <cell r="F622">
            <v>75129</v>
          </cell>
          <cell r="G622">
            <v>36322</v>
          </cell>
          <cell r="H622">
            <v>75129</v>
          </cell>
          <cell r="I622">
            <v>36320</v>
          </cell>
          <cell r="J622">
            <v>2</v>
          </cell>
          <cell r="K622">
            <v>4</v>
          </cell>
          <cell r="L622">
            <v>0</v>
          </cell>
          <cell r="M622">
            <v>36322</v>
          </cell>
          <cell r="N622">
            <v>23058</v>
          </cell>
          <cell r="O622">
            <v>0</v>
          </cell>
          <cell r="P622">
            <v>2811.3227999999999</v>
          </cell>
          <cell r="Q622">
            <v>0</v>
          </cell>
          <cell r="R622">
            <v>0</v>
          </cell>
          <cell r="W622">
            <v>75129</v>
          </cell>
        </row>
        <row r="623">
          <cell r="A623" t="str">
            <v>20130211</v>
          </cell>
          <cell r="B623">
            <v>20</v>
          </cell>
          <cell r="C623" t="str">
            <v>201302</v>
          </cell>
          <cell r="D623" t="str">
            <v>11</v>
          </cell>
          <cell r="E623" t="str">
            <v>SO-CLF</v>
          </cell>
          <cell r="F623">
            <v>75480</v>
          </cell>
          <cell r="G623">
            <v>36378</v>
          </cell>
          <cell r="H623">
            <v>75480</v>
          </cell>
          <cell r="I623">
            <v>36376</v>
          </cell>
          <cell r="J623">
            <v>2</v>
          </cell>
          <cell r="K623">
            <v>4</v>
          </cell>
          <cell r="L623">
            <v>0</v>
          </cell>
          <cell r="M623">
            <v>36378</v>
          </cell>
          <cell r="N623">
            <v>23047</v>
          </cell>
          <cell r="O623">
            <v>0</v>
          </cell>
          <cell r="P623">
            <v>2815.6572000000001</v>
          </cell>
          <cell r="Q623">
            <v>0</v>
          </cell>
          <cell r="R623">
            <v>0</v>
          </cell>
          <cell r="W623">
            <v>75480</v>
          </cell>
        </row>
        <row r="624">
          <cell r="A624" t="str">
            <v>20130311</v>
          </cell>
          <cell r="B624">
            <v>21</v>
          </cell>
          <cell r="C624" t="str">
            <v>201303</v>
          </cell>
          <cell r="D624" t="str">
            <v>11</v>
          </cell>
          <cell r="E624" t="str">
            <v>SO-CLF</v>
          </cell>
          <cell r="F624">
            <v>76051</v>
          </cell>
          <cell r="G624">
            <v>37060</v>
          </cell>
          <cell r="H624">
            <v>76051</v>
          </cell>
          <cell r="I624">
            <v>37058</v>
          </cell>
          <cell r="J624">
            <v>2</v>
          </cell>
          <cell r="K624">
            <v>3</v>
          </cell>
          <cell r="L624">
            <v>0</v>
          </cell>
          <cell r="M624">
            <v>37060</v>
          </cell>
          <cell r="N624">
            <v>23144</v>
          </cell>
          <cell r="O624">
            <v>0</v>
          </cell>
          <cell r="P624">
            <v>2868.444</v>
          </cell>
          <cell r="Q624">
            <v>0</v>
          </cell>
          <cell r="R624">
            <v>0</v>
          </cell>
          <cell r="W624">
            <v>76051</v>
          </cell>
        </row>
        <row r="625">
          <cell r="A625" t="str">
            <v>20130411</v>
          </cell>
          <cell r="B625">
            <v>22</v>
          </cell>
          <cell r="C625" t="str">
            <v>201304</v>
          </cell>
          <cell r="D625" t="str">
            <v>11</v>
          </cell>
          <cell r="E625" t="str">
            <v>SO-CLF</v>
          </cell>
          <cell r="F625">
            <v>75536</v>
          </cell>
          <cell r="G625">
            <v>38100</v>
          </cell>
          <cell r="H625">
            <v>75536</v>
          </cell>
          <cell r="I625">
            <v>38099</v>
          </cell>
          <cell r="J625">
            <v>1</v>
          </cell>
          <cell r="K625">
            <v>1</v>
          </cell>
          <cell r="L625">
            <v>0</v>
          </cell>
          <cell r="M625">
            <v>38100</v>
          </cell>
          <cell r="N625">
            <v>22889</v>
          </cell>
          <cell r="O625">
            <v>0</v>
          </cell>
          <cell r="P625">
            <v>2948.94</v>
          </cell>
          <cell r="Q625">
            <v>0</v>
          </cell>
          <cell r="R625">
            <v>0</v>
          </cell>
          <cell r="W625">
            <v>75536</v>
          </cell>
        </row>
        <row r="626">
          <cell r="A626" t="str">
            <v>20130511</v>
          </cell>
          <cell r="B626">
            <v>23</v>
          </cell>
          <cell r="C626" t="str">
            <v>201305</v>
          </cell>
          <cell r="D626" t="str">
            <v>11</v>
          </cell>
          <cell r="E626" t="str">
            <v>SO-CLF</v>
          </cell>
          <cell r="F626">
            <v>74574</v>
          </cell>
          <cell r="G626">
            <v>36285</v>
          </cell>
          <cell r="H626">
            <v>74574</v>
          </cell>
          <cell r="I626">
            <v>36284</v>
          </cell>
          <cell r="J626">
            <v>1</v>
          </cell>
          <cell r="K626">
            <v>1</v>
          </cell>
          <cell r="L626">
            <v>0</v>
          </cell>
          <cell r="M626">
            <v>36285</v>
          </cell>
          <cell r="N626">
            <v>23017</v>
          </cell>
          <cell r="O626">
            <v>0</v>
          </cell>
          <cell r="P626">
            <v>2808.4589999999998</v>
          </cell>
          <cell r="Q626">
            <v>0</v>
          </cell>
          <cell r="R626">
            <v>0</v>
          </cell>
          <cell r="W626">
            <v>74574</v>
          </cell>
        </row>
        <row r="627">
          <cell r="A627" t="str">
            <v>20130611</v>
          </cell>
          <cell r="B627">
            <v>24</v>
          </cell>
          <cell r="C627" t="str">
            <v>201306</v>
          </cell>
          <cell r="D627" t="str">
            <v>11</v>
          </cell>
          <cell r="E627" t="str">
            <v>SO-CLF</v>
          </cell>
          <cell r="F627">
            <v>74096</v>
          </cell>
          <cell r="G627">
            <v>36168</v>
          </cell>
          <cell r="H627">
            <v>74096</v>
          </cell>
          <cell r="I627">
            <v>36168</v>
          </cell>
          <cell r="J627">
            <v>0</v>
          </cell>
          <cell r="K627">
            <v>0</v>
          </cell>
          <cell r="L627">
            <v>0</v>
          </cell>
          <cell r="M627">
            <v>36168</v>
          </cell>
          <cell r="N627">
            <v>22878</v>
          </cell>
          <cell r="O627">
            <v>0</v>
          </cell>
          <cell r="P627">
            <v>2799.4031999999997</v>
          </cell>
          <cell r="Q627">
            <v>0</v>
          </cell>
          <cell r="R627">
            <v>0</v>
          </cell>
          <cell r="W627">
            <v>74096</v>
          </cell>
        </row>
        <row r="628">
          <cell r="A628" t="str">
            <v>20130711</v>
          </cell>
          <cell r="B628">
            <v>25</v>
          </cell>
          <cell r="C628" t="str">
            <v>201307</v>
          </cell>
          <cell r="D628" t="str">
            <v>11</v>
          </cell>
          <cell r="E628" t="str">
            <v>SO-CLF</v>
          </cell>
          <cell r="F628">
            <v>73986</v>
          </cell>
          <cell r="G628">
            <v>36169</v>
          </cell>
          <cell r="H628">
            <v>73986</v>
          </cell>
          <cell r="I628">
            <v>36168</v>
          </cell>
          <cell r="J628">
            <v>1</v>
          </cell>
          <cell r="K628">
            <v>1</v>
          </cell>
          <cell r="L628">
            <v>0</v>
          </cell>
          <cell r="M628">
            <v>36169</v>
          </cell>
          <cell r="N628">
            <v>22746</v>
          </cell>
          <cell r="O628">
            <v>0</v>
          </cell>
          <cell r="P628">
            <v>2799.4805999999999</v>
          </cell>
          <cell r="Q628">
            <v>0</v>
          </cell>
          <cell r="R628">
            <v>0</v>
          </cell>
          <cell r="W628">
            <v>73986</v>
          </cell>
        </row>
        <row r="629">
          <cell r="A629" t="str">
            <v>20130811</v>
          </cell>
          <cell r="B629">
            <v>26</v>
          </cell>
          <cell r="C629" t="str">
            <v>201308</v>
          </cell>
          <cell r="D629" t="str">
            <v>11</v>
          </cell>
          <cell r="E629" t="str">
            <v>SO-CLF</v>
          </cell>
          <cell r="F629">
            <v>73402</v>
          </cell>
          <cell r="G629">
            <v>35925</v>
          </cell>
          <cell r="H629">
            <v>73402</v>
          </cell>
          <cell r="I629">
            <v>35924</v>
          </cell>
          <cell r="J629">
            <v>1</v>
          </cell>
          <cell r="K629">
            <v>2</v>
          </cell>
          <cell r="L629">
            <v>0</v>
          </cell>
          <cell r="M629">
            <v>35925</v>
          </cell>
          <cell r="N629">
            <v>22428</v>
          </cell>
          <cell r="O629">
            <v>0</v>
          </cell>
          <cell r="P629">
            <v>2780.5949999999998</v>
          </cell>
          <cell r="Q629">
            <v>0</v>
          </cell>
          <cell r="R629">
            <v>0</v>
          </cell>
          <cell r="W629">
            <v>73402</v>
          </cell>
        </row>
        <row r="630">
          <cell r="A630" t="str">
            <v>20130911</v>
          </cell>
          <cell r="B630">
            <v>27</v>
          </cell>
          <cell r="C630" t="str">
            <v>201309</v>
          </cell>
          <cell r="D630" t="str">
            <v>11</v>
          </cell>
          <cell r="E630" t="str">
            <v>SO-CLF</v>
          </cell>
          <cell r="F630">
            <v>73147</v>
          </cell>
          <cell r="G630">
            <v>36031</v>
          </cell>
          <cell r="H630">
            <v>73147</v>
          </cell>
          <cell r="I630">
            <v>36031</v>
          </cell>
          <cell r="J630">
            <v>0</v>
          </cell>
          <cell r="K630">
            <v>0</v>
          </cell>
          <cell r="L630">
            <v>0</v>
          </cell>
          <cell r="M630">
            <v>36031</v>
          </cell>
          <cell r="N630">
            <v>22153</v>
          </cell>
          <cell r="O630">
            <v>0</v>
          </cell>
          <cell r="P630">
            <v>2788.7993999999999</v>
          </cell>
          <cell r="Q630">
            <v>0</v>
          </cell>
          <cell r="R630">
            <v>0</v>
          </cell>
          <cell r="W630">
            <v>73147</v>
          </cell>
        </row>
        <row r="631">
          <cell r="A631" t="str">
            <v>20131011</v>
          </cell>
          <cell r="B631">
            <v>28</v>
          </cell>
          <cell r="C631" t="str">
            <v>201310</v>
          </cell>
          <cell r="D631" t="str">
            <v>11</v>
          </cell>
          <cell r="E631" t="str">
            <v>SO-CLF</v>
          </cell>
          <cell r="F631">
            <v>72811</v>
          </cell>
          <cell r="G631">
            <v>35384</v>
          </cell>
          <cell r="H631">
            <v>72811</v>
          </cell>
          <cell r="I631">
            <v>35384</v>
          </cell>
          <cell r="J631">
            <v>0</v>
          </cell>
          <cell r="K631">
            <v>1</v>
          </cell>
          <cell r="L631">
            <v>0</v>
          </cell>
          <cell r="M631">
            <v>35384</v>
          </cell>
          <cell r="N631">
            <v>21938</v>
          </cell>
          <cell r="O631">
            <v>0</v>
          </cell>
          <cell r="P631">
            <v>2738.7215999999999</v>
          </cell>
          <cell r="Q631">
            <v>0</v>
          </cell>
          <cell r="R631">
            <v>0</v>
          </cell>
          <cell r="W631">
            <v>72811</v>
          </cell>
        </row>
        <row r="632">
          <cell r="A632" t="str">
            <v>20131111</v>
          </cell>
          <cell r="B632">
            <v>29</v>
          </cell>
          <cell r="C632" t="str">
            <v>201311</v>
          </cell>
          <cell r="D632" t="str">
            <v>11</v>
          </cell>
          <cell r="E632" t="str">
            <v>SO-CLF</v>
          </cell>
          <cell r="F632">
            <v>72681</v>
          </cell>
          <cell r="G632">
            <v>35204</v>
          </cell>
          <cell r="H632">
            <v>72681</v>
          </cell>
          <cell r="I632">
            <v>35204</v>
          </cell>
          <cell r="J632">
            <v>0</v>
          </cell>
          <cell r="K632">
            <v>1</v>
          </cell>
          <cell r="L632">
            <v>0</v>
          </cell>
          <cell r="M632">
            <v>35204</v>
          </cell>
          <cell r="N632">
            <v>21959</v>
          </cell>
          <cell r="O632">
            <v>0</v>
          </cell>
          <cell r="P632">
            <v>2724.7896000000001</v>
          </cell>
          <cell r="Q632">
            <v>0</v>
          </cell>
          <cell r="R632">
            <v>0</v>
          </cell>
          <cell r="W632">
            <v>72681</v>
          </cell>
        </row>
        <row r="633">
          <cell r="A633" t="str">
            <v>20131211</v>
          </cell>
          <cell r="B633">
            <v>30</v>
          </cell>
          <cell r="C633" t="str">
            <v>201312</v>
          </cell>
          <cell r="D633" t="str">
            <v>11</v>
          </cell>
          <cell r="E633" t="str">
            <v>SO-CLF</v>
          </cell>
          <cell r="F633">
            <v>73659</v>
          </cell>
          <cell r="G633">
            <v>35884</v>
          </cell>
          <cell r="H633">
            <v>73659</v>
          </cell>
          <cell r="I633">
            <v>35884</v>
          </cell>
          <cell r="J633">
            <v>0</v>
          </cell>
          <cell r="K633">
            <v>1</v>
          </cell>
          <cell r="L633">
            <v>0</v>
          </cell>
          <cell r="M633">
            <v>35884</v>
          </cell>
          <cell r="N633">
            <v>21874</v>
          </cell>
          <cell r="O633">
            <v>0</v>
          </cell>
          <cell r="P633">
            <v>2777.4215999999997</v>
          </cell>
          <cell r="Q633">
            <v>0</v>
          </cell>
          <cell r="R633">
            <v>0</v>
          </cell>
          <cell r="W633">
            <v>73659</v>
          </cell>
        </row>
        <row r="634">
          <cell r="A634" t="str">
            <v>20140111</v>
          </cell>
          <cell r="B634">
            <v>31</v>
          </cell>
          <cell r="C634" t="str">
            <v>201401</v>
          </cell>
          <cell r="D634" t="str">
            <v>11</v>
          </cell>
          <cell r="E634" t="str">
            <v>SO-CLF</v>
          </cell>
          <cell r="F634">
            <v>72811</v>
          </cell>
          <cell r="G634">
            <v>34808</v>
          </cell>
          <cell r="H634">
            <v>72811</v>
          </cell>
          <cell r="I634">
            <v>34808</v>
          </cell>
          <cell r="J634">
            <v>0</v>
          </cell>
          <cell r="K634">
            <v>0</v>
          </cell>
          <cell r="L634">
            <v>0</v>
          </cell>
          <cell r="M634">
            <v>34808</v>
          </cell>
          <cell r="N634">
            <v>21633</v>
          </cell>
          <cell r="O634">
            <v>0</v>
          </cell>
          <cell r="P634">
            <v>2694.1392000000001</v>
          </cell>
          <cell r="Q634">
            <v>0</v>
          </cell>
          <cell r="R634">
            <v>0</v>
          </cell>
          <cell r="W634">
            <v>72811</v>
          </cell>
        </row>
        <row r="635">
          <cell r="A635" t="str">
            <v>20140211</v>
          </cell>
          <cell r="B635">
            <v>32</v>
          </cell>
          <cell r="C635" t="str">
            <v>201402</v>
          </cell>
          <cell r="D635" t="str">
            <v>11</v>
          </cell>
          <cell r="E635" t="str">
            <v>SO-CLF</v>
          </cell>
          <cell r="F635">
            <v>72623</v>
          </cell>
          <cell r="G635">
            <v>34752</v>
          </cell>
          <cell r="H635">
            <v>72623</v>
          </cell>
          <cell r="I635">
            <v>34752</v>
          </cell>
          <cell r="J635">
            <v>0</v>
          </cell>
          <cell r="K635">
            <v>0</v>
          </cell>
          <cell r="L635">
            <v>0</v>
          </cell>
          <cell r="M635">
            <v>34752</v>
          </cell>
          <cell r="N635">
            <v>21209</v>
          </cell>
          <cell r="O635">
            <v>0</v>
          </cell>
          <cell r="P635">
            <v>2689.8047999999999</v>
          </cell>
          <cell r="Q635">
            <v>0</v>
          </cell>
          <cell r="R635">
            <v>0</v>
          </cell>
          <cell r="W635">
            <v>72623</v>
          </cell>
        </row>
        <row r="636">
          <cell r="A636" t="str">
            <v>20140311</v>
          </cell>
          <cell r="B636">
            <v>33</v>
          </cell>
          <cell r="C636" t="str">
            <v>201403</v>
          </cell>
          <cell r="D636" t="str">
            <v>11</v>
          </cell>
          <cell r="E636" t="str">
            <v>SO-CLF</v>
          </cell>
          <cell r="F636">
            <v>75229</v>
          </cell>
          <cell r="G636">
            <v>37960</v>
          </cell>
          <cell r="H636">
            <v>75229</v>
          </cell>
          <cell r="I636">
            <v>37959</v>
          </cell>
          <cell r="J636">
            <v>1</v>
          </cell>
          <cell r="K636">
            <v>1</v>
          </cell>
          <cell r="L636">
            <v>0</v>
          </cell>
          <cell r="M636">
            <v>37960</v>
          </cell>
          <cell r="N636">
            <v>20509</v>
          </cell>
          <cell r="O636">
            <v>0</v>
          </cell>
          <cell r="P636">
            <v>2938.1039999999998</v>
          </cell>
          <cell r="Q636">
            <v>0</v>
          </cell>
          <cell r="R636">
            <v>0</v>
          </cell>
          <cell r="W636">
            <v>75229</v>
          </cell>
        </row>
        <row r="637">
          <cell r="A637" t="str">
            <v>20140411</v>
          </cell>
          <cell r="B637">
            <v>34</v>
          </cell>
          <cell r="C637" t="str">
            <v>201404</v>
          </cell>
          <cell r="D637" t="str">
            <v>11</v>
          </cell>
          <cell r="E637" t="str">
            <v>SO-CLF</v>
          </cell>
          <cell r="F637">
            <v>76787</v>
          </cell>
          <cell r="G637">
            <v>40347</v>
          </cell>
          <cell r="H637">
            <v>76787</v>
          </cell>
          <cell r="I637">
            <v>40346</v>
          </cell>
          <cell r="J637">
            <v>1</v>
          </cell>
          <cell r="K637">
            <v>1</v>
          </cell>
          <cell r="L637">
            <v>0</v>
          </cell>
          <cell r="M637">
            <v>40347</v>
          </cell>
          <cell r="N637">
            <v>19826</v>
          </cell>
          <cell r="O637">
            <v>0</v>
          </cell>
          <cell r="P637">
            <v>3122.8577999999998</v>
          </cell>
          <cell r="Q637">
            <v>0</v>
          </cell>
          <cell r="R637">
            <v>0</v>
          </cell>
          <cell r="W637">
            <v>76787</v>
          </cell>
        </row>
        <row r="638">
          <cell r="A638" t="str">
            <v>20140511</v>
          </cell>
          <cell r="B638">
            <v>35</v>
          </cell>
          <cell r="C638" t="str">
            <v>201405</v>
          </cell>
          <cell r="D638" t="str">
            <v>11</v>
          </cell>
          <cell r="E638" t="str">
            <v>SO-CLF</v>
          </cell>
          <cell r="F638">
            <v>77867</v>
          </cell>
          <cell r="G638">
            <v>35528</v>
          </cell>
          <cell r="H638">
            <v>77867</v>
          </cell>
          <cell r="I638">
            <v>35527</v>
          </cell>
          <cell r="J638">
            <v>1</v>
          </cell>
          <cell r="K638">
            <v>1</v>
          </cell>
          <cell r="L638">
            <v>0</v>
          </cell>
          <cell r="M638">
            <v>35528</v>
          </cell>
          <cell r="N638">
            <v>15437</v>
          </cell>
          <cell r="O638">
            <v>0</v>
          </cell>
          <cell r="P638">
            <v>2749.8671999999997</v>
          </cell>
          <cell r="Q638">
            <v>0</v>
          </cell>
          <cell r="R638">
            <v>0</v>
          </cell>
          <cell r="W638">
            <v>77867</v>
          </cell>
        </row>
        <row r="639">
          <cell r="A639" t="str">
            <v>20140611</v>
          </cell>
          <cell r="B639">
            <v>36</v>
          </cell>
          <cell r="C639" t="str">
            <v>201406</v>
          </cell>
          <cell r="D639" t="str">
            <v>11</v>
          </cell>
          <cell r="E639" t="str">
            <v>SO-CLF</v>
          </cell>
          <cell r="F639">
            <v>78029</v>
          </cell>
          <cell r="G639">
            <v>37376</v>
          </cell>
          <cell r="H639">
            <v>78029</v>
          </cell>
          <cell r="I639">
            <v>37375</v>
          </cell>
          <cell r="J639">
            <v>1</v>
          </cell>
          <cell r="K639">
            <v>1</v>
          </cell>
          <cell r="L639">
            <v>0</v>
          </cell>
          <cell r="M639">
            <v>37376</v>
          </cell>
          <cell r="N639">
            <v>22862</v>
          </cell>
          <cell r="O639">
            <v>0</v>
          </cell>
          <cell r="P639">
            <v>2892.9023999999999</v>
          </cell>
          <cell r="Q639">
            <v>0</v>
          </cell>
          <cell r="R639">
            <v>0</v>
          </cell>
          <cell r="W639">
            <v>78029</v>
          </cell>
        </row>
        <row r="640">
          <cell r="A640" t="str">
            <v>20140711</v>
          </cell>
          <cell r="B640">
            <v>37</v>
          </cell>
          <cell r="C640" t="str">
            <v>201407</v>
          </cell>
          <cell r="D640" t="str">
            <v>11</v>
          </cell>
          <cell r="E640" t="str">
            <v>SO-CLF</v>
          </cell>
          <cell r="F640">
            <v>83317.5</v>
          </cell>
          <cell r="G640">
            <v>39909.5</v>
          </cell>
          <cell r="H640">
            <v>83317.5</v>
          </cell>
          <cell r="I640">
            <v>39908.5</v>
          </cell>
          <cell r="J640">
            <v>1</v>
          </cell>
          <cell r="K640">
            <v>1</v>
          </cell>
          <cell r="L640">
            <v>0</v>
          </cell>
          <cell r="M640">
            <v>39909.5</v>
          </cell>
          <cell r="N640">
            <v>24412</v>
          </cell>
          <cell r="O640">
            <v>0</v>
          </cell>
          <cell r="P640">
            <v>3088.9953</v>
          </cell>
          <cell r="Q640">
            <v>0</v>
          </cell>
          <cell r="R640">
            <v>0</v>
          </cell>
          <cell r="W640">
            <v>83317.5</v>
          </cell>
        </row>
        <row r="641">
          <cell r="A641" t="str">
            <v>20140811</v>
          </cell>
          <cell r="B641">
            <v>38</v>
          </cell>
          <cell r="C641" t="str">
            <v>201408</v>
          </cell>
          <cell r="D641" t="str">
            <v>11</v>
          </cell>
          <cell r="E641" t="str">
            <v>SO-CLF</v>
          </cell>
          <cell r="F641">
            <v>83479.5</v>
          </cell>
          <cell r="G641">
            <v>39986.5</v>
          </cell>
          <cell r="H641">
            <v>83479.5</v>
          </cell>
          <cell r="I641">
            <v>39985.5</v>
          </cell>
          <cell r="J641">
            <v>1</v>
          </cell>
          <cell r="K641">
            <v>1</v>
          </cell>
          <cell r="L641">
            <v>0</v>
          </cell>
          <cell r="M641">
            <v>39986.5</v>
          </cell>
          <cell r="N641">
            <v>24458</v>
          </cell>
          <cell r="O641">
            <v>0</v>
          </cell>
          <cell r="P641">
            <v>3094.9550999999997</v>
          </cell>
          <cell r="Q641">
            <v>0</v>
          </cell>
          <cell r="R641">
            <v>0</v>
          </cell>
          <cell r="W641">
            <v>83479.5</v>
          </cell>
        </row>
        <row r="642">
          <cell r="A642" t="str">
            <v>20140911</v>
          </cell>
          <cell r="B642">
            <v>39</v>
          </cell>
          <cell r="C642" t="str">
            <v>201409</v>
          </cell>
          <cell r="D642" t="str">
            <v>11</v>
          </cell>
          <cell r="E642" t="str">
            <v>SO-CLF</v>
          </cell>
          <cell r="F642">
            <v>83641.5</v>
          </cell>
          <cell r="G642">
            <v>40064.5</v>
          </cell>
          <cell r="H642">
            <v>83641.5</v>
          </cell>
          <cell r="I642">
            <v>40063.5</v>
          </cell>
          <cell r="J642">
            <v>1</v>
          </cell>
          <cell r="K642">
            <v>1</v>
          </cell>
          <cell r="L642">
            <v>0</v>
          </cell>
          <cell r="M642">
            <v>40064.5</v>
          </cell>
          <cell r="N642">
            <v>24506</v>
          </cell>
          <cell r="O642">
            <v>0</v>
          </cell>
          <cell r="P642">
            <v>3100.9922999999999</v>
          </cell>
          <cell r="Q642">
            <v>0</v>
          </cell>
          <cell r="R642">
            <v>0</v>
          </cell>
          <cell r="W642">
            <v>83641.5</v>
          </cell>
        </row>
        <row r="643">
          <cell r="A643" t="str">
            <v>20141011</v>
          </cell>
          <cell r="B643">
            <v>40</v>
          </cell>
          <cell r="C643" t="str">
            <v>201410</v>
          </cell>
          <cell r="D643" t="str">
            <v>11</v>
          </cell>
          <cell r="E643" t="str">
            <v>SO-CLF</v>
          </cell>
          <cell r="F643">
            <v>83803.5</v>
          </cell>
          <cell r="G643">
            <v>40141.5</v>
          </cell>
          <cell r="H643">
            <v>83803.5</v>
          </cell>
          <cell r="I643">
            <v>40140.5</v>
          </cell>
          <cell r="J643">
            <v>1</v>
          </cell>
          <cell r="K643">
            <v>1</v>
          </cell>
          <cell r="L643">
            <v>0</v>
          </cell>
          <cell r="M643">
            <v>40141.5</v>
          </cell>
          <cell r="N643">
            <v>24553</v>
          </cell>
          <cell r="O643">
            <v>0</v>
          </cell>
          <cell r="P643">
            <v>3106.9521</v>
          </cell>
          <cell r="Q643">
            <v>0</v>
          </cell>
          <cell r="R643">
            <v>0</v>
          </cell>
          <cell r="W643">
            <v>83803.5</v>
          </cell>
        </row>
        <row r="644">
          <cell r="A644" t="str">
            <v>20141111</v>
          </cell>
          <cell r="B644">
            <v>41</v>
          </cell>
          <cell r="C644" t="str">
            <v>201411</v>
          </cell>
          <cell r="D644" t="str">
            <v>11</v>
          </cell>
          <cell r="E644" t="str">
            <v>SO-CLF</v>
          </cell>
          <cell r="F644">
            <v>83965.5</v>
          </cell>
          <cell r="G644">
            <v>40219.5</v>
          </cell>
          <cell r="H644">
            <v>83965.5</v>
          </cell>
          <cell r="I644">
            <v>40218.5</v>
          </cell>
          <cell r="J644">
            <v>1</v>
          </cell>
          <cell r="K644">
            <v>1</v>
          </cell>
          <cell r="L644">
            <v>0</v>
          </cell>
          <cell r="M644">
            <v>40219.5</v>
          </cell>
          <cell r="N644">
            <v>24601</v>
          </cell>
          <cell r="O644">
            <v>0</v>
          </cell>
          <cell r="P644">
            <v>3112.9892999999997</v>
          </cell>
          <cell r="Q644">
            <v>0</v>
          </cell>
          <cell r="R644">
            <v>0</v>
          </cell>
          <cell r="W644">
            <v>83965.5</v>
          </cell>
        </row>
        <row r="645">
          <cell r="A645" t="str">
            <v>20141211</v>
          </cell>
          <cell r="B645">
            <v>42</v>
          </cell>
          <cell r="C645" t="str">
            <v>201412</v>
          </cell>
          <cell r="D645" t="str">
            <v>11</v>
          </cell>
          <cell r="E645" t="str">
            <v>SO-CLF</v>
          </cell>
          <cell r="F645">
            <v>84127.5</v>
          </cell>
          <cell r="G645">
            <v>40297.5</v>
          </cell>
          <cell r="H645">
            <v>84127.5</v>
          </cell>
          <cell r="I645">
            <v>40296.5</v>
          </cell>
          <cell r="J645">
            <v>1</v>
          </cell>
          <cell r="K645">
            <v>1</v>
          </cell>
          <cell r="L645">
            <v>0</v>
          </cell>
          <cell r="M645">
            <v>40297.5</v>
          </cell>
          <cell r="N645">
            <v>24649</v>
          </cell>
          <cell r="O645">
            <v>0</v>
          </cell>
          <cell r="P645">
            <v>3119.0264999999999</v>
          </cell>
          <cell r="Q645">
            <v>0</v>
          </cell>
          <cell r="R645">
            <v>0</v>
          </cell>
          <cell r="W645">
            <v>84127.5</v>
          </cell>
        </row>
        <row r="646">
          <cell r="A646" t="str">
            <v>20150111</v>
          </cell>
          <cell r="B646">
            <v>43</v>
          </cell>
          <cell r="C646" t="str">
            <v>201501</v>
          </cell>
          <cell r="D646" t="str">
            <v>11</v>
          </cell>
          <cell r="E646" t="str">
            <v>SO-CLF</v>
          </cell>
          <cell r="F646">
            <v>84289.5</v>
          </cell>
          <cell r="G646">
            <v>40374.5</v>
          </cell>
          <cell r="H646">
            <v>84289.5</v>
          </cell>
          <cell r="I646">
            <v>40373.5</v>
          </cell>
          <cell r="J646">
            <v>1</v>
          </cell>
          <cell r="K646">
            <v>1</v>
          </cell>
          <cell r="L646">
            <v>0</v>
          </cell>
          <cell r="M646">
            <v>40374.5</v>
          </cell>
          <cell r="N646">
            <v>24696</v>
          </cell>
          <cell r="O646">
            <v>0</v>
          </cell>
          <cell r="P646">
            <v>3124.9863</v>
          </cell>
          <cell r="Q646">
            <v>0</v>
          </cell>
          <cell r="R646">
            <v>0</v>
          </cell>
          <cell r="W646">
            <v>84289.5</v>
          </cell>
        </row>
        <row r="647">
          <cell r="A647" t="str">
            <v>20150211</v>
          </cell>
          <cell r="B647">
            <v>44</v>
          </cell>
          <cell r="C647" t="str">
            <v>201502</v>
          </cell>
          <cell r="D647" t="str">
            <v>11</v>
          </cell>
          <cell r="E647" t="str">
            <v>SO-CLF</v>
          </cell>
          <cell r="F647">
            <v>84451.5</v>
          </cell>
          <cell r="G647">
            <v>40452.5</v>
          </cell>
          <cell r="H647">
            <v>84451.5</v>
          </cell>
          <cell r="I647">
            <v>40451.5</v>
          </cell>
          <cell r="J647">
            <v>1</v>
          </cell>
          <cell r="K647">
            <v>1</v>
          </cell>
          <cell r="L647">
            <v>0</v>
          </cell>
          <cell r="M647">
            <v>40452.5</v>
          </cell>
          <cell r="N647">
            <v>24744</v>
          </cell>
          <cell r="O647">
            <v>0</v>
          </cell>
          <cell r="P647">
            <v>3131.0234999999998</v>
          </cell>
          <cell r="Q647">
            <v>0</v>
          </cell>
          <cell r="R647">
            <v>0</v>
          </cell>
          <cell r="W647">
            <v>84451.5</v>
          </cell>
        </row>
        <row r="648">
          <cell r="A648" t="str">
            <v>20150311</v>
          </cell>
          <cell r="B648">
            <v>45</v>
          </cell>
          <cell r="C648" t="str">
            <v>201503</v>
          </cell>
          <cell r="D648" t="str">
            <v>11</v>
          </cell>
          <cell r="E648" t="str">
            <v>SO-CLF</v>
          </cell>
          <cell r="F648">
            <v>84613.5</v>
          </cell>
          <cell r="G648">
            <v>40529.5</v>
          </cell>
          <cell r="H648">
            <v>84613.5</v>
          </cell>
          <cell r="I648">
            <v>40528.5</v>
          </cell>
          <cell r="J648">
            <v>1</v>
          </cell>
          <cell r="K648">
            <v>1</v>
          </cell>
          <cell r="L648">
            <v>0</v>
          </cell>
          <cell r="M648">
            <v>40529.5</v>
          </cell>
          <cell r="N648">
            <v>24791</v>
          </cell>
          <cell r="O648">
            <v>0</v>
          </cell>
          <cell r="P648">
            <v>3136.9832999999999</v>
          </cell>
          <cell r="Q648">
            <v>0</v>
          </cell>
          <cell r="R648">
            <v>0</v>
          </cell>
          <cell r="W648">
            <v>84613.5</v>
          </cell>
        </row>
        <row r="649">
          <cell r="A649" t="str">
            <v>20150411</v>
          </cell>
          <cell r="B649">
            <v>46</v>
          </cell>
          <cell r="C649" t="str">
            <v>201504</v>
          </cell>
          <cell r="D649" t="str">
            <v>11</v>
          </cell>
          <cell r="E649" t="str">
            <v>SO-CLF</v>
          </cell>
          <cell r="F649">
            <v>84775.5</v>
          </cell>
          <cell r="G649">
            <v>40607.5</v>
          </cell>
          <cell r="H649">
            <v>84775.5</v>
          </cell>
          <cell r="I649">
            <v>40606.5</v>
          </cell>
          <cell r="J649">
            <v>1</v>
          </cell>
          <cell r="K649">
            <v>1</v>
          </cell>
          <cell r="L649">
            <v>0</v>
          </cell>
          <cell r="M649">
            <v>40607.5</v>
          </cell>
          <cell r="N649">
            <v>24838</v>
          </cell>
          <cell r="O649">
            <v>0</v>
          </cell>
          <cell r="P649">
            <v>3143.0205000000001</v>
          </cell>
          <cell r="Q649">
            <v>0</v>
          </cell>
          <cell r="R649">
            <v>0</v>
          </cell>
          <cell r="W649">
            <v>84775.5</v>
          </cell>
        </row>
        <row r="650">
          <cell r="A650" t="str">
            <v>20150511</v>
          </cell>
          <cell r="B650">
            <v>47</v>
          </cell>
          <cell r="C650" t="str">
            <v>201505</v>
          </cell>
          <cell r="D650" t="str">
            <v>11</v>
          </cell>
          <cell r="E650" t="str">
            <v>SO-CLF</v>
          </cell>
          <cell r="F650">
            <v>84937.5</v>
          </cell>
          <cell r="G650">
            <v>40685.5</v>
          </cell>
          <cell r="H650">
            <v>84937.5</v>
          </cell>
          <cell r="I650">
            <v>40684.5</v>
          </cell>
          <cell r="J650">
            <v>1</v>
          </cell>
          <cell r="K650">
            <v>1</v>
          </cell>
          <cell r="L650">
            <v>0</v>
          </cell>
          <cell r="M650">
            <v>40685.5</v>
          </cell>
          <cell r="N650">
            <v>24886</v>
          </cell>
          <cell r="O650">
            <v>0</v>
          </cell>
          <cell r="P650">
            <v>3149.0576999999998</v>
          </cell>
          <cell r="Q650">
            <v>0</v>
          </cell>
          <cell r="R650">
            <v>0</v>
          </cell>
          <cell r="W650">
            <v>84937.5</v>
          </cell>
        </row>
        <row r="651">
          <cell r="A651" t="str">
            <v>20150611</v>
          </cell>
          <cell r="B651">
            <v>48</v>
          </cell>
          <cell r="C651" t="str">
            <v>201506</v>
          </cell>
          <cell r="D651" t="str">
            <v>11</v>
          </cell>
          <cell r="E651" t="str">
            <v>SO-CLF</v>
          </cell>
          <cell r="F651">
            <v>85099.5</v>
          </cell>
          <cell r="G651">
            <v>40762.5</v>
          </cell>
          <cell r="H651">
            <v>85099.5</v>
          </cell>
          <cell r="I651">
            <v>40761.5</v>
          </cell>
          <cell r="J651">
            <v>1</v>
          </cell>
          <cell r="K651">
            <v>1</v>
          </cell>
          <cell r="L651">
            <v>0</v>
          </cell>
          <cell r="M651">
            <v>40762.5</v>
          </cell>
          <cell r="N651">
            <v>24933</v>
          </cell>
          <cell r="O651">
            <v>0</v>
          </cell>
          <cell r="P651">
            <v>3155.0174999999999</v>
          </cell>
          <cell r="Q651">
            <v>0</v>
          </cell>
          <cell r="R651">
            <v>0</v>
          </cell>
          <cell r="W651">
            <v>85099.5</v>
          </cell>
        </row>
        <row r="652">
          <cell r="A652" t="str">
            <v>20150711</v>
          </cell>
          <cell r="B652">
            <v>49</v>
          </cell>
          <cell r="C652" t="str">
            <v>201507</v>
          </cell>
          <cell r="D652" t="str">
            <v>11</v>
          </cell>
          <cell r="E652" t="str">
            <v>SO-CLF</v>
          </cell>
          <cell r="F652">
            <v>90536.5</v>
          </cell>
          <cell r="G652">
            <v>43366.5</v>
          </cell>
          <cell r="H652">
            <v>90536.5</v>
          </cell>
          <cell r="I652">
            <v>43365.5</v>
          </cell>
          <cell r="J652">
            <v>1</v>
          </cell>
          <cell r="K652">
            <v>1</v>
          </cell>
          <cell r="L652">
            <v>0</v>
          </cell>
          <cell r="M652">
            <v>43366.5</v>
          </cell>
          <cell r="N652">
            <v>26526</v>
          </cell>
          <cell r="O652">
            <v>0</v>
          </cell>
          <cell r="P652">
            <v>3356.5670999999998</v>
          </cell>
          <cell r="Q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90536.5</v>
          </cell>
        </row>
        <row r="653">
          <cell r="A653" t="str">
            <v>20150811</v>
          </cell>
          <cell r="B653">
            <v>50</v>
          </cell>
          <cell r="C653" t="str">
            <v>201508</v>
          </cell>
          <cell r="D653" t="str">
            <v>11</v>
          </cell>
          <cell r="E653" t="str">
            <v>SO-CLF</v>
          </cell>
          <cell r="F653">
            <v>90698.5</v>
          </cell>
          <cell r="G653">
            <v>43444.5</v>
          </cell>
          <cell r="H653">
            <v>90698.5</v>
          </cell>
          <cell r="I653">
            <v>43443.5</v>
          </cell>
          <cell r="J653">
            <v>1</v>
          </cell>
          <cell r="K653">
            <v>1</v>
          </cell>
          <cell r="L653">
            <v>0</v>
          </cell>
          <cell r="M653">
            <v>43444.5</v>
          </cell>
          <cell r="N653">
            <v>26574</v>
          </cell>
          <cell r="O653">
            <v>0</v>
          </cell>
          <cell r="P653">
            <v>3362.6043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90698.5</v>
          </cell>
        </row>
        <row r="654">
          <cell r="A654" t="str">
            <v>20150911</v>
          </cell>
          <cell r="B654">
            <v>51</v>
          </cell>
          <cell r="C654" t="str">
            <v>201509</v>
          </cell>
          <cell r="D654" t="str">
            <v>11</v>
          </cell>
          <cell r="E654" t="str">
            <v>SO-CLF</v>
          </cell>
          <cell r="F654">
            <v>90860.5</v>
          </cell>
          <cell r="G654">
            <v>43522.5</v>
          </cell>
          <cell r="H654">
            <v>90860.5</v>
          </cell>
          <cell r="I654">
            <v>43521.5</v>
          </cell>
          <cell r="J654">
            <v>1</v>
          </cell>
          <cell r="K654">
            <v>1</v>
          </cell>
          <cell r="L654">
            <v>0</v>
          </cell>
          <cell r="M654">
            <v>43522.5</v>
          </cell>
          <cell r="N654">
            <v>26622</v>
          </cell>
          <cell r="O654">
            <v>0</v>
          </cell>
          <cell r="P654">
            <v>3368.6414999999997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90860.5</v>
          </cell>
        </row>
        <row r="655">
          <cell r="A655" t="str">
            <v>20151011</v>
          </cell>
          <cell r="B655">
            <v>52</v>
          </cell>
          <cell r="C655" t="str">
            <v>201510</v>
          </cell>
          <cell r="D655" t="str">
            <v>11</v>
          </cell>
          <cell r="E655" t="str">
            <v>SO-CLF</v>
          </cell>
          <cell r="F655">
            <v>91022.5</v>
          </cell>
          <cell r="G655">
            <v>43599.5</v>
          </cell>
          <cell r="H655">
            <v>91022.5</v>
          </cell>
          <cell r="I655">
            <v>43598.5</v>
          </cell>
          <cell r="J655">
            <v>1</v>
          </cell>
          <cell r="K655">
            <v>1</v>
          </cell>
          <cell r="L655">
            <v>0</v>
          </cell>
          <cell r="M655">
            <v>43599.5</v>
          </cell>
          <cell r="N655">
            <v>26669</v>
          </cell>
          <cell r="O655">
            <v>0</v>
          </cell>
          <cell r="P655">
            <v>3374.6012999999998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91022.5</v>
          </cell>
        </row>
        <row r="656">
          <cell r="A656" t="str">
            <v>20151111</v>
          </cell>
          <cell r="B656">
            <v>53</v>
          </cell>
          <cell r="C656" t="str">
            <v>201511</v>
          </cell>
          <cell r="D656" t="str">
            <v>11</v>
          </cell>
          <cell r="E656" t="str">
            <v>SO-CLF</v>
          </cell>
          <cell r="F656">
            <v>91184.5</v>
          </cell>
          <cell r="G656">
            <v>43677.5</v>
          </cell>
          <cell r="H656">
            <v>91184.5</v>
          </cell>
          <cell r="I656">
            <v>43676.5</v>
          </cell>
          <cell r="J656">
            <v>1</v>
          </cell>
          <cell r="K656">
            <v>1</v>
          </cell>
          <cell r="L656">
            <v>0</v>
          </cell>
          <cell r="M656">
            <v>43677.5</v>
          </cell>
          <cell r="N656">
            <v>26716</v>
          </cell>
          <cell r="O656">
            <v>0</v>
          </cell>
          <cell r="P656">
            <v>3380.6385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91184.5</v>
          </cell>
        </row>
        <row r="657">
          <cell r="A657" t="str">
            <v>20151211</v>
          </cell>
          <cell r="B657">
            <v>54</v>
          </cell>
          <cell r="C657" t="str">
            <v>201512</v>
          </cell>
          <cell r="D657" t="str">
            <v>11</v>
          </cell>
          <cell r="E657" t="str">
            <v>SO-CLF</v>
          </cell>
          <cell r="F657">
            <v>91346.5</v>
          </cell>
          <cell r="G657">
            <v>43754.5</v>
          </cell>
          <cell r="H657">
            <v>91346.5</v>
          </cell>
          <cell r="I657">
            <v>43753.5</v>
          </cell>
          <cell r="J657">
            <v>1</v>
          </cell>
          <cell r="K657">
            <v>1</v>
          </cell>
          <cell r="L657">
            <v>0</v>
          </cell>
          <cell r="M657">
            <v>43754.5</v>
          </cell>
          <cell r="N657">
            <v>26763</v>
          </cell>
          <cell r="O657">
            <v>0</v>
          </cell>
          <cell r="P657">
            <v>3386.5982999999997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91346.5</v>
          </cell>
        </row>
        <row r="658">
          <cell r="A658" t="str">
            <v>20160111</v>
          </cell>
          <cell r="B658">
            <v>55</v>
          </cell>
          <cell r="C658" t="str">
            <v>201601</v>
          </cell>
          <cell r="D658" t="str">
            <v>11</v>
          </cell>
          <cell r="E658" t="str">
            <v>SO-CLF</v>
          </cell>
          <cell r="F658">
            <v>91508.5</v>
          </cell>
          <cell r="G658">
            <v>43832.5</v>
          </cell>
          <cell r="H658">
            <v>91508.5</v>
          </cell>
          <cell r="I658">
            <v>43831.5</v>
          </cell>
          <cell r="J658">
            <v>1</v>
          </cell>
          <cell r="K658">
            <v>1</v>
          </cell>
          <cell r="L658">
            <v>0</v>
          </cell>
          <cell r="M658">
            <v>43832.5</v>
          </cell>
          <cell r="N658">
            <v>26811</v>
          </cell>
          <cell r="O658">
            <v>0</v>
          </cell>
          <cell r="P658">
            <v>3392.6354999999999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91508.5</v>
          </cell>
        </row>
        <row r="659">
          <cell r="A659" t="str">
            <v>20160211</v>
          </cell>
          <cell r="B659">
            <v>56</v>
          </cell>
          <cell r="C659" t="str">
            <v>201602</v>
          </cell>
          <cell r="D659" t="str">
            <v>11</v>
          </cell>
          <cell r="E659" t="str">
            <v>SO-CLF</v>
          </cell>
          <cell r="F659">
            <v>91670.5</v>
          </cell>
          <cell r="G659">
            <v>43910.5</v>
          </cell>
          <cell r="H659">
            <v>91670.5</v>
          </cell>
          <cell r="I659">
            <v>43909.5</v>
          </cell>
          <cell r="J659">
            <v>1</v>
          </cell>
          <cell r="K659">
            <v>1</v>
          </cell>
          <cell r="L659">
            <v>0</v>
          </cell>
          <cell r="M659">
            <v>43910.5</v>
          </cell>
          <cell r="N659">
            <v>26859</v>
          </cell>
          <cell r="O659">
            <v>0</v>
          </cell>
          <cell r="P659">
            <v>3398.6727000000001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91670.5</v>
          </cell>
        </row>
        <row r="660">
          <cell r="A660" t="str">
            <v>20160311</v>
          </cell>
          <cell r="B660">
            <v>57</v>
          </cell>
          <cell r="C660" t="str">
            <v>201603</v>
          </cell>
          <cell r="D660" t="str">
            <v>11</v>
          </cell>
          <cell r="E660" t="str">
            <v>SO-CLF</v>
          </cell>
          <cell r="F660">
            <v>91832.5</v>
          </cell>
          <cell r="G660">
            <v>43987.5</v>
          </cell>
          <cell r="H660">
            <v>91832.5</v>
          </cell>
          <cell r="I660">
            <v>43986.5</v>
          </cell>
          <cell r="J660">
            <v>1</v>
          </cell>
          <cell r="K660">
            <v>1</v>
          </cell>
          <cell r="L660">
            <v>0</v>
          </cell>
          <cell r="M660">
            <v>43987.5</v>
          </cell>
          <cell r="N660">
            <v>26906</v>
          </cell>
          <cell r="O660">
            <v>0</v>
          </cell>
          <cell r="P660">
            <v>3404.6324999999997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91832.5</v>
          </cell>
        </row>
        <row r="661">
          <cell r="A661" t="str">
            <v>20160411</v>
          </cell>
          <cell r="B661">
            <v>58</v>
          </cell>
          <cell r="C661" t="str">
            <v>201604</v>
          </cell>
          <cell r="D661" t="str">
            <v>11</v>
          </cell>
          <cell r="E661" t="str">
            <v>SO-CLF</v>
          </cell>
          <cell r="F661">
            <v>91994.5</v>
          </cell>
          <cell r="G661">
            <v>44065.5</v>
          </cell>
          <cell r="H661">
            <v>91994.5</v>
          </cell>
          <cell r="I661">
            <v>44064.5</v>
          </cell>
          <cell r="J661">
            <v>1</v>
          </cell>
          <cell r="K661">
            <v>1</v>
          </cell>
          <cell r="L661">
            <v>0</v>
          </cell>
          <cell r="M661">
            <v>44065.5</v>
          </cell>
          <cell r="N661">
            <v>26954</v>
          </cell>
          <cell r="O661">
            <v>0</v>
          </cell>
          <cell r="P661">
            <v>3410.6696999999999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91994.5</v>
          </cell>
        </row>
        <row r="662">
          <cell r="A662" t="str">
            <v>20160511</v>
          </cell>
          <cell r="B662">
            <v>59</v>
          </cell>
          <cell r="C662" t="str">
            <v>201605</v>
          </cell>
          <cell r="D662" t="str">
            <v>11</v>
          </cell>
          <cell r="E662" t="str">
            <v>SO-CLF</v>
          </cell>
          <cell r="F662">
            <v>92156.5</v>
          </cell>
          <cell r="G662">
            <v>44142.5</v>
          </cell>
          <cell r="H662">
            <v>92156.5</v>
          </cell>
          <cell r="I662">
            <v>44141.5</v>
          </cell>
          <cell r="J662">
            <v>1</v>
          </cell>
          <cell r="K662">
            <v>1</v>
          </cell>
          <cell r="L662">
            <v>0</v>
          </cell>
          <cell r="M662">
            <v>44142.5</v>
          </cell>
          <cell r="N662">
            <v>27001</v>
          </cell>
          <cell r="O662">
            <v>0</v>
          </cell>
          <cell r="P662">
            <v>3416.6295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92156.5</v>
          </cell>
        </row>
        <row r="663">
          <cell r="A663" t="str">
            <v>20160611</v>
          </cell>
          <cell r="B663">
            <v>60</v>
          </cell>
          <cell r="C663" t="str">
            <v>201606</v>
          </cell>
          <cell r="D663" t="str">
            <v>11</v>
          </cell>
          <cell r="E663" t="str">
            <v>SO-CLF</v>
          </cell>
          <cell r="F663">
            <v>92318.5</v>
          </cell>
          <cell r="G663">
            <v>44220.5</v>
          </cell>
          <cell r="H663">
            <v>92318.5</v>
          </cell>
          <cell r="I663">
            <v>44219.5</v>
          </cell>
          <cell r="J663">
            <v>1</v>
          </cell>
          <cell r="K663">
            <v>1</v>
          </cell>
          <cell r="L663">
            <v>0</v>
          </cell>
          <cell r="M663">
            <v>44220.5</v>
          </cell>
          <cell r="N663">
            <v>27048</v>
          </cell>
          <cell r="O663">
            <v>0</v>
          </cell>
          <cell r="P663">
            <v>3422.6666999999998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92318.5</v>
          </cell>
        </row>
        <row r="664">
          <cell r="A664" t="str">
            <v>20110712</v>
          </cell>
          <cell r="B664">
            <v>1</v>
          </cell>
          <cell r="C664" t="str">
            <v>201107</v>
          </cell>
          <cell r="D664" t="str">
            <v>12</v>
          </cell>
          <cell r="E664" t="str">
            <v>SO-PGF</v>
          </cell>
          <cell r="F664">
            <v>15876</v>
          </cell>
          <cell r="G664">
            <v>3026.87</v>
          </cell>
          <cell r="H664">
            <v>3056.13</v>
          </cell>
          <cell r="I664">
            <v>15656</v>
          </cell>
          <cell r="J664">
            <v>68</v>
          </cell>
          <cell r="K664">
            <v>68</v>
          </cell>
          <cell r="L664">
            <v>12764.96</v>
          </cell>
          <cell r="M664">
            <v>15724</v>
          </cell>
          <cell r="N664">
            <v>88</v>
          </cell>
          <cell r="O664">
            <v>0</v>
          </cell>
          <cell r="P664">
            <v>15724</v>
          </cell>
          <cell r="Q664">
            <v>0</v>
          </cell>
          <cell r="R664">
            <v>0</v>
          </cell>
          <cell r="W664">
            <v>15876</v>
          </cell>
        </row>
        <row r="665">
          <cell r="A665" t="str">
            <v>20110812</v>
          </cell>
          <cell r="B665">
            <v>2</v>
          </cell>
          <cell r="C665" t="str">
            <v>201108</v>
          </cell>
          <cell r="D665" t="str">
            <v>12</v>
          </cell>
          <cell r="E665" t="str">
            <v>SO-PGF</v>
          </cell>
          <cell r="F665">
            <v>16037</v>
          </cell>
          <cell r="G665">
            <v>3056.5149999999999</v>
          </cell>
          <cell r="H665">
            <v>3087.1224999999999</v>
          </cell>
          <cell r="I665">
            <v>15814</v>
          </cell>
          <cell r="J665">
            <v>64</v>
          </cell>
          <cell r="K665">
            <v>64</v>
          </cell>
          <cell r="L665">
            <v>12898.1975</v>
          </cell>
          <cell r="M665">
            <v>15878</v>
          </cell>
          <cell r="N665">
            <v>81</v>
          </cell>
          <cell r="O665">
            <v>0</v>
          </cell>
          <cell r="P665">
            <v>15878</v>
          </cell>
          <cell r="Q665">
            <v>0</v>
          </cell>
          <cell r="R665">
            <v>0</v>
          </cell>
          <cell r="W665">
            <v>16037</v>
          </cell>
        </row>
        <row r="666">
          <cell r="A666" t="str">
            <v>20110912</v>
          </cell>
          <cell r="B666">
            <v>3</v>
          </cell>
          <cell r="C666" t="str">
            <v>201109</v>
          </cell>
          <cell r="D666" t="str">
            <v>12</v>
          </cell>
          <cell r="E666" t="str">
            <v>SO-PGF</v>
          </cell>
          <cell r="F666">
            <v>15843</v>
          </cell>
          <cell r="G666">
            <v>3021.0950000000003</v>
          </cell>
          <cell r="H666">
            <v>3049.7775000000001</v>
          </cell>
          <cell r="I666">
            <v>15622</v>
          </cell>
          <cell r="J666">
            <v>72</v>
          </cell>
          <cell r="K666">
            <v>72</v>
          </cell>
          <cell r="L666">
            <v>12735.0825</v>
          </cell>
          <cell r="M666">
            <v>15694</v>
          </cell>
          <cell r="N666">
            <v>72</v>
          </cell>
          <cell r="O666">
            <v>0</v>
          </cell>
          <cell r="P666">
            <v>15694</v>
          </cell>
          <cell r="Q666">
            <v>0</v>
          </cell>
          <cell r="R666">
            <v>0</v>
          </cell>
          <cell r="W666">
            <v>15843</v>
          </cell>
        </row>
        <row r="667">
          <cell r="A667" t="str">
            <v>20111012</v>
          </cell>
          <cell r="B667">
            <v>4</v>
          </cell>
          <cell r="C667" t="str">
            <v>201110</v>
          </cell>
          <cell r="D667" t="str">
            <v>12</v>
          </cell>
          <cell r="E667" t="str">
            <v>SO-PGF</v>
          </cell>
          <cell r="F667">
            <v>16010</v>
          </cell>
          <cell r="G667">
            <v>3053.6275000000001</v>
          </cell>
          <cell r="H667">
            <v>3081.9250000000002</v>
          </cell>
          <cell r="I667">
            <v>15786</v>
          </cell>
          <cell r="J667">
            <v>77</v>
          </cell>
          <cell r="K667">
            <v>77</v>
          </cell>
          <cell r="L667">
            <v>12865.897499999999</v>
          </cell>
          <cell r="M667">
            <v>15863</v>
          </cell>
          <cell r="N667">
            <v>70</v>
          </cell>
          <cell r="O667">
            <v>0</v>
          </cell>
          <cell r="P667">
            <v>15863</v>
          </cell>
          <cell r="Q667">
            <v>0</v>
          </cell>
          <cell r="R667">
            <v>0</v>
          </cell>
          <cell r="W667">
            <v>16010</v>
          </cell>
        </row>
        <row r="668">
          <cell r="A668" t="str">
            <v>20111112</v>
          </cell>
          <cell r="B668">
            <v>5</v>
          </cell>
          <cell r="C668" t="str">
            <v>201111</v>
          </cell>
          <cell r="D668" t="str">
            <v>12</v>
          </cell>
          <cell r="E668" t="str">
            <v>SO-PGF</v>
          </cell>
          <cell r="F668">
            <v>15992</v>
          </cell>
          <cell r="G668">
            <v>3052.28</v>
          </cell>
          <cell r="H668">
            <v>3078.46</v>
          </cell>
          <cell r="I668">
            <v>15781</v>
          </cell>
          <cell r="J668">
            <v>75</v>
          </cell>
          <cell r="K668">
            <v>76</v>
          </cell>
          <cell r="L668">
            <v>12852.17</v>
          </cell>
          <cell r="M668">
            <v>15856</v>
          </cell>
          <cell r="N668">
            <v>65</v>
          </cell>
          <cell r="O668">
            <v>0</v>
          </cell>
          <cell r="P668">
            <v>15856</v>
          </cell>
          <cell r="Q668">
            <v>0</v>
          </cell>
          <cell r="R668">
            <v>0</v>
          </cell>
          <cell r="W668">
            <v>15992</v>
          </cell>
        </row>
        <row r="669">
          <cell r="A669" t="str">
            <v>20111212</v>
          </cell>
          <cell r="B669">
            <v>6</v>
          </cell>
          <cell r="C669" t="str">
            <v>201112</v>
          </cell>
          <cell r="D669" t="str">
            <v>12</v>
          </cell>
          <cell r="E669" t="str">
            <v>SO-PGF</v>
          </cell>
          <cell r="F669">
            <v>15888</v>
          </cell>
          <cell r="G669">
            <v>3035.1475</v>
          </cell>
          <cell r="H669">
            <v>3058.44</v>
          </cell>
          <cell r="I669">
            <v>15694</v>
          </cell>
          <cell r="J669">
            <v>73</v>
          </cell>
          <cell r="K669">
            <v>74</v>
          </cell>
          <cell r="L669">
            <v>12769.805</v>
          </cell>
          <cell r="M669">
            <v>15767</v>
          </cell>
          <cell r="N669">
            <v>63</v>
          </cell>
          <cell r="O669">
            <v>0</v>
          </cell>
          <cell r="P669">
            <v>15767</v>
          </cell>
          <cell r="Q669">
            <v>0</v>
          </cell>
          <cell r="R669">
            <v>0</v>
          </cell>
          <cell r="W669">
            <v>15888</v>
          </cell>
        </row>
        <row r="670">
          <cell r="A670" t="str">
            <v>20120112</v>
          </cell>
          <cell r="B670">
            <v>7</v>
          </cell>
          <cell r="C670" t="str">
            <v>201201</v>
          </cell>
          <cell r="D670" t="str">
            <v>12</v>
          </cell>
          <cell r="E670" t="str">
            <v>SO-PGF</v>
          </cell>
          <cell r="F670">
            <v>16267</v>
          </cell>
          <cell r="G670">
            <v>3107.9124999999999</v>
          </cell>
          <cell r="H670">
            <v>3131.3975</v>
          </cell>
          <cell r="I670">
            <v>16065</v>
          </cell>
          <cell r="J670">
            <v>80</v>
          </cell>
          <cell r="K670">
            <v>81</v>
          </cell>
          <cell r="L670">
            <v>13070.195</v>
          </cell>
          <cell r="M670">
            <v>16145</v>
          </cell>
          <cell r="N670">
            <v>49</v>
          </cell>
          <cell r="O670">
            <v>0</v>
          </cell>
          <cell r="P670">
            <v>16145</v>
          </cell>
          <cell r="Q670">
            <v>0</v>
          </cell>
          <cell r="R670">
            <v>0</v>
          </cell>
          <cell r="W670">
            <v>16267</v>
          </cell>
        </row>
        <row r="671">
          <cell r="A671" t="str">
            <v>20120212</v>
          </cell>
          <cell r="B671">
            <v>8</v>
          </cell>
          <cell r="C671" t="str">
            <v>201202</v>
          </cell>
          <cell r="D671" t="str">
            <v>12</v>
          </cell>
          <cell r="E671" t="str">
            <v>SO-PGF</v>
          </cell>
          <cell r="F671">
            <v>16560</v>
          </cell>
          <cell r="G671">
            <v>3167.9724999999999</v>
          </cell>
          <cell r="H671">
            <v>3187.8</v>
          </cell>
          <cell r="I671">
            <v>16373</v>
          </cell>
          <cell r="J671">
            <v>84</v>
          </cell>
          <cell r="K671">
            <v>85</v>
          </cell>
          <cell r="L671">
            <v>13303.5625</v>
          </cell>
          <cell r="M671">
            <v>16457</v>
          </cell>
          <cell r="N671">
            <v>59</v>
          </cell>
          <cell r="O671">
            <v>0</v>
          </cell>
          <cell r="P671">
            <v>16457</v>
          </cell>
          <cell r="Q671">
            <v>0</v>
          </cell>
          <cell r="R671">
            <v>0</v>
          </cell>
          <cell r="W671">
            <v>16560</v>
          </cell>
        </row>
        <row r="672">
          <cell r="A672" t="str">
            <v>20120312</v>
          </cell>
          <cell r="B672">
            <v>9</v>
          </cell>
          <cell r="C672" t="str">
            <v>201203</v>
          </cell>
          <cell r="D672" t="str">
            <v>12</v>
          </cell>
          <cell r="E672" t="str">
            <v>SO-PGF</v>
          </cell>
          <cell r="F672">
            <v>16600</v>
          </cell>
          <cell r="G672">
            <v>3175.0950000000003</v>
          </cell>
          <cell r="H672">
            <v>3195.5</v>
          </cell>
          <cell r="I672">
            <v>16409</v>
          </cell>
          <cell r="J672">
            <v>85</v>
          </cell>
          <cell r="K672">
            <v>86</v>
          </cell>
          <cell r="L672">
            <v>13335.055</v>
          </cell>
          <cell r="M672">
            <v>16494</v>
          </cell>
          <cell r="N672">
            <v>41</v>
          </cell>
          <cell r="O672">
            <v>0</v>
          </cell>
          <cell r="P672">
            <v>16494</v>
          </cell>
          <cell r="Q672">
            <v>0</v>
          </cell>
          <cell r="R672">
            <v>0</v>
          </cell>
          <cell r="W672">
            <v>16600</v>
          </cell>
        </row>
        <row r="673">
          <cell r="A673" t="str">
            <v>20120412</v>
          </cell>
          <cell r="B673">
            <v>10</v>
          </cell>
          <cell r="C673" t="str">
            <v>201204</v>
          </cell>
          <cell r="D673" t="str">
            <v>12</v>
          </cell>
          <cell r="E673" t="str">
            <v>SO-PGF</v>
          </cell>
          <cell r="F673">
            <v>16721</v>
          </cell>
          <cell r="G673">
            <v>3199.5425</v>
          </cell>
          <cell r="H673">
            <v>3218.7925</v>
          </cell>
          <cell r="I673">
            <v>16541</v>
          </cell>
          <cell r="J673">
            <v>80</v>
          </cell>
          <cell r="K673">
            <v>80</v>
          </cell>
          <cell r="L673">
            <v>13437.6075</v>
          </cell>
          <cell r="M673">
            <v>16621</v>
          </cell>
          <cell r="N673">
            <v>44</v>
          </cell>
          <cell r="O673">
            <v>0</v>
          </cell>
          <cell r="P673">
            <v>16621</v>
          </cell>
          <cell r="Q673">
            <v>0</v>
          </cell>
          <cell r="R673">
            <v>0</v>
          </cell>
          <cell r="W673">
            <v>16721</v>
          </cell>
        </row>
        <row r="674">
          <cell r="A674" t="str">
            <v>20120512</v>
          </cell>
          <cell r="B674">
            <v>11</v>
          </cell>
          <cell r="C674" t="str">
            <v>201205</v>
          </cell>
          <cell r="D674" t="str">
            <v>12</v>
          </cell>
          <cell r="E674" t="str">
            <v>SO-PGF</v>
          </cell>
          <cell r="F674">
            <v>16832</v>
          </cell>
          <cell r="G674">
            <v>3217.83</v>
          </cell>
          <cell r="H674">
            <v>3240.16</v>
          </cell>
          <cell r="I674">
            <v>16640</v>
          </cell>
          <cell r="J674">
            <v>76</v>
          </cell>
          <cell r="K674">
            <v>76</v>
          </cell>
          <cell r="L674">
            <v>13530.47</v>
          </cell>
          <cell r="M674">
            <v>16716</v>
          </cell>
          <cell r="N674">
            <v>47</v>
          </cell>
          <cell r="O674">
            <v>0</v>
          </cell>
          <cell r="P674">
            <v>16716</v>
          </cell>
          <cell r="Q674">
            <v>0</v>
          </cell>
          <cell r="R674">
            <v>0</v>
          </cell>
          <cell r="W674">
            <v>16832</v>
          </cell>
        </row>
        <row r="675">
          <cell r="A675" t="str">
            <v>20120612</v>
          </cell>
          <cell r="B675">
            <v>12</v>
          </cell>
          <cell r="C675" t="str">
            <v>201206</v>
          </cell>
          <cell r="D675" t="str">
            <v>12</v>
          </cell>
          <cell r="E675" t="str">
            <v>SO-PGF</v>
          </cell>
          <cell r="F675">
            <v>16776</v>
          </cell>
          <cell r="G675">
            <v>3205.51</v>
          </cell>
          <cell r="H675">
            <v>3229.38</v>
          </cell>
          <cell r="I675">
            <v>16575</v>
          </cell>
          <cell r="J675">
            <v>77</v>
          </cell>
          <cell r="K675">
            <v>77</v>
          </cell>
          <cell r="L675">
            <v>13484.442499999999</v>
          </cell>
          <cell r="M675">
            <v>16652</v>
          </cell>
          <cell r="N675">
            <v>51</v>
          </cell>
          <cell r="O675">
            <v>0</v>
          </cell>
          <cell r="P675">
            <v>16652</v>
          </cell>
          <cell r="Q675">
            <v>0</v>
          </cell>
          <cell r="R675">
            <v>0</v>
          </cell>
          <cell r="W675">
            <v>16776</v>
          </cell>
        </row>
        <row r="676">
          <cell r="A676" t="str">
            <v>20120712</v>
          </cell>
          <cell r="B676">
            <v>13</v>
          </cell>
          <cell r="C676" t="str">
            <v>201207</v>
          </cell>
          <cell r="D676" t="str">
            <v>12</v>
          </cell>
          <cell r="E676" t="str">
            <v>SO-PGF</v>
          </cell>
          <cell r="F676">
            <v>17086</v>
          </cell>
          <cell r="G676">
            <v>3267.88</v>
          </cell>
          <cell r="H676">
            <v>3289.0550000000003</v>
          </cell>
          <cell r="I676">
            <v>16895</v>
          </cell>
          <cell r="J676">
            <v>81</v>
          </cell>
          <cell r="K676">
            <v>81</v>
          </cell>
          <cell r="L676">
            <v>13731.5375</v>
          </cell>
          <cell r="M676">
            <v>16976</v>
          </cell>
          <cell r="N676">
            <v>48</v>
          </cell>
          <cell r="O676">
            <v>0</v>
          </cell>
          <cell r="P676">
            <v>16976</v>
          </cell>
          <cell r="Q676">
            <v>0</v>
          </cell>
          <cell r="R676">
            <v>0</v>
          </cell>
          <cell r="W676">
            <v>17086</v>
          </cell>
        </row>
        <row r="677">
          <cell r="A677" t="str">
            <v>20120812</v>
          </cell>
          <cell r="B677">
            <v>14</v>
          </cell>
          <cell r="C677" t="str">
            <v>201208</v>
          </cell>
          <cell r="D677" t="str">
            <v>12</v>
          </cell>
          <cell r="E677" t="str">
            <v>SO-PGF</v>
          </cell>
          <cell r="F677">
            <v>16969</v>
          </cell>
          <cell r="G677">
            <v>3244.78</v>
          </cell>
          <cell r="H677">
            <v>3266.5325000000003</v>
          </cell>
          <cell r="I677">
            <v>16783</v>
          </cell>
          <cell r="J677">
            <v>73</v>
          </cell>
          <cell r="K677">
            <v>73</v>
          </cell>
          <cell r="L677">
            <v>13643.52</v>
          </cell>
          <cell r="M677">
            <v>16856</v>
          </cell>
          <cell r="N677">
            <v>41</v>
          </cell>
          <cell r="O677">
            <v>0</v>
          </cell>
          <cell r="P677">
            <v>16856</v>
          </cell>
          <cell r="Q677">
            <v>0</v>
          </cell>
          <cell r="R677">
            <v>0</v>
          </cell>
          <cell r="W677">
            <v>16969</v>
          </cell>
        </row>
        <row r="678">
          <cell r="A678" t="str">
            <v>20120912</v>
          </cell>
          <cell r="B678">
            <v>15</v>
          </cell>
          <cell r="C678" t="str">
            <v>201209</v>
          </cell>
          <cell r="D678" t="str">
            <v>12</v>
          </cell>
          <cell r="E678" t="str">
            <v>SO-PGF</v>
          </cell>
          <cell r="F678">
            <v>16934</v>
          </cell>
          <cell r="G678">
            <v>3240.3525</v>
          </cell>
          <cell r="H678">
            <v>3259.7950000000001</v>
          </cell>
          <cell r="I678">
            <v>16761</v>
          </cell>
          <cell r="J678">
            <v>72</v>
          </cell>
          <cell r="K678">
            <v>73</v>
          </cell>
          <cell r="L678">
            <v>13615.2575</v>
          </cell>
          <cell r="M678">
            <v>16833</v>
          </cell>
          <cell r="N678">
            <v>44</v>
          </cell>
          <cell r="O678">
            <v>0</v>
          </cell>
          <cell r="P678">
            <v>16833</v>
          </cell>
          <cell r="Q678">
            <v>0</v>
          </cell>
          <cell r="R678">
            <v>0</v>
          </cell>
          <cell r="W678">
            <v>16934</v>
          </cell>
        </row>
        <row r="679">
          <cell r="A679" t="str">
            <v>20121012</v>
          </cell>
          <cell r="B679">
            <v>16</v>
          </cell>
          <cell r="C679" t="str">
            <v>201210</v>
          </cell>
          <cell r="D679" t="str">
            <v>12</v>
          </cell>
          <cell r="E679" t="str">
            <v>SO-PGF</v>
          </cell>
          <cell r="F679">
            <v>17333</v>
          </cell>
          <cell r="G679">
            <v>3317.9300000000003</v>
          </cell>
          <cell r="H679">
            <v>3336.6025</v>
          </cell>
          <cell r="I679">
            <v>17161</v>
          </cell>
          <cell r="J679">
            <v>75</v>
          </cell>
          <cell r="K679">
            <v>76</v>
          </cell>
          <cell r="L679">
            <v>13935.0275</v>
          </cell>
          <cell r="M679">
            <v>17236</v>
          </cell>
          <cell r="N679">
            <v>41</v>
          </cell>
          <cell r="O679">
            <v>0</v>
          </cell>
          <cell r="P679">
            <v>17236</v>
          </cell>
          <cell r="Q679">
            <v>0</v>
          </cell>
          <cell r="R679">
            <v>0</v>
          </cell>
          <cell r="W679">
            <v>17333</v>
          </cell>
        </row>
        <row r="680">
          <cell r="A680" t="str">
            <v>20121112</v>
          </cell>
          <cell r="B680">
            <v>17</v>
          </cell>
          <cell r="C680" t="str">
            <v>201211</v>
          </cell>
          <cell r="D680" t="str">
            <v>12</v>
          </cell>
          <cell r="E680" t="str">
            <v>SO-PGF</v>
          </cell>
          <cell r="F680">
            <v>17083</v>
          </cell>
          <cell r="G680">
            <v>3269.6125000000002</v>
          </cell>
          <cell r="H680">
            <v>3288.4775</v>
          </cell>
          <cell r="I680">
            <v>16910</v>
          </cell>
          <cell r="J680">
            <v>75</v>
          </cell>
          <cell r="K680">
            <v>75</v>
          </cell>
          <cell r="L680">
            <v>13733.96</v>
          </cell>
          <cell r="M680">
            <v>16985</v>
          </cell>
          <cell r="N680">
            <v>40</v>
          </cell>
          <cell r="O680">
            <v>0</v>
          </cell>
          <cell r="P680">
            <v>16985</v>
          </cell>
          <cell r="Q680">
            <v>0</v>
          </cell>
          <cell r="R680">
            <v>0</v>
          </cell>
          <cell r="W680">
            <v>17083</v>
          </cell>
        </row>
        <row r="681">
          <cell r="A681" t="str">
            <v>20121212</v>
          </cell>
          <cell r="B681">
            <v>18</v>
          </cell>
          <cell r="C681" t="str">
            <v>201212</v>
          </cell>
          <cell r="D681" t="str">
            <v>12</v>
          </cell>
          <cell r="E681" t="str">
            <v>SO-PGF</v>
          </cell>
          <cell r="F681">
            <v>17176</v>
          </cell>
          <cell r="G681">
            <v>3287.9</v>
          </cell>
          <cell r="H681">
            <v>3306.38</v>
          </cell>
          <cell r="I681">
            <v>16997</v>
          </cell>
          <cell r="J681">
            <v>83</v>
          </cell>
          <cell r="K681">
            <v>83</v>
          </cell>
          <cell r="L681">
            <v>13802.5975</v>
          </cell>
          <cell r="M681">
            <v>17080</v>
          </cell>
          <cell r="N681">
            <v>30</v>
          </cell>
          <cell r="O681">
            <v>0</v>
          </cell>
          <cell r="P681">
            <v>17080</v>
          </cell>
          <cell r="Q681">
            <v>0</v>
          </cell>
          <cell r="R681">
            <v>0</v>
          </cell>
          <cell r="W681">
            <v>17176</v>
          </cell>
        </row>
        <row r="682">
          <cell r="A682" t="str">
            <v>20130112</v>
          </cell>
          <cell r="B682">
            <v>19</v>
          </cell>
          <cell r="C682" t="str">
            <v>201301</v>
          </cell>
          <cell r="D682" t="str">
            <v>12</v>
          </cell>
          <cell r="E682" t="str">
            <v>SO-PGF</v>
          </cell>
          <cell r="F682">
            <v>17143</v>
          </cell>
          <cell r="G682">
            <v>3281.355</v>
          </cell>
          <cell r="H682">
            <v>3300.0275000000001</v>
          </cell>
          <cell r="I682">
            <v>16950</v>
          </cell>
          <cell r="J682">
            <v>96</v>
          </cell>
          <cell r="K682">
            <v>96</v>
          </cell>
          <cell r="L682">
            <v>13765.452499999999</v>
          </cell>
          <cell r="M682">
            <v>17046</v>
          </cell>
          <cell r="N682">
            <v>32</v>
          </cell>
          <cell r="O682">
            <v>0</v>
          </cell>
          <cell r="P682">
            <v>17046</v>
          </cell>
          <cell r="Q682">
            <v>0</v>
          </cell>
          <cell r="R682">
            <v>0</v>
          </cell>
          <cell r="W682">
            <v>17143</v>
          </cell>
        </row>
        <row r="683">
          <cell r="A683" t="str">
            <v>20130212</v>
          </cell>
          <cell r="B683">
            <v>20</v>
          </cell>
          <cell r="C683" t="str">
            <v>201302</v>
          </cell>
          <cell r="D683" t="str">
            <v>12</v>
          </cell>
          <cell r="E683" t="str">
            <v>SO-PGF</v>
          </cell>
          <cell r="F683">
            <v>17467</v>
          </cell>
          <cell r="G683">
            <v>3340.26</v>
          </cell>
          <cell r="H683">
            <v>3362.3975</v>
          </cell>
          <cell r="I683">
            <v>17260</v>
          </cell>
          <cell r="J683">
            <v>92</v>
          </cell>
          <cell r="K683">
            <v>92</v>
          </cell>
          <cell r="L683">
            <v>14030.3125</v>
          </cell>
          <cell r="M683">
            <v>17352</v>
          </cell>
          <cell r="N683">
            <v>35</v>
          </cell>
          <cell r="O683">
            <v>0</v>
          </cell>
          <cell r="P683">
            <v>17352</v>
          </cell>
          <cell r="Q683">
            <v>0</v>
          </cell>
          <cell r="R683">
            <v>0</v>
          </cell>
          <cell r="W683">
            <v>17467</v>
          </cell>
        </row>
        <row r="684">
          <cell r="A684" t="str">
            <v>20130312</v>
          </cell>
          <cell r="B684">
            <v>21</v>
          </cell>
          <cell r="C684" t="str">
            <v>201303</v>
          </cell>
          <cell r="D684" t="str">
            <v>12</v>
          </cell>
          <cell r="E684" t="str">
            <v>SO-PGF</v>
          </cell>
          <cell r="F684">
            <v>17938</v>
          </cell>
          <cell r="G684">
            <v>3429.58</v>
          </cell>
          <cell r="H684">
            <v>3453.0650000000001</v>
          </cell>
          <cell r="I684">
            <v>17725</v>
          </cell>
          <cell r="J684">
            <v>91</v>
          </cell>
          <cell r="K684">
            <v>91</v>
          </cell>
          <cell r="L684">
            <v>14411.452499999999</v>
          </cell>
          <cell r="M684">
            <v>17816</v>
          </cell>
          <cell r="N684">
            <v>37</v>
          </cell>
          <cell r="O684">
            <v>0</v>
          </cell>
          <cell r="P684">
            <v>17816</v>
          </cell>
          <cell r="Q684">
            <v>0</v>
          </cell>
          <cell r="R684">
            <v>0</v>
          </cell>
          <cell r="W684">
            <v>17938</v>
          </cell>
        </row>
        <row r="685">
          <cell r="A685" t="str">
            <v>20130412</v>
          </cell>
          <cell r="B685">
            <v>22</v>
          </cell>
          <cell r="C685" t="str">
            <v>201304</v>
          </cell>
          <cell r="D685" t="str">
            <v>12</v>
          </cell>
          <cell r="E685" t="str">
            <v>SO-PGF</v>
          </cell>
          <cell r="F685">
            <v>17575</v>
          </cell>
          <cell r="G685">
            <v>3362.0125000000003</v>
          </cell>
          <cell r="H685">
            <v>3383.1875</v>
          </cell>
          <cell r="I685">
            <v>17377</v>
          </cell>
          <cell r="J685">
            <v>88</v>
          </cell>
          <cell r="K685">
            <v>88</v>
          </cell>
          <cell r="L685">
            <v>14120.752500000001</v>
          </cell>
          <cell r="M685">
            <v>17465</v>
          </cell>
          <cell r="N685">
            <v>31</v>
          </cell>
          <cell r="O685">
            <v>0</v>
          </cell>
          <cell r="P685">
            <v>17465</v>
          </cell>
          <cell r="Q685">
            <v>0</v>
          </cell>
          <cell r="R685">
            <v>0</v>
          </cell>
          <cell r="W685">
            <v>17575</v>
          </cell>
        </row>
        <row r="686">
          <cell r="A686" t="str">
            <v>20130512</v>
          </cell>
          <cell r="B686">
            <v>23</v>
          </cell>
          <cell r="C686" t="str">
            <v>201305</v>
          </cell>
          <cell r="D686" t="str">
            <v>12</v>
          </cell>
          <cell r="E686" t="str">
            <v>SO-PGF</v>
          </cell>
          <cell r="F686">
            <v>17539</v>
          </cell>
          <cell r="G686">
            <v>3355.4675000000002</v>
          </cell>
          <cell r="H686">
            <v>3376.2575000000002</v>
          </cell>
          <cell r="I686">
            <v>17335</v>
          </cell>
          <cell r="J686">
            <v>96</v>
          </cell>
          <cell r="K686">
            <v>96</v>
          </cell>
          <cell r="L686">
            <v>14085.2225</v>
          </cell>
          <cell r="M686">
            <v>17431</v>
          </cell>
          <cell r="N686">
            <v>36</v>
          </cell>
          <cell r="O686">
            <v>0</v>
          </cell>
          <cell r="P686">
            <v>17431</v>
          </cell>
          <cell r="Q686">
            <v>0</v>
          </cell>
          <cell r="R686">
            <v>0</v>
          </cell>
          <cell r="W686">
            <v>17539</v>
          </cell>
        </row>
        <row r="687">
          <cell r="A687" t="str">
            <v>20130612</v>
          </cell>
          <cell r="B687">
            <v>24</v>
          </cell>
          <cell r="C687" t="str">
            <v>201306</v>
          </cell>
          <cell r="D687" t="str">
            <v>12</v>
          </cell>
          <cell r="E687" t="str">
            <v>SO-PGF</v>
          </cell>
          <cell r="F687">
            <v>17580</v>
          </cell>
          <cell r="G687">
            <v>3361.82</v>
          </cell>
          <cell r="H687">
            <v>3384.15</v>
          </cell>
          <cell r="I687">
            <v>17368</v>
          </cell>
          <cell r="J687">
            <v>96</v>
          </cell>
          <cell r="K687">
            <v>96</v>
          </cell>
          <cell r="L687">
            <v>14118.33</v>
          </cell>
          <cell r="M687">
            <v>17464</v>
          </cell>
          <cell r="N687">
            <v>36</v>
          </cell>
          <cell r="O687">
            <v>0</v>
          </cell>
          <cell r="P687">
            <v>17464</v>
          </cell>
          <cell r="Q687">
            <v>0</v>
          </cell>
          <cell r="R687">
            <v>0</v>
          </cell>
          <cell r="W687">
            <v>17580</v>
          </cell>
        </row>
        <row r="688">
          <cell r="A688" t="str">
            <v>20130712</v>
          </cell>
          <cell r="B688">
            <v>25</v>
          </cell>
          <cell r="C688" t="str">
            <v>201307</v>
          </cell>
          <cell r="D688" t="str">
            <v>12</v>
          </cell>
          <cell r="E688" t="str">
            <v>SO-PGF</v>
          </cell>
          <cell r="F688">
            <v>17593</v>
          </cell>
          <cell r="G688">
            <v>3362.9749999999999</v>
          </cell>
          <cell r="H688">
            <v>3386.6525000000001</v>
          </cell>
          <cell r="I688">
            <v>17375</v>
          </cell>
          <cell r="J688">
            <v>95</v>
          </cell>
          <cell r="K688">
            <v>95</v>
          </cell>
          <cell r="L688">
            <v>14129.635</v>
          </cell>
          <cell r="M688">
            <v>17470</v>
          </cell>
          <cell r="N688">
            <v>39</v>
          </cell>
          <cell r="O688">
            <v>0</v>
          </cell>
          <cell r="P688">
            <v>17470</v>
          </cell>
          <cell r="Q688">
            <v>0</v>
          </cell>
          <cell r="R688">
            <v>0</v>
          </cell>
          <cell r="W688">
            <v>17593</v>
          </cell>
        </row>
        <row r="689">
          <cell r="A689" t="str">
            <v>20130812</v>
          </cell>
          <cell r="B689">
            <v>26</v>
          </cell>
          <cell r="C689" t="str">
            <v>201308</v>
          </cell>
          <cell r="D689" t="str">
            <v>12</v>
          </cell>
          <cell r="E689" t="str">
            <v>SO-PGF</v>
          </cell>
          <cell r="F689">
            <v>17213</v>
          </cell>
          <cell r="G689">
            <v>3291.75</v>
          </cell>
          <cell r="H689">
            <v>3313.5025000000001</v>
          </cell>
          <cell r="I689">
            <v>17011</v>
          </cell>
          <cell r="J689">
            <v>89</v>
          </cell>
          <cell r="K689">
            <v>89</v>
          </cell>
          <cell r="L689">
            <v>13827.63</v>
          </cell>
          <cell r="M689">
            <v>17100</v>
          </cell>
          <cell r="N689">
            <v>34</v>
          </cell>
          <cell r="O689">
            <v>0</v>
          </cell>
          <cell r="P689">
            <v>17100</v>
          </cell>
          <cell r="Q689">
            <v>0</v>
          </cell>
          <cell r="R689">
            <v>0</v>
          </cell>
          <cell r="W689">
            <v>17213</v>
          </cell>
        </row>
        <row r="690">
          <cell r="A690" t="str">
            <v>20130912</v>
          </cell>
          <cell r="B690">
            <v>27</v>
          </cell>
          <cell r="C690" t="str">
            <v>201309</v>
          </cell>
          <cell r="D690" t="str">
            <v>12</v>
          </cell>
          <cell r="E690" t="str">
            <v>SO-PGF</v>
          </cell>
          <cell r="F690">
            <v>16900</v>
          </cell>
          <cell r="G690">
            <v>3231.69</v>
          </cell>
          <cell r="H690">
            <v>3253.25</v>
          </cell>
          <cell r="I690">
            <v>16707</v>
          </cell>
          <cell r="J690">
            <v>81</v>
          </cell>
          <cell r="K690">
            <v>81</v>
          </cell>
          <cell r="L690">
            <v>13581.342500000001</v>
          </cell>
          <cell r="M690">
            <v>16788</v>
          </cell>
          <cell r="N690">
            <v>35</v>
          </cell>
          <cell r="O690">
            <v>0</v>
          </cell>
          <cell r="P690">
            <v>16788</v>
          </cell>
          <cell r="Q690">
            <v>0</v>
          </cell>
          <cell r="R690">
            <v>0</v>
          </cell>
          <cell r="W690">
            <v>16900</v>
          </cell>
        </row>
        <row r="691">
          <cell r="A691" t="str">
            <v>20131012</v>
          </cell>
          <cell r="B691">
            <v>28</v>
          </cell>
          <cell r="C691" t="str">
            <v>201310</v>
          </cell>
          <cell r="D691" t="str">
            <v>12</v>
          </cell>
          <cell r="E691" t="str">
            <v>SO-PGF</v>
          </cell>
          <cell r="F691">
            <v>17204</v>
          </cell>
          <cell r="G691">
            <v>3287.9</v>
          </cell>
          <cell r="H691">
            <v>3311.77</v>
          </cell>
          <cell r="I691">
            <v>16997</v>
          </cell>
          <cell r="J691">
            <v>83</v>
          </cell>
          <cell r="K691">
            <v>84</v>
          </cell>
          <cell r="L691">
            <v>13824.4</v>
          </cell>
          <cell r="M691">
            <v>17080</v>
          </cell>
          <cell r="N691">
            <v>34</v>
          </cell>
          <cell r="O691">
            <v>0</v>
          </cell>
          <cell r="P691">
            <v>17080</v>
          </cell>
          <cell r="Q691">
            <v>0</v>
          </cell>
          <cell r="R691">
            <v>0</v>
          </cell>
          <cell r="W691">
            <v>17204</v>
          </cell>
        </row>
        <row r="692">
          <cell r="A692" t="str">
            <v>20131112</v>
          </cell>
          <cell r="B692">
            <v>29</v>
          </cell>
          <cell r="C692" t="str">
            <v>201311</v>
          </cell>
          <cell r="D692" t="str">
            <v>12</v>
          </cell>
          <cell r="E692" t="str">
            <v>SO-PGF</v>
          </cell>
          <cell r="F692">
            <v>17167</v>
          </cell>
          <cell r="G692">
            <v>3278.4675000000002</v>
          </cell>
          <cell r="H692">
            <v>3304.6475</v>
          </cell>
          <cell r="I692">
            <v>16953</v>
          </cell>
          <cell r="J692">
            <v>78</v>
          </cell>
          <cell r="K692">
            <v>79</v>
          </cell>
          <cell r="L692">
            <v>13798.56</v>
          </cell>
          <cell r="M692">
            <v>17031</v>
          </cell>
          <cell r="N692">
            <v>27</v>
          </cell>
          <cell r="O692">
            <v>0</v>
          </cell>
          <cell r="P692">
            <v>17031</v>
          </cell>
          <cell r="Q692">
            <v>0</v>
          </cell>
          <cell r="R692">
            <v>0</v>
          </cell>
          <cell r="W692">
            <v>17167</v>
          </cell>
        </row>
        <row r="693">
          <cell r="A693" t="str">
            <v>20131212</v>
          </cell>
          <cell r="B693">
            <v>30</v>
          </cell>
          <cell r="C693" t="str">
            <v>201312</v>
          </cell>
          <cell r="D693" t="str">
            <v>12</v>
          </cell>
          <cell r="E693" t="str">
            <v>SO-PGF</v>
          </cell>
          <cell r="F693">
            <v>17162</v>
          </cell>
          <cell r="G693">
            <v>3281.1624999999999</v>
          </cell>
          <cell r="H693">
            <v>3303.6849999999999</v>
          </cell>
          <cell r="I693">
            <v>16972</v>
          </cell>
          <cell r="J693">
            <v>73</v>
          </cell>
          <cell r="K693">
            <v>74</v>
          </cell>
          <cell r="L693">
            <v>13798.56</v>
          </cell>
          <cell r="M693">
            <v>17045</v>
          </cell>
          <cell r="N693">
            <v>25</v>
          </cell>
          <cell r="O693">
            <v>0</v>
          </cell>
          <cell r="P693">
            <v>17045</v>
          </cell>
          <cell r="Q693">
            <v>0</v>
          </cell>
          <cell r="R693">
            <v>0</v>
          </cell>
          <cell r="W693">
            <v>17162</v>
          </cell>
        </row>
        <row r="694">
          <cell r="A694" t="str">
            <v>20140112</v>
          </cell>
          <cell r="B694">
            <v>31</v>
          </cell>
          <cell r="C694" t="str">
            <v>201401</v>
          </cell>
          <cell r="D694" t="str">
            <v>12</v>
          </cell>
          <cell r="E694" t="str">
            <v>SO-PGF</v>
          </cell>
          <cell r="F694">
            <v>16714</v>
          </cell>
          <cell r="G694">
            <v>3191.0725000000002</v>
          </cell>
          <cell r="H694">
            <v>3217.4450000000002</v>
          </cell>
          <cell r="I694">
            <v>16505</v>
          </cell>
          <cell r="J694">
            <v>72</v>
          </cell>
          <cell r="K694">
            <v>73</v>
          </cell>
          <cell r="L694">
            <v>13437.6075</v>
          </cell>
          <cell r="M694">
            <v>16577</v>
          </cell>
          <cell r="N694">
            <v>41</v>
          </cell>
          <cell r="O694">
            <v>0</v>
          </cell>
          <cell r="P694">
            <v>16577</v>
          </cell>
          <cell r="Q694">
            <v>0</v>
          </cell>
          <cell r="R694">
            <v>0</v>
          </cell>
          <cell r="W694">
            <v>16714</v>
          </cell>
        </row>
        <row r="695">
          <cell r="A695" t="str">
            <v>20140212</v>
          </cell>
          <cell r="B695">
            <v>32</v>
          </cell>
          <cell r="C695" t="str">
            <v>201402</v>
          </cell>
          <cell r="D695" t="str">
            <v>12</v>
          </cell>
          <cell r="E695" t="str">
            <v>SO-PGF</v>
          </cell>
          <cell r="F695">
            <v>17367</v>
          </cell>
          <cell r="G695">
            <v>3307.15</v>
          </cell>
          <cell r="H695">
            <v>3343.1475</v>
          </cell>
          <cell r="I695">
            <v>17103</v>
          </cell>
          <cell r="J695">
            <v>77</v>
          </cell>
          <cell r="K695">
            <v>78</v>
          </cell>
          <cell r="L695">
            <v>13960.8675</v>
          </cell>
          <cell r="M695">
            <v>17180</v>
          </cell>
          <cell r="N695">
            <v>64</v>
          </cell>
          <cell r="O695">
            <v>0</v>
          </cell>
          <cell r="P695">
            <v>17180</v>
          </cell>
          <cell r="Q695">
            <v>0</v>
          </cell>
          <cell r="R695">
            <v>0</v>
          </cell>
          <cell r="W695">
            <v>17367</v>
          </cell>
        </row>
        <row r="696">
          <cell r="A696" t="str">
            <v>20140312</v>
          </cell>
          <cell r="B696">
            <v>33</v>
          </cell>
          <cell r="C696" t="str">
            <v>201403</v>
          </cell>
          <cell r="D696" t="str">
            <v>12</v>
          </cell>
          <cell r="E696" t="str">
            <v>SO-PGF</v>
          </cell>
          <cell r="F696">
            <v>17738</v>
          </cell>
          <cell r="G696">
            <v>3374.14</v>
          </cell>
          <cell r="H696">
            <v>3414.5650000000001</v>
          </cell>
          <cell r="I696">
            <v>17437</v>
          </cell>
          <cell r="J696">
            <v>91</v>
          </cell>
          <cell r="K696">
            <v>91</v>
          </cell>
          <cell r="L696">
            <v>14249.952499999999</v>
          </cell>
          <cell r="M696">
            <v>17528</v>
          </cell>
          <cell r="N696">
            <v>71</v>
          </cell>
          <cell r="O696">
            <v>0</v>
          </cell>
          <cell r="P696">
            <v>17528</v>
          </cell>
          <cell r="Q696">
            <v>0</v>
          </cell>
          <cell r="R696">
            <v>0</v>
          </cell>
          <cell r="W696">
            <v>17738</v>
          </cell>
        </row>
        <row r="697">
          <cell r="A697" t="str">
            <v>20140412</v>
          </cell>
          <cell r="B697">
            <v>34</v>
          </cell>
          <cell r="C697" t="str">
            <v>201404</v>
          </cell>
          <cell r="D697" t="str">
            <v>12</v>
          </cell>
          <cell r="E697" t="str">
            <v>SO-PGF</v>
          </cell>
          <cell r="F697">
            <v>17563</v>
          </cell>
          <cell r="G697">
            <v>3338.9124999999999</v>
          </cell>
          <cell r="H697">
            <v>3380.8775000000001</v>
          </cell>
          <cell r="I697">
            <v>17254</v>
          </cell>
          <cell r="J697">
            <v>91</v>
          </cell>
          <cell r="K697">
            <v>91</v>
          </cell>
          <cell r="L697">
            <v>14108.64</v>
          </cell>
          <cell r="M697">
            <v>17345</v>
          </cell>
          <cell r="N697">
            <v>76</v>
          </cell>
          <cell r="O697">
            <v>0</v>
          </cell>
          <cell r="P697">
            <v>17345</v>
          </cell>
          <cell r="Q697">
            <v>0</v>
          </cell>
          <cell r="R697">
            <v>0</v>
          </cell>
          <cell r="W697">
            <v>17563</v>
          </cell>
        </row>
        <row r="698">
          <cell r="A698" t="str">
            <v>20140512</v>
          </cell>
          <cell r="B698">
            <v>35</v>
          </cell>
          <cell r="C698" t="str">
            <v>201405</v>
          </cell>
          <cell r="D698" t="str">
            <v>12</v>
          </cell>
          <cell r="E698" t="str">
            <v>SO-PGF</v>
          </cell>
          <cell r="F698">
            <v>17917</v>
          </cell>
          <cell r="G698">
            <v>3059.4025000000001</v>
          </cell>
          <cell r="H698">
            <v>3449.0225</v>
          </cell>
          <cell r="I698">
            <v>15802</v>
          </cell>
          <cell r="J698">
            <v>91</v>
          </cell>
          <cell r="K698">
            <v>91</v>
          </cell>
          <cell r="L698">
            <v>14394.495000000001</v>
          </cell>
          <cell r="M698">
            <v>15893</v>
          </cell>
          <cell r="N698">
            <v>56</v>
          </cell>
          <cell r="O698">
            <v>0</v>
          </cell>
          <cell r="P698">
            <v>15893</v>
          </cell>
          <cell r="Q698">
            <v>0</v>
          </cell>
          <cell r="R698">
            <v>0</v>
          </cell>
          <cell r="W698">
            <v>17917</v>
          </cell>
        </row>
        <row r="699">
          <cell r="A699" t="str">
            <v>20140612</v>
          </cell>
          <cell r="B699">
            <v>36</v>
          </cell>
          <cell r="C699" t="str">
            <v>201406</v>
          </cell>
          <cell r="D699" t="str">
            <v>12</v>
          </cell>
          <cell r="E699" t="str">
            <v>SO-PGF</v>
          </cell>
          <cell r="F699">
            <v>17995</v>
          </cell>
          <cell r="G699">
            <v>3425.9225000000001</v>
          </cell>
          <cell r="H699">
            <v>3464.0374999999999</v>
          </cell>
          <cell r="I699">
            <v>17706</v>
          </cell>
          <cell r="J699">
            <v>91</v>
          </cell>
          <cell r="K699">
            <v>91</v>
          </cell>
          <cell r="L699">
            <v>14457.48</v>
          </cell>
          <cell r="M699">
            <v>17797</v>
          </cell>
          <cell r="N699">
            <v>0</v>
          </cell>
          <cell r="O699">
            <v>0</v>
          </cell>
          <cell r="P699">
            <v>17797</v>
          </cell>
          <cell r="Q699">
            <v>0</v>
          </cell>
          <cell r="R699">
            <v>0</v>
          </cell>
          <cell r="W699">
            <v>17995</v>
          </cell>
        </row>
        <row r="700">
          <cell r="A700" t="str">
            <v>20140712</v>
          </cell>
          <cell r="B700">
            <v>37</v>
          </cell>
          <cell r="C700" t="str">
            <v>201407</v>
          </cell>
          <cell r="D700" t="str">
            <v>12</v>
          </cell>
          <cell r="E700" t="str">
            <v>SO-PGF</v>
          </cell>
          <cell r="F700">
            <v>18073</v>
          </cell>
          <cell r="G700">
            <v>3440.7449999999999</v>
          </cell>
          <cell r="H700">
            <v>3479.0525000000002</v>
          </cell>
          <cell r="I700">
            <v>17783</v>
          </cell>
          <cell r="J700">
            <v>91</v>
          </cell>
          <cell r="K700">
            <v>91</v>
          </cell>
          <cell r="L700">
            <v>14520.465</v>
          </cell>
          <cell r="M700">
            <v>17874</v>
          </cell>
          <cell r="N700">
            <v>0</v>
          </cell>
          <cell r="O700">
            <v>0</v>
          </cell>
          <cell r="P700">
            <v>17874</v>
          </cell>
          <cell r="Q700">
            <v>0</v>
          </cell>
          <cell r="R700">
            <v>0</v>
          </cell>
          <cell r="W700">
            <v>18073</v>
          </cell>
        </row>
        <row r="701">
          <cell r="A701" t="str">
            <v>20140812</v>
          </cell>
          <cell r="B701">
            <v>38</v>
          </cell>
          <cell r="C701" t="str">
            <v>201408</v>
          </cell>
          <cell r="D701" t="str">
            <v>12</v>
          </cell>
          <cell r="E701" t="str">
            <v>SO-PGF</v>
          </cell>
          <cell r="F701">
            <v>18151</v>
          </cell>
          <cell r="G701">
            <v>3455.5675000000001</v>
          </cell>
          <cell r="H701">
            <v>3494.0675000000001</v>
          </cell>
          <cell r="I701">
            <v>17860</v>
          </cell>
          <cell r="J701">
            <v>91</v>
          </cell>
          <cell r="K701">
            <v>91</v>
          </cell>
          <cell r="L701">
            <v>14583.45</v>
          </cell>
          <cell r="M701">
            <v>17951</v>
          </cell>
          <cell r="N701">
            <v>0</v>
          </cell>
          <cell r="O701">
            <v>0</v>
          </cell>
          <cell r="P701">
            <v>17951</v>
          </cell>
          <cell r="Q701">
            <v>0</v>
          </cell>
          <cell r="R701">
            <v>0</v>
          </cell>
          <cell r="W701">
            <v>18151</v>
          </cell>
        </row>
        <row r="702">
          <cell r="A702" t="str">
            <v>20140912</v>
          </cell>
          <cell r="B702">
            <v>39</v>
          </cell>
          <cell r="C702" t="str">
            <v>201409</v>
          </cell>
          <cell r="D702" t="str">
            <v>12</v>
          </cell>
          <cell r="E702" t="str">
            <v>SO-PGF</v>
          </cell>
          <cell r="F702">
            <v>18229</v>
          </cell>
          <cell r="G702">
            <v>3470.39</v>
          </cell>
          <cell r="H702">
            <v>3509.0825</v>
          </cell>
          <cell r="I702">
            <v>17937</v>
          </cell>
          <cell r="J702">
            <v>91</v>
          </cell>
          <cell r="K702">
            <v>91</v>
          </cell>
          <cell r="L702">
            <v>14646.434999999999</v>
          </cell>
          <cell r="M702">
            <v>18028</v>
          </cell>
          <cell r="N702">
            <v>0</v>
          </cell>
          <cell r="O702">
            <v>0</v>
          </cell>
          <cell r="P702">
            <v>18028</v>
          </cell>
          <cell r="Q702">
            <v>0</v>
          </cell>
          <cell r="R702">
            <v>0</v>
          </cell>
          <cell r="W702">
            <v>18229</v>
          </cell>
        </row>
        <row r="703">
          <cell r="A703" t="str">
            <v>20141012</v>
          </cell>
          <cell r="B703">
            <v>40</v>
          </cell>
          <cell r="C703" t="str">
            <v>201410</v>
          </cell>
          <cell r="D703" t="str">
            <v>12</v>
          </cell>
          <cell r="E703" t="str">
            <v>SO-PGF</v>
          </cell>
          <cell r="F703">
            <v>18307</v>
          </cell>
          <cell r="G703">
            <v>3485.4050000000002</v>
          </cell>
          <cell r="H703">
            <v>3524.0974999999999</v>
          </cell>
          <cell r="I703">
            <v>18015</v>
          </cell>
          <cell r="J703">
            <v>91</v>
          </cell>
          <cell r="K703">
            <v>91</v>
          </cell>
          <cell r="L703">
            <v>14709.42</v>
          </cell>
          <cell r="M703">
            <v>18106</v>
          </cell>
          <cell r="N703">
            <v>0</v>
          </cell>
          <cell r="O703">
            <v>0</v>
          </cell>
          <cell r="P703">
            <v>18106</v>
          </cell>
          <cell r="Q703">
            <v>0</v>
          </cell>
          <cell r="R703">
            <v>0</v>
          </cell>
          <cell r="W703">
            <v>18307</v>
          </cell>
        </row>
        <row r="704">
          <cell r="A704" t="str">
            <v>20141112</v>
          </cell>
          <cell r="B704">
            <v>41</v>
          </cell>
          <cell r="C704" t="str">
            <v>201411</v>
          </cell>
          <cell r="D704" t="str">
            <v>12</v>
          </cell>
          <cell r="E704" t="str">
            <v>SO-PGF</v>
          </cell>
          <cell r="F704">
            <v>18385</v>
          </cell>
          <cell r="G704">
            <v>3500.2275</v>
          </cell>
          <cell r="H704">
            <v>3539.1125000000002</v>
          </cell>
          <cell r="I704">
            <v>18092</v>
          </cell>
          <cell r="J704">
            <v>91</v>
          </cell>
          <cell r="K704">
            <v>91</v>
          </cell>
          <cell r="L704">
            <v>14772.405000000001</v>
          </cell>
          <cell r="M704">
            <v>18183</v>
          </cell>
          <cell r="N704">
            <v>0</v>
          </cell>
          <cell r="O704">
            <v>0</v>
          </cell>
          <cell r="P704">
            <v>18183</v>
          </cell>
          <cell r="Q704">
            <v>0</v>
          </cell>
          <cell r="R704">
            <v>0</v>
          </cell>
          <cell r="W704">
            <v>18385</v>
          </cell>
        </row>
        <row r="705">
          <cell r="A705" t="str">
            <v>20141212</v>
          </cell>
          <cell r="B705">
            <v>42</v>
          </cell>
          <cell r="C705" t="str">
            <v>201412</v>
          </cell>
          <cell r="D705" t="str">
            <v>12</v>
          </cell>
          <cell r="E705" t="str">
            <v>SO-PGF</v>
          </cell>
          <cell r="F705">
            <v>18463</v>
          </cell>
          <cell r="G705">
            <v>3515.05</v>
          </cell>
          <cell r="H705">
            <v>3554.1275000000001</v>
          </cell>
          <cell r="I705">
            <v>18169</v>
          </cell>
          <cell r="J705">
            <v>91</v>
          </cell>
          <cell r="K705">
            <v>91</v>
          </cell>
          <cell r="L705">
            <v>14835.39</v>
          </cell>
          <cell r="M705">
            <v>18260</v>
          </cell>
          <cell r="N705">
            <v>0</v>
          </cell>
          <cell r="O705">
            <v>0</v>
          </cell>
          <cell r="P705">
            <v>18260</v>
          </cell>
          <cell r="Q705">
            <v>0</v>
          </cell>
          <cell r="R705">
            <v>0</v>
          </cell>
          <cell r="W705">
            <v>18463</v>
          </cell>
        </row>
        <row r="706">
          <cell r="A706" t="str">
            <v>20150112</v>
          </cell>
          <cell r="B706">
            <v>43</v>
          </cell>
          <cell r="C706" t="str">
            <v>201501</v>
          </cell>
          <cell r="D706" t="str">
            <v>12</v>
          </cell>
          <cell r="E706" t="str">
            <v>SO-PGF</v>
          </cell>
          <cell r="F706">
            <v>18541</v>
          </cell>
          <cell r="G706">
            <v>3529.8724999999999</v>
          </cell>
          <cell r="H706">
            <v>3569.1424999999999</v>
          </cell>
          <cell r="I706">
            <v>18246</v>
          </cell>
          <cell r="J706">
            <v>91</v>
          </cell>
          <cell r="K706">
            <v>91</v>
          </cell>
          <cell r="L706">
            <v>14898.375</v>
          </cell>
          <cell r="M706">
            <v>18337</v>
          </cell>
          <cell r="N706">
            <v>0</v>
          </cell>
          <cell r="O706">
            <v>0</v>
          </cell>
          <cell r="P706">
            <v>18337</v>
          </cell>
          <cell r="Q706">
            <v>0</v>
          </cell>
          <cell r="R706">
            <v>0</v>
          </cell>
          <cell r="W706">
            <v>18541</v>
          </cell>
        </row>
        <row r="707">
          <cell r="A707" t="str">
            <v>20150212</v>
          </cell>
          <cell r="B707">
            <v>44</v>
          </cell>
          <cell r="C707" t="str">
            <v>201502</v>
          </cell>
          <cell r="D707" t="str">
            <v>12</v>
          </cell>
          <cell r="E707" t="str">
            <v>SO-PGF</v>
          </cell>
          <cell r="F707">
            <v>18619</v>
          </cell>
          <cell r="G707">
            <v>3544.6950000000002</v>
          </cell>
          <cell r="H707">
            <v>3584.1575000000003</v>
          </cell>
          <cell r="I707">
            <v>18323</v>
          </cell>
          <cell r="J707">
            <v>91</v>
          </cell>
          <cell r="K707">
            <v>91</v>
          </cell>
          <cell r="L707">
            <v>14961.36</v>
          </cell>
          <cell r="M707">
            <v>18414</v>
          </cell>
          <cell r="N707">
            <v>0</v>
          </cell>
          <cell r="O707">
            <v>0</v>
          </cell>
          <cell r="P707">
            <v>18414</v>
          </cell>
          <cell r="Q707">
            <v>0</v>
          </cell>
          <cell r="R707">
            <v>0</v>
          </cell>
          <cell r="W707">
            <v>18619</v>
          </cell>
        </row>
        <row r="708">
          <cell r="A708" t="str">
            <v>20150312</v>
          </cell>
          <cell r="B708">
            <v>45</v>
          </cell>
          <cell r="C708" t="str">
            <v>201503</v>
          </cell>
          <cell r="D708" t="str">
            <v>12</v>
          </cell>
          <cell r="E708" t="str">
            <v>SO-PGF</v>
          </cell>
          <cell r="F708">
            <v>18697</v>
          </cell>
          <cell r="G708">
            <v>3559.5174999999999</v>
          </cell>
          <cell r="H708">
            <v>3599.1725000000001</v>
          </cell>
          <cell r="I708">
            <v>18400</v>
          </cell>
          <cell r="J708">
            <v>91</v>
          </cell>
          <cell r="K708">
            <v>91</v>
          </cell>
          <cell r="L708">
            <v>15024.344999999999</v>
          </cell>
          <cell r="M708">
            <v>18491</v>
          </cell>
          <cell r="N708">
            <v>0</v>
          </cell>
          <cell r="O708">
            <v>0</v>
          </cell>
          <cell r="P708">
            <v>18491</v>
          </cell>
          <cell r="Q708">
            <v>0</v>
          </cell>
          <cell r="R708">
            <v>0</v>
          </cell>
          <cell r="W708">
            <v>18697</v>
          </cell>
        </row>
        <row r="709">
          <cell r="A709" t="str">
            <v>20150412</v>
          </cell>
          <cell r="B709">
            <v>46</v>
          </cell>
          <cell r="C709" t="str">
            <v>201504</v>
          </cell>
          <cell r="D709" t="str">
            <v>12</v>
          </cell>
          <cell r="E709" t="str">
            <v>SO-PGF</v>
          </cell>
          <cell r="F709">
            <v>18775</v>
          </cell>
          <cell r="G709">
            <v>3574.34</v>
          </cell>
          <cell r="H709">
            <v>3614.1875</v>
          </cell>
          <cell r="I709">
            <v>18477</v>
          </cell>
          <cell r="J709">
            <v>91</v>
          </cell>
          <cell r="K709">
            <v>91</v>
          </cell>
          <cell r="L709">
            <v>15087.33</v>
          </cell>
          <cell r="M709">
            <v>18568</v>
          </cell>
          <cell r="N709">
            <v>0</v>
          </cell>
          <cell r="O709">
            <v>0</v>
          </cell>
          <cell r="P709">
            <v>18568</v>
          </cell>
          <cell r="Q709">
            <v>0</v>
          </cell>
          <cell r="R709">
            <v>0</v>
          </cell>
          <cell r="W709">
            <v>18775</v>
          </cell>
        </row>
        <row r="710">
          <cell r="A710" t="str">
            <v>20150512</v>
          </cell>
          <cell r="B710">
            <v>47</v>
          </cell>
          <cell r="C710" t="str">
            <v>201505</v>
          </cell>
          <cell r="D710" t="str">
            <v>12</v>
          </cell>
          <cell r="E710" t="str">
            <v>SO-PGF</v>
          </cell>
          <cell r="F710">
            <v>18853</v>
          </cell>
          <cell r="G710">
            <v>3589.355</v>
          </cell>
          <cell r="H710">
            <v>3629.2024999999999</v>
          </cell>
          <cell r="I710">
            <v>18555</v>
          </cell>
          <cell r="J710">
            <v>91</v>
          </cell>
          <cell r="K710">
            <v>91</v>
          </cell>
          <cell r="L710">
            <v>15150.315000000001</v>
          </cell>
          <cell r="M710">
            <v>18646</v>
          </cell>
          <cell r="N710">
            <v>0</v>
          </cell>
          <cell r="O710">
            <v>0</v>
          </cell>
          <cell r="P710">
            <v>18646</v>
          </cell>
          <cell r="Q710">
            <v>0</v>
          </cell>
          <cell r="R710">
            <v>0</v>
          </cell>
          <cell r="W710">
            <v>18853</v>
          </cell>
        </row>
        <row r="711">
          <cell r="A711" t="str">
            <v>20150612</v>
          </cell>
          <cell r="B711">
            <v>48</v>
          </cell>
          <cell r="C711" t="str">
            <v>201506</v>
          </cell>
          <cell r="D711" t="str">
            <v>12</v>
          </cell>
          <cell r="E711" t="str">
            <v>SO-PGF</v>
          </cell>
          <cell r="F711">
            <v>18931</v>
          </cell>
          <cell r="G711">
            <v>3604.1775000000002</v>
          </cell>
          <cell r="H711">
            <v>3644.2175000000002</v>
          </cell>
          <cell r="I711">
            <v>18632</v>
          </cell>
          <cell r="J711">
            <v>91</v>
          </cell>
          <cell r="K711">
            <v>91</v>
          </cell>
          <cell r="L711">
            <v>15213.3</v>
          </cell>
          <cell r="M711">
            <v>18723</v>
          </cell>
          <cell r="N711">
            <v>0</v>
          </cell>
          <cell r="O711">
            <v>0</v>
          </cell>
          <cell r="P711">
            <v>18723</v>
          </cell>
          <cell r="Q711">
            <v>0</v>
          </cell>
          <cell r="R711">
            <v>0</v>
          </cell>
          <cell r="W711">
            <v>18931</v>
          </cell>
        </row>
        <row r="712">
          <cell r="A712" t="str">
            <v>20150712</v>
          </cell>
          <cell r="B712">
            <v>49</v>
          </cell>
          <cell r="C712" t="str">
            <v>201507</v>
          </cell>
          <cell r="D712" t="str">
            <v>12</v>
          </cell>
          <cell r="E712" t="str">
            <v>SO-PGF</v>
          </cell>
          <cell r="F712">
            <v>19009</v>
          </cell>
          <cell r="G712">
            <v>3619</v>
          </cell>
          <cell r="H712">
            <v>3659.2325000000001</v>
          </cell>
          <cell r="I712">
            <v>18709</v>
          </cell>
          <cell r="J712">
            <v>91</v>
          </cell>
          <cell r="K712">
            <v>91</v>
          </cell>
          <cell r="L712">
            <v>15276.285</v>
          </cell>
          <cell r="M712">
            <v>18800</v>
          </cell>
          <cell r="N712">
            <v>0</v>
          </cell>
          <cell r="O712">
            <v>0</v>
          </cell>
          <cell r="P712">
            <v>18800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19009</v>
          </cell>
        </row>
        <row r="713">
          <cell r="A713" t="str">
            <v>20150812</v>
          </cell>
          <cell r="B713">
            <v>50</v>
          </cell>
          <cell r="C713" t="str">
            <v>201508</v>
          </cell>
          <cell r="D713" t="str">
            <v>12</v>
          </cell>
          <cell r="E713" t="str">
            <v>SO-PGF</v>
          </cell>
          <cell r="F713">
            <v>19087</v>
          </cell>
          <cell r="G713">
            <v>3633.8225000000002</v>
          </cell>
          <cell r="H713">
            <v>3674.2474999999999</v>
          </cell>
          <cell r="I713">
            <v>18786</v>
          </cell>
          <cell r="J713">
            <v>91</v>
          </cell>
          <cell r="K713">
            <v>91</v>
          </cell>
          <cell r="L713">
            <v>15339.27</v>
          </cell>
          <cell r="M713">
            <v>18877</v>
          </cell>
          <cell r="N713">
            <v>0</v>
          </cell>
          <cell r="O713">
            <v>0</v>
          </cell>
          <cell r="P713">
            <v>18877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19087</v>
          </cell>
        </row>
        <row r="714">
          <cell r="A714" t="str">
            <v>20150912</v>
          </cell>
          <cell r="B714">
            <v>51</v>
          </cell>
          <cell r="C714" t="str">
            <v>201509</v>
          </cell>
          <cell r="D714" t="str">
            <v>12</v>
          </cell>
          <cell r="E714" t="str">
            <v>SO-PGF</v>
          </cell>
          <cell r="F714">
            <v>19165</v>
          </cell>
          <cell r="G714">
            <v>3648.645</v>
          </cell>
          <cell r="H714">
            <v>3689.2625000000003</v>
          </cell>
          <cell r="I714">
            <v>18863</v>
          </cell>
          <cell r="J714">
            <v>91</v>
          </cell>
          <cell r="K714">
            <v>91</v>
          </cell>
          <cell r="L714">
            <v>15402.254999999999</v>
          </cell>
          <cell r="M714">
            <v>18954</v>
          </cell>
          <cell r="N714">
            <v>0</v>
          </cell>
          <cell r="O714">
            <v>0</v>
          </cell>
          <cell r="P714">
            <v>18954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19165</v>
          </cell>
        </row>
        <row r="715">
          <cell r="A715" t="str">
            <v>20151012</v>
          </cell>
          <cell r="B715">
            <v>52</v>
          </cell>
          <cell r="C715" t="str">
            <v>201510</v>
          </cell>
          <cell r="D715" t="str">
            <v>12</v>
          </cell>
          <cell r="E715" t="str">
            <v>SO-PGF</v>
          </cell>
          <cell r="F715">
            <v>19243</v>
          </cell>
          <cell r="G715">
            <v>3663.4675000000002</v>
          </cell>
          <cell r="H715">
            <v>3704.2775000000001</v>
          </cell>
          <cell r="I715">
            <v>18940</v>
          </cell>
          <cell r="J715">
            <v>91</v>
          </cell>
          <cell r="K715">
            <v>91</v>
          </cell>
          <cell r="L715">
            <v>15465.24</v>
          </cell>
          <cell r="M715">
            <v>19031</v>
          </cell>
          <cell r="N715">
            <v>0</v>
          </cell>
          <cell r="O715">
            <v>0</v>
          </cell>
          <cell r="P715">
            <v>19031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19243</v>
          </cell>
        </row>
        <row r="716">
          <cell r="A716" t="str">
            <v>20151112</v>
          </cell>
          <cell r="B716">
            <v>53</v>
          </cell>
          <cell r="C716" t="str">
            <v>201511</v>
          </cell>
          <cell r="D716" t="str">
            <v>12</v>
          </cell>
          <cell r="E716" t="str">
            <v>SO-PGF</v>
          </cell>
          <cell r="F716">
            <v>19321</v>
          </cell>
          <cell r="G716">
            <v>3678.29</v>
          </cell>
          <cell r="H716">
            <v>3719.2925</v>
          </cell>
          <cell r="I716">
            <v>19017</v>
          </cell>
          <cell r="J716">
            <v>91</v>
          </cell>
          <cell r="K716">
            <v>91</v>
          </cell>
          <cell r="L716">
            <v>15528.225</v>
          </cell>
          <cell r="M716">
            <v>19108</v>
          </cell>
          <cell r="N716">
            <v>0</v>
          </cell>
          <cell r="O716">
            <v>0</v>
          </cell>
          <cell r="P716">
            <v>19108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19321</v>
          </cell>
        </row>
        <row r="717">
          <cell r="A717" t="str">
            <v>20151212</v>
          </cell>
          <cell r="B717">
            <v>54</v>
          </cell>
          <cell r="C717" t="str">
            <v>201512</v>
          </cell>
          <cell r="D717" t="str">
            <v>12</v>
          </cell>
          <cell r="E717" t="str">
            <v>SO-PGF</v>
          </cell>
          <cell r="F717">
            <v>19399</v>
          </cell>
          <cell r="G717">
            <v>3693.3050000000003</v>
          </cell>
          <cell r="H717">
            <v>3734.3074999999999</v>
          </cell>
          <cell r="I717">
            <v>19095</v>
          </cell>
          <cell r="J717">
            <v>91</v>
          </cell>
          <cell r="K717">
            <v>91</v>
          </cell>
          <cell r="L717">
            <v>15591.21</v>
          </cell>
          <cell r="M717">
            <v>19186</v>
          </cell>
          <cell r="N717">
            <v>0</v>
          </cell>
          <cell r="O717">
            <v>0</v>
          </cell>
          <cell r="P717">
            <v>19186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19399</v>
          </cell>
        </row>
        <row r="718">
          <cell r="A718" t="str">
            <v>20160112</v>
          </cell>
          <cell r="B718">
            <v>55</v>
          </cell>
          <cell r="C718" t="str">
            <v>201601</v>
          </cell>
          <cell r="D718" t="str">
            <v>12</v>
          </cell>
          <cell r="E718" t="str">
            <v>SO-PGF</v>
          </cell>
          <cell r="F718">
            <v>19477</v>
          </cell>
          <cell r="G718">
            <v>3708.1275000000001</v>
          </cell>
          <cell r="H718">
            <v>3749.3225000000002</v>
          </cell>
          <cell r="I718">
            <v>19172</v>
          </cell>
          <cell r="J718">
            <v>91</v>
          </cell>
          <cell r="K718">
            <v>91</v>
          </cell>
          <cell r="L718">
            <v>15654.195</v>
          </cell>
          <cell r="M718">
            <v>19263</v>
          </cell>
          <cell r="N718">
            <v>0</v>
          </cell>
          <cell r="O718">
            <v>0</v>
          </cell>
          <cell r="P718">
            <v>19263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19477</v>
          </cell>
        </row>
        <row r="719">
          <cell r="A719" t="str">
            <v>20160212</v>
          </cell>
          <cell r="B719">
            <v>56</v>
          </cell>
          <cell r="C719" t="str">
            <v>201602</v>
          </cell>
          <cell r="D719" t="str">
            <v>12</v>
          </cell>
          <cell r="E719" t="str">
            <v>SO-PGF</v>
          </cell>
          <cell r="F719">
            <v>19555</v>
          </cell>
          <cell r="G719">
            <v>3722.9500000000003</v>
          </cell>
          <cell r="H719">
            <v>3764.3375000000001</v>
          </cell>
          <cell r="I719">
            <v>19249</v>
          </cell>
          <cell r="J719">
            <v>91</v>
          </cell>
          <cell r="K719">
            <v>91</v>
          </cell>
          <cell r="L719">
            <v>15717.18</v>
          </cell>
          <cell r="M719">
            <v>19340</v>
          </cell>
          <cell r="N719">
            <v>0</v>
          </cell>
          <cell r="O719">
            <v>0</v>
          </cell>
          <cell r="P719">
            <v>19340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19555</v>
          </cell>
        </row>
        <row r="720">
          <cell r="A720" t="str">
            <v>20160312</v>
          </cell>
          <cell r="B720">
            <v>57</v>
          </cell>
          <cell r="C720" t="str">
            <v>201603</v>
          </cell>
          <cell r="D720" t="str">
            <v>12</v>
          </cell>
          <cell r="E720" t="str">
            <v>SO-PGF</v>
          </cell>
          <cell r="F720">
            <v>19633</v>
          </cell>
          <cell r="G720">
            <v>3737.7725</v>
          </cell>
          <cell r="H720">
            <v>3779.3525</v>
          </cell>
          <cell r="I720">
            <v>19326</v>
          </cell>
          <cell r="J720">
            <v>91</v>
          </cell>
          <cell r="K720">
            <v>91</v>
          </cell>
          <cell r="L720">
            <v>15780.164999999999</v>
          </cell>
          <cell r="M720">
            <v>19417</v>
          </cell>
          <cell r="N720">
            <v>0</v>
          </cell>
          <cell r="O720">
            <v>0</v>
          </cell>
          <cell r="P720">
            <v>19417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19633</v>
          </cell>
        </row>
        <row r="721">
          <cell r="A721" t="str">
            <v>20160412</v>
          </cell>
          <cell r="B721">
            <v>58</v>
          </cell>
          <cell r="C721" t="str">
            <v>201604</v>
          </cell>
          <cell r="D721" t="str">
            <v>12</v>
          </cell>
          <cell r="E721" t="str">
            <v>SO-PGF</v>
          </cell>
          <cell r="F721">
            <v>19711</v>
          </cell>
          <cell r="G721">
            <v>3752.5950000000003</v>
          </cell>
          <cell r="H721">
            <v>3794.3675000000003</v>
          </cell>
          <cell r="I721">
            <v>19403</v>
          </cell>
          <cell r="J721">
            <v>91</v>
          </cell>
          <cell r="K721">
            <v>91</v>
          </cell>
          <cell r="L721">
            <v>15843.15</v>
          </cell>
          <cell r="M721">
            <v>19494</v>
          </cell>
          <cell r="N721">
            <v>0</v>
          </cell>
          <cell r="O721">
            <v>0</v>
          </cell>
          <cell r="P721">
            <v>19494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19711</v>
          </cell>
        </row>
        <row r="722">
          <cell r="A722" t="str">
            <v>20160512</v>
          </cell>
          <cell r="B722">
            <v>59</v>
          </cell>
          <cell r="C722" t="str">
            <v>201605</v>
          </cell>
          <cell r="D722" t="str">
            <v>12</v>
          </cell>
          <cell r="E722" t="str">
            <v>SO-PGF</v>
          </cell>
          <cell r="F722">
            <v>19789</v>
          </cell>
          <cell r="G722">
            <v>3767.4175</v>
          </cell>
          <cell r="H722">
            <v>3809.3825000000002</v>
          </cell>
          <cell r="I722">
            <v>19480</v>
          </cell>
          <cell r="J722">
            <v>91</v>
          </cell>
          <cell r="K722">
            <v>91</v>
          </cell>
          <cell r="L722">
            <v>15906.135</v>
          </cell>
          <cell r="M722">
            <v>19571</v>
          </cell>
          <cell r="N722">
            <v>0</v>
          </cell>
          <cell r="O722">
            <v>0</v>
          </cell>
          <cell r="P722">
            <v>19571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19789</v>
          </cell>
        </row>
        <row r="723">
          <cell r="A723" t="str">
            <v>20160612</v>
          </cell>
          <cell r="B723">
            <v>60</v>
          </cell>
          <cell r="C723" t="str">
            <v>201606</v>
          </cell>
          <cell r="D723" t="str">
            <v>12</v>
          </cell>
          <cell r="E723" t="str">
            <v>SO-PGF</v>
          </cell>
          <cell r="F723">
            <v>19867</v>
          </cell>
          <cell r="G723">
            <v>3782.2400000000002</v>
          </cell>
          <cell r="H723">
            <v>3824.3975</v>
          </cell>
          <cell r="I723">
            <v>19557</v>
          </cell>
          <cell r="J723">
            <v>91</v>
          </cell>
          <cell r="K723">
            <v>91</v>
          </cell>
          <cell r="L723">
            <v>15969.12</v>
          </cell>
          <cell r="M723">
            <v>19648</v>
          </cell>
          <cell r="N723">
            <v>0</v>
          </cell>
          <cell r="O723">
            <v>0</v>
          </cell>
          <cell r="P723">
            <v>19648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19867</v>
          </cell>
        </row>
        <row r="724">
          <cell r="A724" t="str">
            <v>20110714</v>
          </cell>
          <cell r="B724">
            <v>1</v>
          </cell>
          <cell r="C724" t="str">
            <v>201107</v>
          </cell>
          <cell r="D724" t="str">
            <v>14</v>
          </cell>
          <cell r="E724" t="str">
            <v>FP</v>
          </cell>
          <cell r="F724">
            <v>8601</v>
          </cell>
          <cell r="G724">
            <v>672.44180000000006</v>
          </cell>
          <cell r="H724">
            <v>672.59820000000002</v>
          </cell>
          <cell r="I724">
            <v>8586</v>
          </cell>
          <cell r="J724">
            <v>13</v>
          </cell>
          <cell r="K724">
            <v>13</v>
          </cell>
          <cell r="L724">
            <v>7916.4183999999996</v>
          </cell>
          <cell r="M724">
            <v>8599</v>
          </cell>
          <cell r="N724">
            <v>0</v>
          </cell>
          <cell r="O724">
            <v>0</v>
          </cell>
          <cell r="P724">
            <v>8599</v>
          </cell>
          <cell r="Q724">
            <v>0</v>
          </cell>
          <cell r="R724">
            <v>0</v>
          </cell>
          <cell r="W724">
            <v>8601</v>
          </cell>
        </row>
        <row r="725">
          <cell r="A725" t="str">
            <v>20110814</v>
          </cell>
          <cell r="B725">
            <v>2</v>
          </cell>
          <cell r="C725" t="str">
            <v>201108</v>
          </cell>
          <cell r="D725" t="str">
            <v>14</v>
          </cell>
          <cell r="E725" t="str">
            <v>FP</v>
          </cell>
          <cell r="F725">
            <v>52554</v>
          </cell>
          <cell r="G725">
            <v>4109.7228000000005</v>
          </cell>
          <cell r="H725">
            <v>4109.7228000000005</v>
          </cell>
          <cell r="I725">
            <v>52392</v>
          </cell>
          <cell r="J725">
            <v>162</v>
          </cell>
          <cell r="K725">
            <v>162</v>
          </cell>
          <cell r="L725">
            <v>48294.945599999999</v>
          </cell>
          <cell r="M725">
            <v>52554</v>
          </cell>
          <cell r="N725">
            <v>0</v>
          </cell>
          <cell r="O725">
            <v>0</v>
          </cell>
          <cell r="P725">
            <v>52554</v>
          </cell>
          <cell r="Q725">
            <v>0</v>
          </cell>
          <cell r="R725">
            <v>0</v>
          </cell>
          <cell r="W725">
            <v>52554</v>
          </cell>
        </row>
        <row r="726">
          <cell r="A726" t="str">
            <v>20110914</v>
          </cell>
          <cell r="B726">
            <v>3</v>
          </cell>
          <cell r="C726" t="str">
            <v>201109</v>
          </cell>
          <cell r="D726" t="str">
            <v>14</v>
          </cell>
          <cell r="E726" t="str">
            <v>FP</v>
          </cell>
          <cell r="F726">
            <v>57452</v>
          </cell>
          <cell r="G726">
            <v>4492.7464</v>
          </cell>
          <cell r="H726">
            <v>4492.7464</v>
          </cell>
          <cell r="I726">
            <v>57281</v>
          </cell>
          <cell r="J726">
            <v>171</v>
          </cell>
          <cell r="K726">
            <v>171</v>
          </cell>
          <cell r="L726">
            <v>52801.625799999994</v>
          </cell>
          <cell r="M726">
            <v>57452</v>
          </cell>
          <cell r="N726">
            <v>0</v>
          </cell>
          <cell r="O726">
            <v>0</v>
          </cell>
          <cell r="P726">
            <v>57452</v>
          </cell>
          <cell r="Q726">
            <v>0</v>
          </cell>
          <cell r="R726">
            <v>0</v>
          </cell>
          <cell r="W726">
            <v>57452</v>
          </cell>
        </row>
        <row r="727">
          <cell r="A727" t="str">
            <v>20111014</v>
          </cell>
          <cell r="B727">
            <v>4</v>
          </cell>
          <cell r="C727" t="str">
            <v>201110</v>
          </cell>
          <cell r="D727" t="str">
            <v>14</v>
          </cell>
          <cell r="E727" t="str">
            <v>FP</v>
          </cell>
          <cell r="F727">
            <v>61848</v>
          </cell>
          <cell r="G727">
            <v>4836.3572000000004</v>
          </cell>
          <cell r="H727">
            <v>4836.5136000000002</v>
          </cell>
          <cell r="I727">
            <v>61668</v>
          </cell>
          <cell r="J727">
            <v>178</v>
          </cell>
          <cell r="K727">
            <v>178</v>
          </cell>
          <cell r="L727">
            <v>56847.405999999995</v>
          </cell>
          <cell r="M727">
            <v>61846</v>
          </cell>
          <cell r="N727">
            <v>0</v>
          </cell>
          <cell r="O727">
            <v>0</v>
          </cell>
          <cell r="P727">
            <v>61846</v>
          </cell>
          <cell r="Q727">
            <v>0</v>
          </cell>
          <cell r="R727">
            <v>0</v>
          </cell>
          <cell r="W727">
            <v>61848</v>
          </cell>
        </row>
        <row r="728">
          <cell r="A728" t="str">
            <v>20111114</v>
          </cell>
          <cell r="B728">
            <v>5</v>
          </cell>
          <cell r="C728" t="str">
            <v>201111</v>
          </cell>
          <cell r="D728" t="str">
            <v>14</v>
          </cell>
          <cell r="E728" t="str">
            <v>FP</v>
          </cell>
          <cell r="F728">
            <v>66947</v>
          </cell>
          <cell r="G728">
            <v>5235.0990000000002</v>
          </cell>
          <cell r="H728">
            <v>5235.2554</v>
          </cell>
          <cell r="I728">
            <v>66761</v>
          </cell>
          <cell r="J728">
            <v>184</v>
          </cell>
          <cell r="K728">
            <v>184</v>
          </cell>
          <cell r="L728">
            <v>61542.133399999999</v>
          </cell>
          <cell r="M728">
            <v>66945</v>
          </cell>
          <cell r="N728">
            <v>0</v>
          </cell>
          <cell r="O728">
            <v>0</v>
          </cell>
          <cell r="P728">
            <v>66945</v>
          </cell>
          <cell r="Q728">
            <v>0</v>
          </cell>
          <cell r="R728">
            <v>0</v>
          </cell>
          <cell r="W728">
            <v>66947</v>
          </cell>
        </row>
        <row r="729">
          <cell r="A729" t="str">
            <v>20111214</v>
          </cell>
          <cell r="B729">
            <v>6</v>
          </cell>
          <cell r="C729" t="str">
            <v>201112</v>
          </cell>
          <cell r="D729" t="str">
            <v>14</v>
          </cell>
          <cell r="E729" t="str">
            <v>FP</v>
          </cell>
          <cell r="F729">
            <v>71751</v>
          </cell>
          <cell r="G729">
            <v>5610.9282000000003</v>
          </cell>
          <cell r="H729">
            <v>5610.9282000000003</v>
          </cell>
          <cell r="I729">
            <v>71549</v>
          </cell>
          <cell r="J729">
            <v>202</v>
          </cell>
          <cell r="K729">
            <v>202</v>
          </cell>
          <cell r="L729">
            <v>65953.868199999997</v>
          </cell>
          <cell r="M729">
            <v>71751</v>
          </cell>
          <cell r="N729">
            <v>0</v>
          </cell>
          <cell r="O729">
            <v>0</v>
          </cell>
          <cell r="P729">
            <v>71751</v>
          </cell>
          <cell r="Q729">
            <v>0</v>
          </cell>
          <cell r="R729">
            <v>0</v>
          </cell>
          <cell r="W729">
            <v>71751</v>
          </cell>
        </row>
        <row r="730">
          <cell r="A730" t="str">
            <v>20120114</v>
          </cell>
          <cell r="B730">
            <v>7</v>
          </cell>
          <cell r="C730" t="str">
            <v>201201</v>
          </cell>
          <cell r="D730" t="str">
            <v>14</v>
          </cell>
          <cell r="E730" t="str">
            <v>FP</v>
          </cell>
          <cell r="F730">
            <v>76521</v>
          </cell>
          <cell r="G730">
            <v>5983.9422000000004</v>
          </cell>
          <cell r="H730">
            <v>5983.9422000000004</v>
          </cell>
          <cell r="I730">
            <v>76310</v>
          </cell>
          <cell r="J730">
            <v>211</v>
          </cell>
          <cell r="K730">
            <v>211</v>
          </cell>
          <cell r="L730">
            <v>70342.55799999999</v>
          </cell>
          <cell r="M730">
            <v>76521</v>
          </cell>
          <cell r="N730">
            <v>0</v>
          </cell>
          <cell r="O730">
            <v>0</v>
          </cell>
          <cell r="P730">
            <v>76521</v>
          </cell>
          <cell r="Q730">
            <v>0</v>
          </cell>
          <cell r="R730">
            <v>0</v>
          </cell>
          <cell r="W730">
            <v>76521</v>
          </cell>
        </row>
        <row r="731">
          <cell r="A731" t="str">
            <v>20120214</v>
          </cell>
          <cell r="B731">
            <v>8</v>
          </cell>
          <cell r="C731" t="str">
            <v>201202</v>
          </cell>
          <cell r="D731" t="str">
            <v>14</v>
          </cell>
          <cell r="E731" t="str">
            <v>FP</v>
          </cell>
          <cell r="F731">
            <v>45066</v>
          </cell>
          <cell r="G731">
            <v>3524.0048000000002</v>
          </cell>
          <cell r="H731">
            <v>3524.1612000000005</v>
          </cell>
          <cell r="I731">
            <v>44972</v>
          </cell>
          <cell r="J731">
            <v>92</v>
          </cell>
          <cell r="K731">
            <v>92</v>
          </cell>
          <cell r="L731">
            <v>41457.033199999998</v>
          </cell>
          <cell r="M731">
            <v>45064</v>
          </cell>
          <cell r="N731">
            <v>0</v>
          </cell>
          <cell r="O731">
            <v>0</v>
          </cell>
          <cell r="P731">
            <v>45064</v>
          </cell>
          <cell r="Q731">
            <v>0</v>
          </cell>
          <cell r="R731">
            <v>0</v>
          </cell>
          <cell r="W731">
            <v>45066</v>
          </cell>
        </row>
        <row r="732">
          <cell r="A732" t="str">
            <v>20120314</v>
          </cell>
          <cell r="B732">
            <v>9</v>
          </cell>
          <cell r="C732" t="str">
            <v>201203</v>
          </cell>
          <cell r="D732" t="str">
            <v>14</v>
          </cell>
          <cell r="E732" t="str">
            <v>FP</v>
          </cell>
          <cell r="F732">
            <v>49582</v>
          </cell>
          <cell r="G732">
            <v>3877.2342000000003</v>
          </cell>
          <cell r="H732">
            <v>3877.3124000000003</v>
          </cell>
          <cell r="I732">
            <v>49477</v>
          </cell>
          <cell r="J732">
            <v>104</v>
          </cell>
          <cell r="K732">
            <v>104</v>
          </cell>
          <cell r="L732">
            <v>45608.820399999997</v>
          </cell>
          <cell r="M732">
            <v>49581</v>
          </cell>
          <cell r="N732">
            <v>0</v>
          </cell>
          <cell r="O732">
            <v>0</v>
          </cell>
          <cell r="P732">
            <v>49581</v>
          </cell>
          <cell r="Q732">
            <v>0</v>
          </cell>
          <cell r="R732">
            <v>0</v>
          </cell>
          <cell r="W732">
            <v>49582</v>
          </cell>
        </row>
        <row r="733">
          <cell r="A733" t="str">
            <v>20120414</v>
          </cell>
          <cell r="B733">
            <v>10</v>
          </cell>
          <cell r="C733" t="str">
            <v>201204</v>
          </cell>
          <cell r="D733" t="str">
            <v>14</v>
          </cell>
          <cell r="E733" t="str">
            <v>FP</v>
          </cell>
          <cell r="F733">
            <v>53909</v>
          </cell>
          <cell r="G733">
            <v>4215.6838000000007</v>
          </cell>
          <cell r="H733">
            <v>4215.6838000000007</v>
          </cell>
          <cell r="I733">
            <v>53797</v>
          </cell>
          <cell r="J733">
            <v>112</v>
          </cell>
          <cell r="K733">
            <v>112</v>
          </cell>
          <cell r="L733">
            <v>49590.0746</v>
          </cell>
          <cell r="M733">
            <v>53909</v>
          </cell>
          <cell r="N733">
            <v>0</v>
          </cell>
          <cell r="O733">
            <v>0</v>
          </cell>
          <cell r="P733">
            <v>53909</v>
          </cell>
          <cell r="Q733">
            <v>0</v>
          </cell>
          <cell r="R733">
            <v>0</v>
          </cell>
          <cell r="W733">
            <v>53909</v>
          </cell>
        </row>
        <row r="734">
          <cell r="A734" t="str">
            <v>20120514</v>
          </cell>
          <cell r="B734">
            <v>11</v>
          </cell>
          <cell r="C734" t="str">
            <v>201205</v>
          </cell>
          <cell r="D734" t="str">
            <v>14</v>
          </cell>
          <cell r="E734" t="str">
            <v>FP</v>
          </cell>
          <cell r="F734">
            <v>57629</v>
          </cell>
          <cell r="G734">
            <v>4506.5878000000002</v>
          </cell>
          <cell r="H734">
            <v>4506.5878000000002</v>
          </cell>
          <cell r="I734">
            <v>57508</v>
          </cell>
          <cell r="J734">
            <v>121</v>
          </cell>
          <cell r="K734">
            <v>121</v>
          </cell>
          <cell r="L734">
            <v>53010.874400000001</v>
          </cell>
          <cell r="M734">
            <v>57629</v>
          </cell>
          <cell r="N734">
            <v>0</v>
          </cell>
          <cell r="O734">
            <v>0</v>
          </cell>
          <cell r="P734">
            <v>57629</v>
          </cell>
          <cell r="Q734">
            <v>0</v>
          </cell>
          <cell r="R734">
            <v>0</v>
          </cell>
          <cell r="W734">
            <v>57629</v>
          </cell>
        </row>
        <row r="735">
          <cell r="A735" t="str">
            <v>20120614</v>
          </cell>
          <cell r="B735">
            <v>12</v>
          </cell>
          <cell r="C735" t="str">
            <v>201206</v>
          </cell>
          <cell r="D735" t="str">
            <v>14</v>
          </cell>
          <cell r="E735" t="str">
            <v>FP</v>
          </cell>
          <cell r="F735">
            <v>61741</v>
          </cell>
          <cell r="G735">
            <v>4827.9898000000003</v>
          </cell>
          <cell r="H735">
            <v>4828.1462000000001</v>
          </cell>
          <cell r="I735">
            <v>61600</v>
          </cell>
          <cell r="J735">
            <v>139</v>
          </cell>
          <cell r="K735">
            <v>139</v>
          </cell>
          <cell r="L735">
            <v>56784.723599999998</v>
          </cell>
          <cell r="M735">
            <v>61739</v>
          </cell>
          <cell r="N735">
            <v>0</v>
          </cell>
          <cell r="O735">
            <v>0</v>
          </cell>
          <cell r="P735">
            <v>61739</v>
          </cell>
          <cell r="Q735">
            <v>0</v>
          </cell>
          <cell r="R735">
            <v>0</v>
          </cell>
          <cell r="W735">
            <v>61741</v>
          </cell>
        </row>
        <row r="736">
          <cell r="A736" t="str">
            <v>20120714</v>
          </cell>
          <cell r="B736">
            <v>13</v>
          </cell>
          <cell r="C736" t="str">
            <v>201207</v>
          </cell>
          <cell r="D736" t="str">
            <v>14</v>
          </cell>
          <cell r="E736" t="str">
            <v>FP</v>
          </cell>
          <cell r="F736">
            <v>61029</v>
          </cell>
          <cell r="G736">
            <v>4772.4678000000004</v>
          </cell>
          <cell r="H736">
            <v>4772.4678000000004</v>
          </cell>
          <cell r="I736">
            <v>60899</v>
          </cell>
          <cell r="J736">
            <v>130</v>
          </cell>
          <cell r="K736">
            <v>130</v>
          </cell>
          <cell r="L736">
            <v>56136.698199999999</v>
          </cell>
          <cell r="M736">
            <v>61029</v>
          </cell>
          <cell r="N736">
            <v>0</v>
          </cell>
          <cell r="O736">
            <v>0</v>
          </cell>
          <cell r="P736">
            <v>61029</v>
          </cell>
          <cell r="Q736">
            <v>0</v>
          </cell>
          <cell r="R736">
            <v>0</v>
          </cell>
          <cell r="W736">
            <v>61029</v>
          </cell>
        </row>
        <row r="737">
          <cell r="A737" t="str">
            <v>20120814</v>
          </cell>
          <cell r="B737">
            <v>14</v>
          </cell>
          <cell r="C737" t="str">
            <v>201208</v>
          </cell>
          <cell r="D737" t="str">
            <v>14</v>
          </cell>
          <cell r="E737" t="str">
            <v>FP</v>
          </cell>
          <cell r="F737">
            <v>60463</v>
          </cell>
          <cell r="G737">
            <v>4727.9720000000007</v>
          </cell>
          <cell r="H737">
            <v>4728.2066000000004</v>
          </cell>
          <cell r="I737">
            <v>60319</v>
          </cell>
          <cell r="J737">
            <v>141</v>
          </cell>
          <cell r="K737">
            <v>141</v>
          </cell>
          <cell r="L737">
            <v>55604.819599999995</v>
          </cell>
          <cell r="M737">
            <v>60460</v>
          </cell>
          <cell r="N737">
            <v>2</v>
          </cell>
          <cell r="O737">
            <v>0</v>
          </cell>
          <cell r="P737">
            <v>60460</v>
          </cell>
          <cell r="Q737">
            <v>0</v>
          </cell>
          <cell r="R737">
            <v>0</v>
          </cell>
          <cell r="W737">
            <v>60463</v>
          </cell>
        </row>
        <row r="738">
          <cell r="A738" t="str">
            <v>20120914</v>
          </cell>
          <cell r="B738">
            <v>15</v>
          </cell>
          <cell r="C738" t="str">
            <v>201209</v>
          </cell>
          <cell r="D738" t="str">
            <v>14</v>
          </cell>
          <cell r="E738" t="str">
            <v>FP</v>
          </cell>
          <cell r="F738">
            <v>59688</v>
          </cell>
          <cell r="G738">
            <v>4667.2888000000003</v>
          </cell>
          <cell r="H738">
            <v>4667.6016</v>
          </cell>
          <cell r="I738">
            <v>59539</v>
          </cell>
          <cell r="J738">
            <v>145</v>
          </cell>
          <cell r="K738">
            <v>145</v>
          </cell>
          <cell r="L738">
            <v>54886.737399999998</v>
          </cell>
          <cell r="M738">
            <v>59684</v>
          </cell>
          <cell r="N738">
            <v>0</v>
          </cell>
          <cell r="O738">
            <v>0</v>
          </cell>
          <cell r="P738">
            <v>59684</v>
          </cell>
          <cell r="Q738">
            <v>0</v>
          </cell>
          <cell r="R738">
            <v>0</v>
          </cell>
          <cell r="W738">
            <v>59688</v>
          </cell>
        </row>
        <row r="739">
          <cell r="A739" t="str">
            <v>20121014</v>
          </cell>
          <cell r="B739">
            <v>16</v>
          </cell>
          <cell r="C739" t="str">
            <v>201210</v>
          </cell>
          <cell r="D739" t="str">
            <v>14</v>
          </cell>
          <cell r="E739" t="str">
            <v>FP</v>
          </cell>
          <cell r="F739">
            <v>60073</v>
          </cell>
          <cell r="G739">
            <v>4697.7085999999999</v>
          </cell>
          <cell r="H739">
            <v>4697.7085999999999</v>
          </cell>
          <cell r="I739">
            <v>59936</v>
          </cell>
          <cell r="J739">
            <v>137</v>
          </cell>
          <cell r="K739">
            <v>137</v>
          </cell>
          <cell r="L739">
            <v>55249.004799999995</v>
          </cell>
          <cell r="M739">
            <v>60073</v>
          </cell>
          <cell r="N739">
            <v>0</v>
          </cell>
          <cell r="O739">
            <v>0</v>
          </cell>
          <cell r="P739">
            <v>60073</v>
          </cell>
          <cell r="Q739">
            <v>0</v>
          </cell>
          <cell r="R739">
            <v>0</v>
          </cell>
          <cell r="W739">
            <v>60073</v>
          </cell>
        </row>
        <row r="740">
          <cell r="A740" t="str">
            <v>20121114</v>
          </cell>
          <cell r="B740">
            <v>17</v>
          </cell>
          <cell r="C740" t="str">
            <v>201211</v>
          </cell>
          <cell r="D740" t="str">
            <v>14</v>
          </cell>
          <cell r="E740" t="str">
            <v>FP</v>
          </cell>
          <cell r="F740">
            <v>59908</v>
          </cell>
          <cell r="G740">
            <v>4684.5709999999999</v>
          </cell>
          <cell r="H740">
            <v>4684.8056000000006</v>
          </cell>
          <cell r="I740">
            <v>59769</v>
          </cell>
          <cell r="J740">
            <v>136</v>
          </cell>
          <cell r="K740">
            <v>136</v>
          </cell>
          <cell r="L740">
            <v>55097.829599999997</v>
          </cell>
          <cell r="M740">
            <v>59905</v>
          </cell>
          <cell r="N740">
            <v>0</v>
          </cell>
          <cell r="O740">
            <v>0</v>
          </cell>
          <cell r="P740">
            <v>59905</v>
          </cell>
          <cell r="Q740">
            <v>0</v>
          </cell>
          <cell r="R740">
            <v>0</v>
          </cell>
          <cell r="W740">
            <v>59908</v>
          </cell>
        </row>
        <row r="741">
          <cell r="A741" t="str">
            <v>20121214</v>
          </cell>
          <cell r="B741">
            <v>18</v>
          </cell>
          <cell r="C741" t="str">
            <v>201212</v>
          </cell>
          <cell r="D741" t="str">
            <v>14</v>
          </cell>
          <cell r="E741" t="str">
            <v>FP</v>
          </cell>
          <cell r="F741">
            <v>59835</v>
          </cell>
          <cell r="G741">
            <v>4679.0970000000007</v>
          </cell>
          <cell r="H741">
            <v>4679.0970000000007</v>
          </cell>
          <cell r="I741">
            <v>59692</v>
          </cell>
          <cell r="J741">
            <v>143</v>
          </cell>
          <cell r="K741">
            <v>143</v>
          </cell>
          <cell r="L741">
            <v>55024.085599999999</v>
          </cell>
          <cell r="M741">
            <v>59835</v>
          </cell>
          <cell r="N741">
            <v>1</v>
          </cell>
          <cell r="O741">
            <v>0</v>
          </cell>
          <cell r="P741">
            <v>59835</v>
          </cell>
          <cell r="Q741">
            <v>0</v>
          </cell>
          <cell r="R741">
            <v>0</v>
          </cell>
          <cell r="W741">
            <v>59835</v>
          </cell>
        </row>
        <row r="742">
          <cell r="A742" t="str">
            <v>20130114</v>
          </cell>
          <cell r="B742">
            <v>19</v>
          </cell>
          <cell r="C742" t="str">
            <v>201301</v>
          </cell>
          <cell r="D742" t="str">
            <v>14</v>
          </cell>
          <cell r="E742" t="str">
            <v>FP</v>
          </cell>
          <cell r="F742">
            <v>59297</v>
          </cell>
          <cell r="G742">
            <v>4636.7908000000007</v>
          </cell>
          <cell r="H742">
            <v>4637.0254000000004</v>
          </cell>
          <cell r="I742">
            <v>59156</v>
          </cell>
          <cell r="J742">
            <v>138</v>
          </cell>
          <cell r="K742">
            <v>138</v>
          </cell>
          <cell r="L742">
            <v>54532.766199999998</v>
          </cell>
          <cell r="M742">
            <v>59294</v>
          </cell>
          <cell r="N742">
            <v>0</v>
          </cell>
          <cell r="O742">
            <v>0</v>
          </cell>
          <cell r="P742">
            <v>59294</v>
          </cell>
          <cell r="Q742">
            <v>0</v>
          </cell>
          <cell r="R742">
            <v>0</v>
          </cell>
          <cell r="W742">
            <v>59297</v>
          </cell>
        </row>
        <row r="743">
          <cell r="A743" t="str">
            <v>20130214</v>
          </cell>
          <cell r="B743">
            <v>20</v>
          </cell>
          <cell r="C743" t="str">
            <v>201302</v>
          </cell>
          <cell r="D743" t="str">
            <v>14</v>
          </cell>
          <cell r="E743" t="str">
            <v>FP</v>
          </cell>
          <cell r="F743">
            <v>58447</v>
          </cell>
          <cell r="G743">
            <v>4570.4772000000003</v>
          </cell>
          <cell r="H743">
            <v>4570.5554000000002</v>
          </cell>
          <cell r="I743">
            <v>58299</v>
          </cell>
          <cell r="J743">
            <v>147</v>
          </cell>
          <cell r="K743">
            <v>147</v>
          </cell>
          <cell r="L743">
            <v>53740.939999999995</v>
          </cell>
          <cell r="M743">
            <v>58446</v>
          </cell>
          <cell r="N743">
            <v>0</v>
          </cell>
          <cell r="O743">
            <v>0</v>
          </cell>
          <cell r="P743">
            <v>58446</v>
          </cell>
          <cell r="Q743">
            <v>0</v>
          </cell>
          <cell r="R743">
            <v>0</v>
          </cell>
          <cell r="W743">
            <v>58447</v>
          </cell>
        </row>
        <row r="744">
          <cell r="A744" t="str">
            <v>20130314</v>
          </cell>
          <cell r="B744">
            <v>21</v>
          </cell>
          <cell r="C744" t="str">
            <v>201303</v>
          </cell>
          <cell r="D744" t="str">
            <v>14</v>
          </cell>
          <cell r="E744" t="str">
            <v>FP</v>
          </cell>
          <cell r="F744">
            <v>57808</v>
          </cell>
          <cell r="G744">
            <v>4520.5074000000004</v>
          </cell>
          <cell r="H744">
            <v>4520.5856000000003</v>
          </cell>
          <cell r="I744">
            <v>57662</v>
          </cell>
          <cell r="J744">
            <v>145</v>
          </cell>
          <cell r="K744">
            <v>145</v>
          </cell>
          <cell r="L744">
            <v>53153.753399999994</v>
          </cell>
          <cell r="M744">
            <v>57807</v>
          </cell>
          <cell r="N744">
            <v>0</v>
          </cell>
          <cell r="O744">
            <v>0</v>
          </cell>
          <cell r="P744">
            <v>57807</v>
          </cell>
          <cell r="Q744">
            <v>0</v>
          </cell>
          <cell r="R744">
            <v>0</v>
          </cell>
          <cell r="W744">
            <v>57808</v>
          </cell>
        </row>
        <row r="745">
          <cell r="A745" t="str">
            <v>20130414</v>
          </cell>
          <cell r="B745">
            <v>22</v>
          </cell>
          <cell r="C745" t="str">
            <v>201304</v>
          </cell>
          <cell r="D745" t="str">
            <v>14</v>
          </cell>
          <cell r="E745" t="str">
            <v>FP</v>
          </cell>
          <cell r="F745">
            <v>58919</v>
          </cell>
          <cell r="G745">
            <v>4607.4657999999999</v>
          </cell>
          <cell r="H745">
            <v>4607.4657999999999</v>
          </cell>
          <cell r="I745">
            <v>58768</v>
          </cell>
          <cell r="J745">
            <v>151</v>
          </cell>
          <cell r="K745">
            <v>151</v>
          </cell>
          <cell r="L745">
            <v>54172.342399999994</v>
          </cell>
          <cell r="M745">
            <v>58919</v>
          </cell>
          <cell r="N745">
            <v>0</v>
          </cell>
          <cell r="O745">
            <v>0</v>
          </cell>
          <cell r="P745">
            <v>58919</v>
          </cell>
          <cell r="Q745">
            <v>0</v>
          </cell>
          <cell r="R745">
            <v>0</v>
          </cell>
          <cell r="W745">
            <v>58919</v>
          </cell>
        </row>
        <row r="746">
          <cell r="A746" t="str">
            <v>20130514</v>
          </cell>
          <cell r="B746">
            <v>23</v>
          </cell>
          <cell r="C746" t="str">
            <v>201305</v>
          </cell>
          <cell r="D746" t="str">
            <v>14</v>
          </cell>
          <cell r="E746" t="str">
            <v>FP</v>
          </cell>
          <cell r="F746">
            <v>59293</v>
          </cell>
          <cell r="G746">
            <v>4636.5562</v>
          </cell>
          <cell r="H746">
            <v>4636.7126000000007</v>
          </cell>
          <cell r="I746">
            <v>59149</v>
          </cell>
          <cell r="J746">
            <v>142</v>
          </cell>
          <cell r="K746">
            <v>142</v>
          </cell>
          <cell r="L746">
            <v>54525.391799999998</v>
          </cell>
          <cell r="M746">
            <v>59291</v>
          </cell>
          <cell r="N746">
            <v>0</v>
          </cell>
          <cell r="O746">
            <v>0</v>
          </cell>
          <cell r="P746">
            <v>59291</v>
          </cell>
          <cell r="Q746">
            <v>0</v>
          </cell>
          <cell r="R746">
            <v>0</v>
          </cell>
          <cell r="W746">
            <v>59293</v>
          </cell>
        </row>
        <row r="747">
          <cell r="A747" t="str">
            <v>20130614</v>
          </cell>
          <cell r="B747">
            <v>24</v>
          </cell>
          <cell r="C747" t="str">
            <v>201306</v>
          </cell>
          <cell r="D747" t="str">
            <v>14</v>
          </cell>
          <cell r="E747" t="str">
            <v>FP</v>
          </cell>
          <cell r="F747">
            <v>59403</v>
          </cell>
          <cell r="G747">
            <v>4645.1582000000008</v>
          </cell>
          <cell r="H747">
            <v>4645.3146000000006</v>
          </cell>
          <cell r="I747">
            <v>59253</v>
          </cell>
          <cell r="J747">
            <v>148</v>
          </cell>
          <cell r="K747">
            <v>148</v>
          </cell>
          <cell r="L747">
            <v>54621.258999999998</v>
          </cell>
          <cell r="M747">
            <v>59401</v>
          </cell>
          <cell r="N747">
            <v>0</v>
          </cell>
          <cell r="O747">
            <v>0</v>
          </cell>
          <cell r="P747">
            <v>59401</v>
          </cell>
          <cell r="Q747">
            <v>0</v>
          </cell>
          <cell r="R747">
            <v>0</v>
          </cell>
          <cell r="W747">
            <v>59403</v>
          </cell>
        </row>
        <row r="748">
          <cell r="A748" t="str">
            <v>20130714</v>
          </cell>
          <cell r="B748">
            <v>25</v>
          </cell>
          <cell r="C748" t="str">
            <v>201307</v>
          </cell>
          <cell r="D748" t="str">
            <v>14</v>
          </cell>
          <cell r="E748" t="str">
            <v>FP</v>
          </cell>
          <cell r="F748">
            <v>59408</v>
          </cell>
          <cell r="G748">
            <v>4645.7056000000002</v>
          </cell>
          <cell r="H748">
            <v>4645.7056000000002</v>
          </cell>
          <cell r="I748">
            <v>59260</v>
          </cell>
          <cell r="J748">
            <v>148</v>
          </cell>
          <cell r="K748">
            <v>148</v>
          </cell>
          <cell r="L748">
            <v>54625.867999999995</v>
          </cell>
          <cell r="M748">
            <v>59408</v>
          </cell>
          <cell r="N748">
            <v>0</v>
          </cell>
          <cell r="O748">
            <v>0</v>
          </cell>
          <cell r="P748">
            <v>59408</v>
          </cell>
          <cell r="Q748">
            <v>0</v>
          </cell>
          <cell r="R748">
            <v>0</v>
          </cell>
          <cell r="W748">
            <v>59408</v>
          </cell>
        </row>
        <row r="749">
          <cell r="A749" t="str">
            <v>20130814</v>
          </cell>
          <cell r="B749">
            <v>26</v>
          </cell>
          <cell r="C749" t="str">
            <v>201308</v>
          </cell>
          <cell r="D749" t="str">
            <v>14</v>
          </cell>
          <cell r="E749" t="str">
            <v>FP</v>
          </cell>
          <cell r="F749">
            <v>61043</v>
          </cell>
          <cell r="G749">
            <v>4773.4062000000004</v>
          </cell>
          <cell r="H749">
            <v>4773.5626000000002</v>
          </cell>
          <cell r="I749">
            <v>60900</v>
          </cell>
          <cell r="J749">
            <v>141</v>
          </cell>
          <cell r="K749">
            <v>141</v>
          </cell>
          <cell r="L749">
            <v>56139.463599999995</v>
          </cell>
          <cell r="M749">
            <v>61041</v>
          </cell>
          <cell r="N749">
            <v>8</v>
          </cell>
          <cell r="O749">
            <v>0</v>
          </cell>
          <cell r="P749">
            <v>61041</v>
          </cell>
          <cell r="Q749">
            <v>0</v>
          </cell>
          <cell r="R749">
            <v>0</v>
          </cell>
          <cell r="W749">
            <v>61043</v>
          </cell>
        </row>
        <row r="750">
          <cell r="A750" t="str">
            <v>20130914</v>
          </cell>
          <cell r="B750">
            <v>27</v>
          </cell>
          <cell r="C750" t="str">
            <v>201309</v>
          </cell>
          <cell r="D750" t="str">
            <v>14</v>
          </cell>
          <cell r="E750" t="str">
            <v>FP</v>
          </cell>
          <cell r="F750">
            <v>62849</v>
          </cell>
          <cell r="G750">
            <v>4914.7918</v>
          </cell>
          <cell r="H750">
            <v>4914.7918</v>
          </cell>
          <cell r="I750">
            <v>62720</v>
          </cell>
          <cell r="J750">
            <v>129</v>
          </cell>
          <cell r="K750">
            <v>129</v>
          </cell>
          <cell r="L750">
            <v>57815.295999999995</v>
          </cell>
          <cell r="M750">
            <v>62849</v>
          </cell>
          <cell r="N750">
            <v>6</v>
          </cell>
          <cell r="O750">
            <v>0</v>
          </cell>
          <cell r="P750">
            <v>62849</v>
          </cell>
          <cell r="Q750">
            <v>0</v>
          </cell>
          <cell r="R750">
            <v>0</v>
          </cell>
          <cell r="W750">
            <v>62849</v>
          </cell>
        </row>
        <row r="751">
          <cell r="A751" t="str">
            <v>20131014</v>
          </cell>
          <cell r="B751">
            <v>28</v>
          </cell>
          <cell r="C751" t="str">
            <v>201310</v>
          </cell>
          <cell r="D751" t="str">
            <v>14</v>
          </cell>
          <cell r="E751" t="str">
            <v>FP</v>
          </cell>
          <cell r="F751">
            <v>61624</v>
          </cell>
          <cell r="G751">
            <v>4818.8404</v>
          </cell>
          <cell r="H751">
            <v>4818.9967999999999</v>
          </cell>
          <cell r="I751">
            <v>61496</v>
          </cell>
          <cell r="J751">
            <v>126</v>
          </cell>
          <cell r="K751">
            <v>126</v>
          </cell>
          <cell r="L751">
            <v>56688.856399999997</v>
          </cell>
          <cell r="M751">
            <v>61622</v>
          </cell>
          <cell r="N751">
            <v>14</v>
          </cell>
          <cell r="O751">
            <v>0</v>
          </cell>
          <cell r="P751">
            <v>61622</v>
          </cell>
          <cell r="Q751">
            <v>0</v>
          </cell>
          <cell r="R751">
            <v>0</v>
          </cell>
          <cell r="W751">
            <v>61624</v>
          </cell>
        </row>
        <row r="752">
          <cell r="A752" t="str">
            <v>20131114</v>
          </cell>
          <cell r="B752">
            <v>29</v>
          </cell>
          <cell r="C752" t="str">
            <v>201311</v>
          </cell>
          <cell r="D752" t="str">
            <v>14</v>
          </cell>
          <cell r="E752" t="str">
            <v>FP</v>
          </cell>
          <cell r="F752">
            <v>61277</v>
          </cell>
          <cell r="G752">
            <v>4791.8614000000007</v>
          </cell>
          <cell r="H752">
            <v>4791.8614000000007</v>
          </cell>
          <cell r="I752">
            <v>61140</v>
          </cell>
          <cell r="J752">
            <v>137</v>
          </cell>
          <cell r="K752">
            <v>137</v>
          </cell>
          <cell r="L752">
            <v>56358.851999999999</v>
          </cell>
          <cell r="M752">
            <v>61277</v>
          </cell>
          <cell r="N752">
            <v>20</v>
          </cell>
          <cell r="O752">
            <v>0</v>
          </cell>
          <cell r="P752">
            <v>61277</v>
          </cell>
          <cell r="Q752">
            <v>0</v>
          </cell>
          <cell r="R752">
            <v>0</v>
          </cell>
          <cell r="W752">
            <v>61277</v>
          </cell>
        </row>
        <row r="753">
          <cell r="A753" t="str">
            <v>20131214</v>
          </cell>
          <cell r="B753">
            <v>30</v>
          </cell>
          <cell r="C753" t="str">
            <v>201312</v>
          </cell>
          <cell r="D753" t="str">
            <v>14</v>
          </cell>
          <cell r="E753" t="str">
            <v>FP</v>
          </cell>
          <cell r="F753">
            <v>60325</v>
          </cell>
          <cell r="G753">
            <v>4717.415</v>
          </cell>
          <cell r="H753">
            <v>4717.415</v>
          </cell>
          <cell r="I753">
            <v>60184</v>
          </cell>
          <cell r="J753">
            <v>141</v>
          </cell>
          <cell r="K753">
            <v>141</v>
          </cell>
          <cell r="L753">
            <v>55477.611199999999</v>
          </cell>
          <cell r="M753">
            <v>60325</v>
          </cell>
          <cell r="N753">
            <v>23</v>
          </cell>
          <cell r="O753">
            <v>0</v>
          </cell>
          <cell r="P753">
            <v>60325</v>
          </cell>
          <cell r="Q753">
            <v>0</v>
          </cell>
          <cell r="R753">
            <v>0</v>
          </cell>
          <cell r="W753">
            <v>60325</v>
          </cell>
        </row>
        <row r="754">
          <cell r="A754" t="str">
            <v>20140114</v>
          </cell>
          <cell r="B754">
            <v>31</v>
          </cell>
          <cell r="C754" t="str">
            <v>201401</v>
          </cell>
          <cell r="D754" t="str">
            <v>14</v>
          </cell>
          <cell r="E754" t="str">
            <v>FP</v>
          </cell>
          <cell r="F754">
            <v>59880</v>
          </cell>
          <cell r="G754">
            <v>4682.4596000000001</v>
          </cell>
          <cell r="H754">
            <v>4682.616</v>
          </cell>
          <cell r="I754">
            <v>59730</v>
          </cell>
          <cell r="J754">
            <v>148</v>
          </cell>
          <cell r="K754">
            <v>148</v>
          </cell>
          <cell r="L754">
            <v>55060.957599999994</v>
          </cell>
          <cell r="M754">
            <v>59878</v>
          </cell>
          <cell r="N754">
            <v>23</v>
          </cell>
          <cell r="O754">
            <v>0</v>
          </cell>
          <cell r="P754">
            <v>59878</v>
          </cell>
          <cell r="Q754">
            <v>0</v>
          </cell>
          <cell r="R754">
            <v>0</v>
          </cell>
          <cell r="W754">
            <v>59880</v>
          </cell>
        </row>
        <row r="755">
          <cell r="A755" t="str">
            <v>20140214</v>
          </cell>
          <cell r="B755">
            <v>32</v>
          </cell>
          <cell r="C755" t="str">
            <v>201402</v>
          </cell>
          <cell r="D755" t="str">
            <v>14</v>
          </cell>
          <cell r="E755" t="str">
            <v>FP</v>
          </cell>
          <cell r="F755">
            <v>58592</v>
          </cell>
          <cell r="G755">
            <v>4581.6598000000004</v>
          </cell>
          <cell r="H755">
            <v>4581.8944000000001</v>
          </cell>
          <cell r="I755">
            <v>58454</v>
          </cell>
          <cell r="J755">
            <v>135</v>
          </cell>
          <cell r="K755">
            <v>135</v>
          </cell>
          <cell r="L755">
            <v>53885.662599999996</v>
          </cell>
          <cell r="M755">
            <v>58589</v>
          </cell>
          <cell r="N755">
            <v>22</v>
          </cell>
          <cell r="O755">
            <v>0</v>
          </cell>
          <cell r="P755">
            <v>58589</v>
          </cell>
          <cell r="Q755">
            <v>0</v>
          </cell>
          <cell r="R755">
            <v>0</v>
          </cell>
          <cell r="W755">
            <v>58592</v>
          </cell>
        </row>
        <row r="756">
          <cell r="A756" t="str">
            <v>20140314</v>
          </cell>
          <cell r="B756">
            <v>33</v>
          </cell>
          <cell r="C756" t="str">
            <v>201403</v>
          </cell>
          <cell r="D756" t="str">
            <v>14</v>
          </cell>
          <cell r="E756" t="str">
            <v>FP</v>
          </cell>
          <cell r="F756">
            <v>58179</v>
          </cell>
          <cell r="G756">
            <v>4549.3632000000007</v>
          </cell>
          <cell r="H756">
            <v>4549.5978000000005</v>
          </cell>
          <cell r="I756">
            <v>58033</v>
          </cell>
          <cell r="J756">
            <v>143</v>
          </cell>
          <cell r="K756">
            <v>143</v>
          </cell>
          <cell r="L756">
            <v>53497.584799999997</v>
          </cell>
          <cell r="M756">
            <v>58176</v>
          </cell>
          <cell r="N756">
            <v>15</v>
          </cell>
          <cell r="O756">
            <v>0</v>
          </cell>
          <cell r="P756">
            <v>58176</v>
          </cell>
          <cell r="Q756">
            <v>0</v>
          </cell>
          <cell r="R756">
            <v>0</v>
          </cell>
          <cell r="W756">
            <v>58179</v>
          </cell>
        </row>
        <row r="757">
          <cell r="A757" t="str">
            <v>20140414</v>
          </cell>
          <cell r="B757">
            <v>34</v>
          </cell>
          <cell r="C757" t="str">
            <v>201404</v>
          </cell>
          <cell r="D757" t="str">
            <v>14</v>
          </cell>
          <cell r="E757" t="str">
            <v>FP</v>
          </cell>
          <cell r="F757">
            <v>57111</v>
          </cell>
          <cell r="G757">
            <v>4465.9238000000005</v>
          </cell>
          <cell r="H757">
            <v>4466.0802000000003</v>
          </cell>
          <cell r="I757">
            <v>56966</v>
          </cell>
          <cell r="J757">
            <v>143</v>
          </cell>
          <cell r="K757">
            <v>143</v>
          </cell>
          <cell r="L757">
            <v>52513.102399999996</v>
          </cell>
          <cell r="M757">
            <v>57109</v>
          </cell>
          <cell r="N757">
            <v>11</v>
          </cell>
          <cell r="O757">
            <v>0</v>
          </cell>
          <cell r="P757">
            <v>57109</v>
          </cell>
          <cell r="Q757">
            <v>0</v>
          </cell>
          <cell r="R757">
            <v>0</v>
          </cell>
          <cell r="W757">
            <v>57111</v>
          </cell>
        </row>
        <row r="758">
          <cell r="A758" t="str">
            <v>20140514</v>
          </cell>
          <cell r="B758">
            <v>35</v>
          </cell>
          <cell r="C758" t="str">
            <v>201405</v>
          </cell>
          <cell r="D758" t="str">
            <v>14</v>
          </cell>
          <cell r="E758" t="str">
            <v>FP</v>
          </cell>
          <cell r="F758">
            <v>56462</v>
          </cell>
          <cell r="G758">
            <v>4414.9374000000007</v>
          </cell>
          <cell r="H758">
            <v>4415.3284000000003</v>
          </cell>
          <cell r="I758">
            <v>56314</v>
          </cell>
          <cell r="J758">
            <v>143</v>
          </cell>
          <cell r="K758">
            <v>143</v>
          </cell>
          <cell r="L758">
            <v>51914.854199999994</v>
          </cell>
          <cell r="M758">
            <v>56457</v>
          </cell>
          <cell r="N758">
            <v>0</v>
          </cell>
          <cell r="O758">
            <v>0</v>
          </cell>
          <cell r="P758">
            <v>56457</v>
          </cell>
          <cell r="Q758">
            <v>0</v>
          </cell>
          <cell r="R758">
            <v>0</v>
          </cell>
          <cell r="W758">
            <v>56462</v>
          </cell>
        </row>
        <row r="759">
          <cell r="A759" t="str">
            <v>20140614</v>
          </cell>
          <cell r="B759">
            <v>36</v>
          </cell>
          <cell r="C759" t="str">
            <v>201406</v>
          </cell>
          <cell r="D759" t="str">
            <v>14</v>
          </cell>
          <cell r="E759" t="str">
            <v>FP</v>
          </cell>
          <cell r="F759">
            <v>60000</v>
          </cell>
          <cell r="G759">
            <v>4692</v>
          </cell>
          <cell r="H759">
            <v>4692</v>
          </cell>
          <cell r="I759">
            <v>59857</v>
          </cell>
          <cell r="J759">
            <v>143</v>
          </cell>
          <cell r="K759">
            <v>143</v>
          </cell>
          <cell r="L759">
            <v>55176.1826</v>
          </cell>
          <cell r="M759">
            <v>60000</v>
          </cell>
          <cell r="N759">
            <v>0</v>
          </cell>
          <cell r="O759">
            <v>0</v>
          </cell>
          <cell r="P759">
            <v>60000</v>
          </cell>
          <cell r="Q759">
            <v>0</v>
          </cell>
          <cell r="R759">
            <v>0</v>
          </cell>
          <cell r="W759">
            <v>60000</v>
          </cell>
        </row>
        <row r="760">
          <cell r="A760" t="str">
            <v>20140714</v>
          </cell>
          <cell r="B760">
            <v>37</v>
          </cell>
          <cell r="C760" t="str">
            <v>201407</v>
          </cell>
          <cell r="D760" t="str">
            <v>14</v>
          </cell>
          <cell r="E760" t="str">
            <v>FP</v>
          </cell>
          <cell r="F760">
            <v>60000</v>
          </cell>
          <cell r="G760">
            <v>4692</v>
          </cell>
          <cell r="H760">
            <v>4692</v>
          </cell>
          <cell r="I760">
            <v>59857</v>
          </cell>
          <cell r="J760">
            <v>143</v>
          </cell>
          <cell r="K760">
            <v>143</v>
          </cell>
          <cell r="L760">
            <v>55176.1826</v>
          </cell>
          <cell r="M760">
            <v>60000</v>
          </cell>
          <cell r="N760">
            <v>0</v>
          </cell>
          <cell r="O760">
            <v>0</v>
          </cell>
          <cell r="P760">
            <v>60000</v>
          </cell>
          <cell r="Q760">
            <v>0</v>
          </cell>
          <cell r="R760">
            <v>0</v>
          </cell>
          <cell r="W760">
            <v>60000</v>
          </cell>
        </row>
        <row r="761">
          <cell r="A761" t="str">
            <v>20140814</v>
          </cell>
          <cell r="B761">
            <v>38</v>
          </cell>
          <cell r="C761" t="str">
            <v>201408</v>
          </cell>
          <cell r="D761" t="str">
            <v>14</v>
          </cell>
          <cell r="E761" t="str">
            <v>FP</v>
          </cell>
          <cell r="F761">
            <v>60000</v>
          </cell>
          <cell r="G761">
            <v>4692</v>
          </cell>
          <cell r="H761">
            <v>4692</v>
          </cell>
          <cell r="I761">
            <v>59857</v>
          </cell>
          <cell r="J761">
            <v>143</v>
          </cell>
          <cell r="K761">
            <v>143</v>
          </cell>
          <cell r="L761">
            <v>55176.1826</v>
          </cell>
          <cell r="M761">
            <v>60000</v>
          </cell>
          <cell r="N761">
            <v>0</v>
          </cell>
          <cell r="O761">
            <v>0</v>
          </cell>
          <cell r="P761">
            <v>60000</v>
          </cell>
          <cell r="Q761">
            <v>0</v>
          </cell>
          <cell r="R761">
            <v>0</v>
          </cell>
          <cell r="W761">
            <v>60000</v>
          </cell>
        </row>
        <row r="762">
          <cell r="A762" t="str">
            <v>20140914</v>
          </cell>
          <cell r="B762">
            <v>39</v>
          </cell>
          <cell r="C762" t="str">
            <v>201409</v>
          </cell>
          <cell r="D762" t="str">
            <v>14</v>
          </cell>
          <cell r="E762" t="str">
            <v>FP</v>
          </cell>
          <cell r="F762">
            <v>60000</v>
          </cell>
          <cell r="G762">
            <v>4692</v>
          </cell>
          <cell r="H762">
            <v>4692</v>
          </cell>
          <cell r="I762">
            <v>59857</v>
          </cell>
          <cell r="J762">
            <v>143</v>
          </cell>
          <cell r="K762">
            <v>143</v>
          </cell>
          <cell r="L762">
            <v>55176.1826</v>
          </cell>
          <cell r="M762">
            <v>60000</v>
          </cell>
          <cell r="N762">
            <v>0</v>
          </cell>
          <cell r="O762">
            <v>0</v>
          </cell>
          <cell r="P762">
            <v>60000</v>
          </cell>
          <cell r="Q762">
            <v>0</v>
          </cell>
          <cell r="R762">
            <v>0</v>
          </cell>
          <cell r="W762">
            <v>60000</v>
          </cell>
        </row>
        <row r="763">
          <cell r="A763" t="str">
            <v>20141014</v>
          </cell>
          <cell r="B763">
            <v>40</v>
          </cell>
          <cell r="C763" t="str">
            <v>201410</v>
          </cell>
          <cell r="D763" t="str">
            <v>14</v>
          </cell>
          <cell r="E763" t="str">
            <v>FP</v>
          </cell>
          <cell r="F763">
            <v>60000</v>
          </cell>
          <cell r="G763">
            <v>4692</v>
          </cell>
          <cell r="H763">
            <v>4692</v>
          </cell>
          <cell r="I763">
            <v>59857</v>
          </cell>
          <cell r="J763">
            <v>143</v>
          </cell>
          <cell r="K763">
            <v>143</v>
          </cell>
          <cell r="L763">
            <v>55176.1826</v>
          </cell>
          <cell r="M763">
            <v>60000</v>
          </cell>
          <cell r="N763">
            <v>0</v>
          </cell>
          <cell r="O763">
            <v>0</v>
          </cell>
          <cell r="P763">
            <v>60000</v>
          </cell>
          <cell r="Q763">
            <v>0</v>
          </cell>
          <cell r="R763">
            <v>0</v>
          </cell>
          <cell r="W763">
            <v>60000</v>
          </cell>
        </row>
        <row r="764">
          <cell r="A764" t="str">
            <v>20141114</v>
          </cell>
          <cell r="B764">
            <v>41</v>
          </cell>
          <cell r="C764" t="str">
            <v>201411</v>
          </cell>
          <cell r="D764" t="str">
            <v>14</v>
          </cell>
          <cell r="E764" t="str">
            <v>FP</v>
          </cell>
          <cell r="F764">
            <v>60000</v>
          </cell>
          <cell r="G764">
            <v>4692</v>
          </cell>
          <cell r="H764">
            <v>4692</v>
          </cell>
          <cell r="I764">
            <v>59857</v>
          </cell>
          <cell r="J764">
            <v>143</v>
          </cell>
          <cell r="K764">
            <v>143</v>
          </cell>
          <cell r="L764">
            <v>55176.1826</v>
          </cell>
          <cell r="M764">
            <v>60000</v>
          </cell>
          <cell r="N764">
            <v>0</v>
          </cell>
          <cell r="O764">
            <v>0</v>
          </cell>
          <cell r="P764">
            <v>60000</v>
          </cell>
          <cell r="Q764">
            <v>0</v>
          </cell>
          <cell r="R764">
            <v>0</v>
          </cell>
          <cell r="W764">
            <v>60000</v>
          </cell>
        </row>
        <row r="765">
          <cell r="A765" t="str">
            <v>20141214</v>
          </cell>
          <cell r="B765">
            <v>42</v>
          </cell>
          <cell r="C765" t="str">
            <v>201412</v>
          </cell>
          <cell r="D765" t="str">
            <v>14</v>
          </cell>
          <cell r="E765" t="str">
            <v>FP</v>
          </cell>
          <cell r="F765">
            <v>60000</v>
          </cell>
          <cell r="G765">
            <v>4692</v>
          </cell>
          <cell r="H765">
            <v>4692</v>
          </cell>
          <cell r="I765">
            <v>59857</v>
          </cell>
          <cell r="J765">
            <v>143</v>
          </cell>
          <cell r="K765">
            <v>143</v>
          </cell>
          <cell r="L765">
            <v>55176.1826</v>
          </cell>
          <cell r="M765">
            <v>60000</v>
          </cell>
          <cell r="N765">
            <v>0</v>
          </cell>
          <cell r="O765">
            <v>0</v>
          </cell>
          <cell r="P765">
            <v>60000</v>
          </cell>
          <cell r="Q765">
            <v>0</v>
          </cell>
          <cell r="R765">
            <v>0</v>
          </cell>
          <cell r="W765">
            <v>60000</v>
          </cell>
        </row>
        <row r="766">
          <cell r="A766" t="str">
            <v>20150114</v>
          </cell>
          <cell r="B766">
            <v>43</v>
          </cell>
          <cell r="C766" t="str">
            <v>201501</v>
          </cell>
          <cell r="D766" t="str">
            <v>14</v>
          </cell>
          <cell r="E766" t="str">
            <v>FP</v>
          </cell>
          <cell r="F766">
            <v>60000</v>
          </cell>
          <cell r="G766">
            <v>4692</v>
          </cell>
          <cell r="H766">
            <v>4692</v>
          </cell>
          <cell r="I766">
            <v>59857</v>
          </cell>
          <cell r="J766">
            <v>143</v>
          </cell>
          <cell r="K766">
            <v>143</v>
          </cell>
          <cell r="L766">
            <v>55176.1826</v>
          </cell>
          <cell r="M766">
            <v>60000</v>
          </cell>
          <cell r="N766">
            <v>0</v>
          </cell>
          <cell r="O766">
            <v>0</v>
          </cell>
          <cell r="P766">
            <v>60000</v>
          </cell>
          <cell r="Q766">
            <v>0</v>
          </cell>
          <cell r="R766">
            <v>0</v>
          </cell>
          <cell r="W766">
            <v>60000</v>
          </cell>
        </row>
        <row r="767">
          <cell r="A767" t="str">
            <v>20150214</v>
          </cell>
          <cell r="B767">
            <v>44</v>
          </cell>
          <cell r="C767" t="str">
            <v>201502</v>
          </cell>
          <cell r="D767" t="str">
            <v>14</v>
          </cell>
          <cell r="E767" t="str">
            <v>FP</v>
          </cell>
          <cell r="F767">
            <v>60000</v>
          </cell>
          <cell r="G767">
            <v>4692</v>
          </cell>
          <cell r="H767">
            <v>4692</v>
          </cell>
          <cell r="I767">
            <v>59857</v>
          </cell>
          <cell r="J767">
            <v>143</v>
          </cell>
          <cell r="K767">
            <v>143</v>
          </cell>
          <cell r="L767">
            <v>55176.1826</v>
          </cell>
          <cell r="M767">
            <v>60000</v>
          </cell>
          <cell r="N767">
            <v>0</v>
          </cell>
          <cell r="O767">
            <v>0</v>
          </cell>
          <cell r="P767">
            <v>60000</v>
          </cell>
          <cell r="Q767">
            <v>0</v>
          </cell>
          <cell r="R767">
            <v>0</v>
          </cell>
          <cell r="W767">
            <v>60000</v>
          </cell>
        </row>
        <row r="768">
          <cell r="A768" t="str">
            <v>20150314</v>
          </cell>
          <cell r="B768">
            <v>45</v>
          </cell>
          <cell r="C768" t="str">
            <v>201503</v>
          </cell>
          <cell r="D768" t="str">
            <v>14</v>
          </cell>
          <cell r="E768" t="str">
            <v>FP</v>
          </cell>
          <cell r="F768">
            <v>60000</v>
          </cell>
          <cell r="G768">
            <v>4692</v>
          </cell>
          <cell r="H768">
            <v>4692</v>
          </cell>
          <cell r="I768">
            <v>59857</v>
          </cell>
          <cell r="J768">
            <v>143</v>
          </cell>
          <cell r="K768">
            <v>143</v>
          </cell>
          <cell r="L768">
            <v>55176.1826</v>
          </cell>
          <cell r="M768">
            <v>60000</v>
          </cell>
          <cell r="N768">
            <v>0</v>
          </cell>
          <cell r="O768">
            <v>0</v>
          </cell>
          <cell r="P768">
            <v>60000</v>
          </cell>
          <cell r="Q768">
            <v>0</v>
          </cell>
          <cell r="R768">
            <v>0</v>
          </cell>
          <cell r="W768">
            <v>60000</v>
          </cell>
        </row>
        <row r="769">
          <cell r="A769" t="str">
            <v>20150414</v>
          </cell>
          <cell r="B769">
            <v>46</v>
          </cell>
          <cell r="C769" t="str">
            <v>201504</v>
          </cell>
          <cell r="D769" t="str">
            <v>14</v>
          </cell>
          <cell r="E769" t="str">
            <v>FP</v>
          </cell>
          <cell r="F769">
            <v>60000</v>
          </cell>
          <cell r="G769">
            <v>4692</v>
          </cell>
          <cell r="H769">
            <v>4692</v>
          </cell>
          <cell r="I769">
            <v>59857</v>
          </cell>
          <cell r="J769">
            <v>143</v>
          </cell>
          <cell r="K769">
            <v>143</v>
          </cell>
          <cell r="L769">
            <v>55176.1826</v>
          </cell>
          <cell r="M769">
            <v>60000</v>
          </cell>
          <cell r="N769">
            <v>0</v>
          </cell>
          <cell r="O769">
            <v>0</v>
          </cell>
          <cell r="P769">
            <v>60000</v>
          </cell>
          <cell r="Q769">
            <v>0</v>
          </cell>
          <cell r="R769">
            <v>0</v>
          </cell>
          <cell r="W769">
            <v>60000</v>
          </cell>
        </row>
        <row r="770">
          <cell r="A770" t="str">
            <v>20150514</v>
          </cell>
          <cell r="B770">
            <v>47</v>
          </cell>
          <cell r="C770" t="str">
            <v>201505</v>
          </cell>
          <cell r="D770" t="str">
            <v>14</v>
          </cell>
          <cell r="E770" t="str">
            <v>FP</v>
          </cell>
          <cell r="F770">
            <v>60000</v>
          </cell>
          <cell r="G770">
            <v>4692</v>
          </cell>
          <cell r="H770">
            <v>4692</v>
          </cell>
          <cell r="I770">
            <v>59857</v>
          </cell>
          <cell r="J770">
            <v>143</v>
          </cell>
          <cell r="K770">
            <v>143</v>
          </cell>
          <cell r="L770">
            <v>55176.1826</v>
          </cell>
          <cell r="M770">
            <v>60000</v>
          </cell>
          <cell r="N770">
            <v>0</v>
          </cell>
          <cell r="O770">
            <v>0</v>
          </cell>
          <cell r="P770">
            <v>60000</v>
          </cell>
          <cell r="Q770">
            <v>0</v>
          </cell>
          <cell r="R770">
            <v>0</v>
          </cell>
          <cell r="W770">
            <v>60000</v>
          </cell>
        </row>
        <row r="771">
          <cell r="A771" t="str">
            <v>20150614</v>
          </cell>
          <cell r="B771">
            <v>48</v>
          </cell>
          <cell r="C771" t="str">
            <v>201506</v>
          </cell>
          <cell r="D771" t="str">
            <v>14</v>
          </cell>
          <cell r="E771" t="str">
            <v>FP</v>
          </cell>
          <cell r="F771">
            <v>60000</v>
          </cell>
          <cell r="G771">
            <v>4692</v>
          </cell>
          <cell r="H771">
            <v>4692</v>
          </cell>
          <cell r="I771">
            <v>59857</v>
          </cell>
          <cell r="J771">
            <v>143</v>
          </cell>
          <cell r="K771">
            <v>143</v>
          </cell>
          <cell r="L771">
            <v>55176.1826</v>
          </cell>
          <cell r="M771">
            <v>60000</v>
          </cell>
          <cell r="N771">
            <v>0</v>
          </cell>
          <cell r="O771">
            <v>0</v>
          </cell>
          <cell r="P771">
            <v>60000</v>
          </cell>
          <cell r="Q771">
            <v>0</v>
          </cell>
          <cell r="R771">
            <v>0</v>
          </cell>
          <cell r="W771">
            <v>60000</v>
          </cell>
        </row>
        <row r="772">
          <cell r="A772" t="str">
            <v>20150714</v>
          </cell>
          <cell r="B772">
            <v>49</v>
          </cell>
          <cell r="C772" t="str">
            <v>201507</v>
          </cell>
          <cell r="D772" t="str">
            <v>14</v>
          </cell>
          <cell r="E772" t="str">
            <v>FP</v>
          </cell>
          <cell r="F772">
            <v>60000</v>
          </cell>
          <cell r="G772">
            <v>4692</v>
          </cell>
          <cell r="H772">
            <v>4692</v>
          </cell>
          <cell r="I772">
            <v>59857</v>
          </cell>
          <cell r="J772">
            <v>143</v>
          </cell>
          <cell r="K772">
            <v>143</v>
          </cell>
          <cell r="L772">
            <v>55176.1826</v>
          </cell>
          <cell r="M772">
            <v>60000</v>
          </cell>
          <cell r="N772">
            <v>0</v>
          </cell>
          <cell r="O772">
            <v>0</v>
          </cell>
          <cell r="P772">
            <v>60000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60000</v>
          </cell>
        </row>
        <row r="773">
          <cell r="A773" t="str">
            <v>20150814</v>
          </cell>
          <cell r="B773">
            <v>50</v>
          </cell>
          <cell r="C773" t="str">
            <v>201508</v>
          </cell>
          <cell r="D773" t="str">
            <v>14</v>
          </cell>
          <cell r="E773" t="str">
            <v>FP</v>
          </cell>
          <cell r="F773">
            <v>60000</v>
          </cell>
          <cell r="G773">
            <v>4692</v>
          </cell>
          <cell r="H773">
            <v>4692</v>
          </cell>
          <cell r="I773">
            <v>59857</v>
          </cell>
          <cell r="J773">
            <v>143</v>
          </cell>
          <cell r="K773">
            <v>143</v>
          </cell>
          <cell r="L773">
            <v>55176.1826</v>
          </cell>
          <cell r="M773">
            <v>60000</v>
          </cell>
          <cell r="N773">
            <v>0</v>
          </cell>
          <cell r="O773">
            <v>0</v>
          </cell>
          <cell r="P773">
            <v>60000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60000</v>
          </cell>
        </row>
        <row r="774">
          <cell r="A774" t="str">
            <v>20150914</v>
          </cell>
          <cell r="B774">
            <v>51</v>
          </cell>
          <cell r="C774" t="str">
            <v>201509</v>
          </cell>
          <cell r="D774" t="str">
            <v>14</v>
          </cell>
          <cell r="E774" t="str">
            <v>FP</v>
          </cell>
          <cell r="F774">
            <v>60000</v>
          </cell>
          <cell r="G774">
            <v>4692</v>
          </cell>
          <cell r="H774">
            <v>4692</v>
          </cell>
          <cell r="I774">
            <v>59857</v>
          </cell>
          <cell r="J774">
            <v>143</v>
          </cell>
          <cell r="K774">
            <v>143</v>
          </cell>
          <cell r="L774">
            <v>55176.1826</v>
          </cell>
          <cell r="M774">
            <v>60000</v>
          </cell>
          <cell r="N774">
            <v>0</v>
          </cell>
          <cell r="O774">
            <v>0</v>
          </cell>
          <cell r="P774">
            <v>60000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60000</v>
          </cell>
        </row>
        <row r="775">
          <cell r="A775" t="str">
            <v>20151014</v>
          </cell>
          <cell r="B775">
            <v>52</v>
          </cell>
          <cell r="C775" t="str">
            <v>201510</v>
          </cell>
          <cell r="D775" t="str">
            <v>14</v>
          </cell>
          <cell r="E775" t="str">
            <v>FP</v>
          </cell>
          <cell r="F775">
            <v>60000</v>
          </cell>
          <cell r="G775">
            <v>4692</v>
          </cell>
          <cell r="H775">
            <v>4692</v>
          </cell>
          <cell r="I775">
            <v>59857</v>
          </cell>
          <cell r="J775">
            <v>143</v>
          </cell>
          <cell r="K775">
            <v>143</v>
          </cell>
          <cell r="L775">
            <v>55176.1826</v>
          </cell>
          <cell r="M775">
            <v>60000</v>
          </cell>
          <cell r="N775">
            <v>0</v>
          </cell>
          <cell r="O775">
            <v>0</v>
          </cell>
          <cell r="P775">
            <v>60000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60000</v>
          </cell>
        </row>
        <row r="776">
          <cell r="A776" t="str">
            <v>20151114</v>
          </cell>
          <cell r="B776">
            <v>53</v>
          </cell>
          <cell r="C776" t="str">
            <v>201511</v>
          </cell>
          <cell r="D776" t="str">
            <v>14</v>
          </cell>
          <cell r="E776" t="str">
            <v>FP</v>
          </cell>
          <cell r="F776">
            <v>60000</v>
          </cell>
          <cell r="G776">
            <v>4692</v>
          </cell>
          <cell r="H776">
            <v>4692</v>
          </cell>
          <cell r="I776">
            <v>59857</v>
          </cell>
          <cell r="J776">
            <v>143</v>
          </cell>
          <cell r="K776">
            <v>143</v>
          </cell>
          <cell r="L776">
            <v>55176.1826</v>
          </cell>
          <cell r="M776">
            <v>60000</v>
          </cell>
          <cell r="N776">
            <v>0</v>
          </cell>
          <cell r="O776">
            <v>0</v>
          </cell>
          <cell r="P776">
            <v>60000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60000</v>
          </cell>
        </row>
        <row r="777">
          <cell r="A777" t="str">
            <v>20151214</v>
          </cell>
          <cell r="B777">
            <v>54</v>
          </cell>
          <cell r="C777" t="str">
            <v>201512</v>
          </cell>
          <cell r="D777" t="str">
            <v>14</v>
          </cell>
          <cell r="E777" t="str">
            <v>FP</v>
          </cell>
          <cell r="F777">
            <v>60000</v>
          </cell>
          <cell r="G777">
            <v>4692</v>
          </cell>
          <cell r="H777">
            <v>4692</v>
          </cell>
          <cell r="I777">
            <v>59857</v>
          </cell>
          <cell r="J777">
            <v>143</v>
          </cell>
          <cell r="K777">
            <v>143</v>
          </cell>
          <cell r="L777">
            <v>55176.1826</v>
          </cell>
          <cell r="M777">
            <v>60000</v>
          </cell>
          <cell r="N777">
            <v>0</v>
          </cell>
          <cell r="O777">
            <v>0</v>
          </cell>
          <cell r="P777">
            <v>60000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60000</v>
          </cell>
        </row>
        <row r="778">
          <cell r="A778" t="str">
            <v>20160114</v>
          </cell>
          <cell r="B778">
            <v>55</v>
          </cell>
          <cell r="C778" t="str">
            <v>201601</v>
          </cell>
          <cell r="D778" t="str">
            <v>14</v>
          </cell>
          <cell r="E778" t="str">
            <v>FP</v>
          </cell>
          <cell r="F778">
            <v>60000</v>
          </cell>
          <cell r="G778">
            <v>4692</v>
          </cell>
          <cell r="H778">
            <v>4692</v>
          </cell>
          <cell r="I778">
            <v>59857</v>
          </cell>
          <cell r="J778">
            <v>143</v>
          </cell>
          <cell r="K778">
            <v>143</v>
          </cell>
          <cell r="L778">
            <v>55176.1826</v>
          </cell>
          <cell r="M778">
            <v>60000</v>
          </cell>
          <cell r="N778">
            <v>0</v>
          </cell>
          <cell r="O778">
            <v>0</v>
          </cell>
          <cell r="P778">
            <v>60000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60000</v>
          </cell>
        </row>
        <row r="779">
          <cell r="A779" t="str">
            <v>20160214</v>
          </cell>
          <cell r="B779">
            <v>56</v>
          </cell>
          <cell r="C779" t="str">
            <v>201602</v>
          </cell>
          <cell r="D779" t="str">
            <v>14</v>
          </cell>
          <cell r="E779" t="str">
            <v>FP</v>
          </cell>
          <cell r="F779">
            <v>60000</v>
          </cell>
          <cell r="G779">
            <v>4692</v>
          </cell>
          <cell r="H779">
            <v>4692</v>
          </cell>
          <cell r="I779">
            <v>59857</v>
          </cell>
          <cell r="J779">
            <v>143</v>
          </cell>
          <cell r="K779">
            <v>143</v>
          </cell>
          <cell r="L779">
            <v>55176.1826</v>
          </cell>
          <cell r="M779">
            <v>60000</v>
          </cell>
          <cell r="N779">
            <v>0</v>
          </cell>
          <cell r="O779">
            <v>0</v>
          </cell>
          <cell r="P779">
            <v>60000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60000</v>
          </cell>
        </row>
        <row r="780">
          <cell r="A780" t="str">
            <v>20160314</v>
          </cell>
          <cell r="B780">
            <v>57</v>
          </cell>
          <cell r="C780" t="str">
            <v>201603</v>
          </cell>
          <cell r="D780" t="str">
            <v>14</v>
          </cell>
          <cell r="E780" t="str">
            <v>FP</v>
          </cell>
          <cell r="F780">
            <v>60000</v>
          </cell>
          <cell r="G780">
            <v>4692</v>
          </cell>
          <cell r="H780">
            <v>4692</v>
          </cell>
          <cell r="I780">
            <v>59857</v>
          </cell>
          <cell r="J780">
            <v>143</v>
          </cell>
          <cell r="K780">
            <v>143</v>
          </cell>
          <cell r="L780">
            <v>55176.1826</v>
          </cell>
          <cell r="M780">
            <v>60000</v>
          </cell>
          <cell r="N780">
            <v>0</v>
          </cell>
          <cell r="O780">
            <v>0</v>
          </cell>
          <cell r="P780">
            <v>60000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60000</v>
          </cell>
        </row>
        <row r="781">
          <cell r="A781" t="str">
            <v>20160414</v>
          </cell>
          <cell r="B781">
            <v>58</v>
          </cell>
          <cell r="C781" t="str">
            <v>201604</v>
          </cell>
          <cell r="D781" t="str">
            <v>14</v>
          </cell>
          <cell r="E781" t="str">
            <v>FP</v>
          </cell>
          <cell r="F781">
            <v>60000</v>
          </cell>
          <cell r="G781">
            <v>4692</v>
          </cell>
          <cell r="H781">
            <v>4692</v>
          </cell>
          <cell r="I781">
            <v>59857</v>
          </cell>
          <cell r="J781">
            <v>143</v>
          </cell>
          <cell r="K781">
            <v>143</v>
          </cell>
          <cell r="L781">
            <v>55176.1826</v>
          </cell>
          <cell r="M781">
            <v>60000</v>
          </cell>
          <cell r="N781">
            <v>0</v>
          </cell>
          <cell r="O781">
            <v>0</v>
          </cell>
          <cell r="P781">
            <v>60000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60000</v>
          </cell>
        </row>
        <row r="782">
          <cell r="A782" t="str">
            <v>20160514</v>
          </cell>
          <cell r="B782">
            <v>59</v>
          </cell>
          <cell r="C782" t="str">
            <v>201605</v>
          </cell>
          <cell r="D782" t="str">
            <v>14</v>
          </cell>
          <cell r="E782" t="str">
            <v>FP</v>
          </cell>
          <cell r="F782">
            <v>60000</v>
          </cell>
          <cell r="G782">
            <v>4692</v>
          </cell>
          <cell r="H782">
            <v>4692</v>
          </cell>
          <cell r="I782">
            <v>59857</v>
          </cell>
          <cell r="J782">
            <v>143</v>
          </cell>
          <cell r="K782">
            <v>143</v>
          </cell>
          <cell r="L782">
            <v>55176.1826</v>
          </cell>
          <cell r="M782">
            <v>60000</v>
          </cell>
          <cell r="N782">
            <v>0</v>
          </cell>
          <cell r="O782">
            <v>0</v>
          </cell>
          <cell r="P782">
            <v>60000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60000</v>
          </cell>
        </row>
        <row r="783">
          <cell r="A783" t="str">
            <v>20160614</v>
          </cell>
          <cell r="B783">
            <v>60</v>
          </cell>
          <cell r="C783" t="str">
            <v>201606</v>
          </cell>
          <cell r="D783" t="str">
            <v>14</v>
          </cell>
          <cell r="E783" t="str">
            <v>FP</v>
          </cell>
          <cell r="F783">
            <v>60000</v>
          </cell>
          <cell r="G783">
            <v>4692</v>
          </cell>
          <cell r="H783">
            <v>4692</v>
          </cell>
          <cell r="I783">
            <v>59857</v>
          </cell>
          <cell r="J783">
            <v>143</v>
          </cell>
          <cell r="K783">
            <v>143</v>
          </cell>
          <cell r="L783">
            <v>55176.1826</v>
          </cell>
          <cell r="M783">
            <v>60000</v>
          </cell>
          <cell r="N783">
            <v>0</v>
          </cell>
          <cell r="O783">
            <v>0</v>
          </cell>
          <cell r="P783">
            <v>60000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60000</v>
          </cell>
        </row>
        <row r="784">
          <cell r="A784" t="str">
            <v>20110715</v>
          </cell>
          <cell r="B784">
            <v>1</v>
          </cell>
          <cell r="C784" t="str">
            <v>201107</v>
          </cell>
          <cell r="D784" t="str">
            <v>15</v>
          </cell>
          <cell r="E784" t="str">
            <v>MK_A</v>
          </cell>
          <cell r="F784">
            <v>29325</v>
          </cell>
          <cell r="G784">
            <v>10105</v>
          </cell>
          <cell r="H784">
            <v>29325</v>
          </cell>
          <cell r="I784">
            <v>10105</v>
          </cell>
          <cell r="J784">
            <v>0</v>
          </cell>
          <cell r="K784">
            <v>0</v>
          </cell>
          <cell r="L784">
            <v>0</v>
          </cell>
          <cell r="M784">
            <v>10105</v>
          </cell>
          <cell r="N784">
            <v>5110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W784">
            <v>29325</v>
          </cell>
        </row>
        <row r="785">
          <cell r="A785" t="str">
            <v>20110815</v>
          </cell>
          <cell r="B785">
            <v>2</v>
          </cell>
          <cell r="C785" t="str">
            <v>201108</v>
          </cell>
          <cell r="D785" t="str">
            <v>15</v>
          </cell>
          <cell r="E785" t="str">
            <v>MK_A</v>
          </cell>
          <cell r="F785">
            <v>28801</v>
          </cell>
          <cell r="G785">
            <v>10097</v>
          </cell>
          <cell r="H785">
            <v>28801</v>
          </cell>
          <cell r="I785">
            <v>10097</v>
          </cell>
          <cell r="J785">
            <v>0</v>
          </cell>
          <cell r="K785">
            <v>0</v>
          </cell>
          <cell r="L785">
            <v>0</v>
          </cell>
          <cell r="M785">
            <v>10097</v>
          </cell>
          <cell r="N785">
            <v>4906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W785">
            <v>28801</v>
          </cell>
        </row>
        <row r="786">
          <cell r="A786" t="str">
            <v>20110915</v>
          </cell>
          <cell r="B786">
            <v>3</v>
          </cell>
          <cell r="C786" t="str">
            <v>201109</v>
          </cell>
          <cell r="D786" t="str">
            <v>15</v>
          </cell>
          <cell r="E786" t="str">
            <v>MK_A</v>
          </cell>
          <cell r="F786">
            <v>28975</v>
          </cell>
          <cell r="G786">
            <v>10072</v>
          </cell>
          <cell r="H786">
            <v>28975</v>
          </cell>
          <cell r="I786">
            <v>10072</v>
          </cell>
          <cell r="J786">
            <v>0</v>
          </cell>
          <cell r="K786">
            <v>0</v>
          </cell>
          <cell r="L786">
            <v>0</v>
          </cell>
          <cell r="M786">
            <v>10072</v>
          </cell>
          <cell r="N786">
            <v>4819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W786">
            <v>28975</v>
          </cell>
        </row>
        <row r="787">
          <cell r="A787" t="str">
            <v>20111015</v>
          </cell>
          <cell r="B787">
            <v>4</v>
          </cell>
          <cell r="C787" t="str">
            <v>201110</v>
          </cell>
          <cell r="D787" t="str">
            <v>15</v>
          </cell>
          <cell r="E787" t="str">
            <v>MK_A</v>
          </cell>
          <cell r="F787">
            <v>28970</v>
          </cell>
          <cell r="G787">
            <v>10614</v>
          </cell>
          <cell r="H787">
            <v>28970</v>
          </cell>
          <cell r="I787">
            <v>10614</v>
          </cell>
          <cell r="J787">
            <v>0</v>
          </cell>
          <cell r="K787">
            <v>0</v>
          </cell>
          <cell r="L787">
            <v>0</v>
          </cell>
          <cell r="M787">
            <v>10614</v>
          </cell>
          <cell r="N787">
            <v>4649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W787">
            <v>28970</v>
          </cell>
        </row>
        <row r="788">
          <cell r="A788" t="str">
            <v>20111115</v>
          </cell>
          <cell r="B788">
            <v>5</v>
          </cell>
          <cell r="C788" t="str">
            <v>201111</v>
          </cell>
          <cell r="D788" t="str">
            <v>15</v>
          </cell>
          <cell r="E788" t="str">
            <v>MK_A</v>
          </cell>
          <cell r="F788">
            <v>28662</v>
          </cell>
          <cell r="G788">
            <v>10738</v>
          </cell>
          <cell r="H788">
            <v>28662</v>
          </cell>
          <cell r="I788">
            <v>10738</v>
          </cell>
          <cell r="J788">
            <v>0</v>
          </cell>
          <cell r="K788">
            <v>0</v>
          </cell>
          <cell r="L788">
            <v>0</v>
          </cell>
          <cell r="M788">
            <v>10738</v>
          </cell>
          <cell r="N788">
            <v>4507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W788">
            <v>28662</v>
          </cell>
        </row>
        <row r="789">
          <cell r="A789" t="str">
            <v>20111215</v>
          </cell>
          <cell r="B789">
            <v>6</v>
          </cell>
          <cell r="C789" t="str">
            <v>201112</v>
          </cell>
          <cell r="D789" t="str">
            <v>15</v>
          </cell>
          <cell r="E789" t="str">
            <v>MK_A</v>
          </cell>
          <cell r="F789">
            <v>28767</v>
          </cell>
          <cell r="G789">
            <v>6192</v>
          </cell>
          <cell r="H789">
            <v>28767</v>
          </cell>
          <cell r="I789">
            <v>6192</v>
          </cell>
          <cell r="J789">
            <v>0</v>
          </cell>
          <cell r="K789">
            <v>0</v>
          </cell>
          <cell r="L789">
            <v>0</v>
          </cell>
          <cell r="M789">
            <v>6192</v>
          </cell>
          <cell r="N789">
            <v>5355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W789">
            <v>28767</v>
          </cell>
        </row>
        <row r="790">
          <cell r="A790" t="str">
            <v>20120115</v>
          </cell>
          <cell r="B790">
            <v>7</v>
          </cell>
          <cell r="C790" t="str">
            <v>201201</v>
          </cell>
          <cell r="D790" t="str">
            <v>15</v>
          </cell>
          <cell r="E790" t="str">
            <v>MK_A</v>
          </cell>
          <cell r="F790">
            <v>28429</v>
          </cell>
          <cell r="G790">
            <v>7342</v>
          </cell>
          <cell r="H790">
            <v>28429</v>
          </cell>
          <cell r="I790">
            <v>7342</v>
          </cell>
          <cell r="J790">
            <v>0</v>
          </cell>
          <cell r="K790">
            <v>0</v>
          </cell>
          <cell r="L790">
            <v>0</v>
          </cell>
          <cell r="M790">
            <v>7342</v>
          </cell>
          <cell r="N790">
            <v>5049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W790">
            <v>28429</v>
          </cell>
        </row>
        <row r="791">
          <cell r="A791" t="str">
            <v>20120215</v>
          </cell>
          <cell r="B791">
            <v>8</v>
          </cell>
          <cell r="C791" t="str">
            <v>201202</v>
          </cell>
          <cell r="D791" t="str">
            <v>15</v>
          </cell>
          <cell r="E791" t="str">
            <v>MK_A</v>
          </cell>
          <cell r="F791">
            <v>29006</v>
          </cell>
          <cell r="G791">
            <v>7794</v>
          </cell>
          <cell r="H791">
            <v>29006</v>
          </cell>
          <cell r="I791">
            <v>7794</v>
          </cell>
          <cell r="J791">
            <v>0</v>
          </cell>
          <cell r="K791">
            <v>0</v>
          </cell>
          <cell r="L791">
            <v>0</v>
          </cell>
          <cell r="M791">
            <v>7794</v>
          </cell>
          <cell r="N791">
            <v>5129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W791">
            <v>29006</v>
          </cell>
        </row>
        <row r="792">
          <cell r="A792" t="str">
            <v>20120315</v>
          </cell>
          <cell r="B792">
            <v>9</v>
          </cell>
          <cell r="C792" t="str">
            <v>201203</v>
          </cell>
          <cell r="D792" t="str">
            <v>15</v>
          </cell>
          <cell r="E792" t="str">
            <v>MK_A</v>
          </cell>
          <cell r="F792">
            <v>29422</v>
          </cell>
          <cell r="G792">
            <v>7603</v>
          </cell>
          <cell r="H792">
            <v>29422</v>
          </cell>
          <cell r="I792">
            <v>7603</v>
          </cell>
          <cell r="J792">
            <v>0</v>
          </cell>
          <cell r="K792">
            <v>0</v>
          </cell>
          <cell r="L792">
            <v>0</v>
          </cell>
          <cell r="M792">
            <v>7603</v>
          </cell>
          <cell r="N792">
            <v>5192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W792">
            <v>29422</v>
          </cell>
        </row>
        <row r="793">
          <cell r="A793" t="str">
            <v>20120415</v>
          </cell>
          <cell r="B793">
            <v>10</v>
          </cell>
          <cell r="C793" t="str">
            <v>201204</v>
          </cell>
          <cell r="D793" t="str">
            <v>15</v>
          </cell>
          <cell r="E793" t="str">
            <v>MK_A</v>
          </cell>
          <cell r="F793">
            <v>29072</v>
          </cell>
          <cell r="G793">
            <v>6855</v>
          </cell>
          <cell r="H793">
            <v>29072</v>
          </cell>
          <cell r="I793">
            <v>6855</v>
          </cell>
          <cell r="J793">
            <v>0</v>
          </cell>
          <cell r="K793">
            <v>0</v>
          </cell>
          <cell r="L793">
            <v>0</v>
          </cell>
          <cell r="M793">
            <v>6855</v>
          </cell>
          <cell r="N793">
            <v>5347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W793">
            <v>29072</v>
          </cell>
        </row>
        <row r="794">
          <cell r="A794" t="str">
            <v>20120515</v>
          </cell>
          <cell r="B794">
            <v>11</v>
          </cell>
          <cell r="C794" t="str">
            <v>201205</v>
          </cell>
          <cell r="D794" t="str">
            <v>15</v>
          </cell>
          <cell r="E794" t="str">
            <v>MK_A</v>
          </cell>
          <cell r="F794">
            <v>29133</v>
          </cell>
          <cell r="G794">
            <v>6344</v>
          </cell>
          <cell r="H794">
            <v>29133</v>
          </cell>
          <cell r="I794">
            <v>6344</v>
          </cell>
          <cell r="J794">
            <v>0</v>
          </cell>
          <cell r="K794">
            <v>0</v>
          </cell>
          <cell r="L794">
            <v>0</v>
          </cell>
          <cell r="M794">
            <v>6344</v>
          </cell>
          <cell r="N794">
            <v>5400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W794">
            <v>29133</v>
          </cell>
        </row>
        <row r="795">
          <cell r="A795" t="str">
            <v>20120615</v>
          </cell>
          <cell r="B795">
            <v>12</v>
          </cell>
          <cell r="C795" t="str">
            <v>201206</v>
          </cell>
          <cell r="D795" t="str">
            <v>15</v>
          </cell>
          <cell r="E795" t="str">
            <v>MK_A</v>
          </cell>
          <cell r="F795">
            <v>29384</v>
          </cell>
          <cell r="G795">
            <v>6195</v>
          </cell>
          <cell r="H795">
            <v>29384</v>
          </cell>
          <cell r="I795">
            <v>6195</v>
          </cell>
          <cell r="J795">
            <v>0</v>
          </cell>
          <cell r="K795">
            <v>0</v>
          </cell>
          <cell r="L795">
            <v>0</v>
          </cell>
          <cell r="M795">
            <v>6195</v>
          </cell>
          <cell r="N795">
            <v>5290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W795">
            <v>29384</v>
          </cell>
        </row>
        <row r="796">
          <cell r="A796" t="str">
            <v>20120715</v>
          </cell>
          <cell r="B796">
            <v>13</v>
          </cell>
          <cell r="C796" t="str">
            <v>201207</v>
          </cell>
          <cell r="D796" t="str">
            <v>15</v>
          </cell>
          <cell r="E796" t="str">
            <v>MK_A</v>
          </cell>
          <cell r="F796">
            <v>29036</v>
          </cell>
          <cell r="G796">
            <v>6930</v>
          </cell>
          <cell r="H796">
            <v>29036</v>
          </cell>
          <cell r="I796">
            <v>6930</v>
          </cell>
          <cell r="J796">
            <v>0</v>
          </cell>
          <cell r="K796">
            <v>0</v>
          </cell>
          <cell r="L796">
            <v>0</v>
          </cell>
          <cell r="M796">
            <v>6930</v>
          </cell>
          <cell r="N796">
            <v>5287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W796">
            <v>29036</v>
          </cell>
        </row>
        <row r="797">
          <cell r="A797" t="str">
            <v>20120815</v>
          </cell>
          <cell r="B797">
            <v>14</v>
          </cell>
          <cell r="C797" t="str">
            <v>201208</v>
          </cell>
          <cell r="D797" t="str">
            <v>15</v>
          </cell>
          <cell r="E797" t="str">
            <v>MK_A</v>
          </cell>
          <cell r="F797">
            <v>28997</v>
          </cell>
          <cell r="G797">
            <v>6364</v>
          </cell>
          <cell r="H797">
            <v>28997</v>
          </cell>
          <cell r="I797">
            <v>6364</v>
          </cell>
          <cell r="J797">
            <v>0</v>
          </cell>
          <cell r="K797">
            <v>0</v>
          </cell>
          <cell r="L797">
            <v>0</v>
          </cell>
          <cell r="M797">
            <v>6364</v>
          </cell>
          <cell r="N797">
            <v>5439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W797">
            <v>28997</v>
          </cell>
        </row>
        <row r="798">
          <cell r="A798" t="str">
            <v>20120915</v>
          </cell>
          <cell r="B798">
            <v>15</v>
          </cell>
          <cell r="C798" t="str">
            <v>201209</v>
          </cell>
          <cell r="D798" t="str">
            <v>15</v>
          </cell>
          <cell r="E798" t="str">
            <v>MK_A</v>
          </cell>
          <cell r="F798">
            <v>28950</v>
          </cell>
          <cell r="G798">
            <v>6296</v>
          </cell>
          <cell r="H798">
            <v>28950</v>
          </cell>
          <cell r="I798">
            <v>6296</v>
          </cell>
          <cell r="J798">
            <v>0</v>
          </cell>
          <cell r="K798">
            <v>0</v>
          </cell>
          <cell r="L798">
            <v>0</v>
          </cell>
          <cell r="M798">
            <v>6296</v>
          </cell>
          <cell r="N798">
            <v>5339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W798">
            <v>28950</v>
          </cell>
        </row>
        <row r="799">
          <cell r="A799" t="str">
            <v>20121015</v>
          </cell>
          <cell r="B799">
            <v>16</v>
          </cell>
          <cell r="C799" t="str">
            <v>201210</v>
          </cell>
          <cell r="D799" t="str">
            <v>15</v>
          </cell>
          <cell r="E799" t="str">
            <v>MK_A</v>
          </cell>
          <cell r="F799">
            <v>28457</v>
          </cell>
          <cell r="G799">
            <v>7253</v>
          </cell>
          <cell r="H799">
            <v>28457</v>
          </cell>
          <cell r="I799">
            <v>7253</v>
          </cell>
          <cell r="J799">
            <v>0</v>
          </cell>
          <cell r="K799">
            <v>0</v>
          </cell>
          <cell r="L799">
            <v>0</v>
          </cell>
          <cell r="M799">
            <v>7253</v>
          </cell>
          <cell r="N799">
            <v>5002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W799">
            <v>28457</v>
          </cell>
        </row>
        <row r="800">
          <cell r="A800" t="str">
            <v>20121115</v>
          </cell>
          <cell r="B800">
            <v>17</v>
          </cell>
          <cell r="C800" t="str">
            <v>201211</v>
          </cell>
          <cell r="D800" t="str">
            <v>15</v>
          </cell>
          <cell r="E800" t="str">
            <v>MK_A</v>
          </cell>
          <cell r="F800">
            <v>28784</v>
          </cell>
          <cell r="G800">
            <v>6583</v>
          </cell>
          <cell r="H800">
            <v>28784</v>
          </cell>
          <cell r="I800">
            <v>6583</v>
          </cell>
          <cell r="J800">
            <v>0</v>
          </cell>
          <cell r="K800">
            <v>0</v>
          </cell>
          <cell r="L800">
            <v>0</v>
          </cell>
          <cell r="M800">
            <v>6583</v>
          </cell>
          <cell r="N800">
            <v>5308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W800">
            <v>28784</v>
          </cell>
        </row>
        <row r="801">
          <cell r="A801" t="str">
            <v>20121215</v>
          </cell>
          <cell r="B801">
            <v>18</v>
          </cell>
          <cell r="C801" t="str">
            <v>201212</v>
          </cell>
          <cell r="D801" t="str">
            <v>15</v>
          </cell>
          <cell r="E801" t="str">
            <v>MK_A</v>
          </cell>
          <cell r="F801">
            <v>28678</v>
          </cell>
          <cell r="G801">
            <v>7282</v>
          </cell>
          <cell r="H801">
            <v>28678</v>
          </cell>
          <cell r="I801">
            <v>7282</v>
          </cell>
          <cell r="J801">
            <v>0</v>
          </cell>
          <cell r="K801">
            <v>0</v>
          </cell>
          <cell r="L801">
            <v>0</v>
          </cell>
          <cell r="M801">
            <v>7282</v>
          </cell>
          <cell r="N801">
            <v>4965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W801">
            <v>28678</v>
          </cell>
        </row>
        <row r="802">
          <cell r="A802" t="str">
            <v>20130115</v>
          </cell>
          <cell r="B802">
            <v>19</v>
          </cell>
          <cell r="C802" t="str">
            <v>201301</v>
          </cell>
          <cell r="D802" t="str">
            <v>15</v>
          </cell>
          <cell r="E802" t="str">
            <v>MK_A</v>
          </cell>
          <cell r="F802">
            <v>28280</v>
          </cell>
          <cell r="G802">
            <v>6181</v>
          </cell>
          <cell r="H802">
            <v>28280</v>
          </cell>
          <cell r="I802">
            <v>6181</v>
          </cell>
          <cell r="J802">
            <v>0</v>
          </cell>
          <cell r="K802">
            <v>0</v>
          </cell>
          <cell r="L802">
            <v>0</v>
          </cell>
          <cell r="M802">
            <v>6181</v>
          </cell>
          <cell r="N802">
            <v>5061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W802">
            <v>28280</v>
          </cell>
        </row>
        <row r="803">
          <cell r="A803" t="str">
            <v>20130215</v>
          </cell>
          <cell r="B803">
            <v>20</v>
          </cell>
          <cell r="C803" t="str">
            <v>201302</v>
          </cell>
          <cell r="D803" t="str">
            <v>15</v>
          </cell>
          <cell r="E803" t="str">
            <v>MK_A</v>
          </cell>
          <cell r="F803">
            <v>28864</v>
          </cell>
          <cell r="G803">
            <v>6934</v>
          </cell>
          <cell r="H803">
            <v>28864</v>
          </cell>
          <cell r="I803">
            <v>6934</v>
          </cell>
          <cell r="J803">
            <v>0</v>
          </cell>
          <cell r="K803">
            <v>0</v>
          </cell>
          <cell r="L803">
            <v>0</v>
          </cell>
          <cell r="M803">
            <v>6934</v>
          </cell>
          <cell r="N803">
            <v>4831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W803">
            <v>28864</v>
          </cell>
        </row>
        <row r="804">
          <cell r="A804" t="str">
            <v>20130315</v>
          </cell>
          <cell r="B804">
            <v>21</v>
          </cell>
          <cell r="C804" t="str">
            <v>201303</v>
          </cell>
          <cell r="D804" t="str">
            <v>15</v>
          </cell>
          <cell r="E804" t="str">
            <v>MK_A</v>
          </cell>
          <cell r="F804">
            <v>28839</v>
          </cell>
          <cell r="G804">
            <v>6275</v>
          </cell>
          <cell r="H804">
            <v>28839</v>
          </cell>
          <cell r="I804">
            <v>6275</v>
          </cell>
          <cell r="J804">
            <v>0</v>
          </cell>
          <cell r="K804">
            <v>0</v>
          </cell>
          <cell r="L804">
            <v>0</v>
          </cell>
          <cell r="M804">
            <v>6275</v>
          </cell>
          <cell r="N804">
            <v>4917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W804">
            <v>28839</v>
          </cell>
        </row>
        <row r="805">
          <cell r="A805" t="str">
            <v>20130415</v>
          </cell>
          <cell r="B805">
            <v>22</v>
          </cell>
          <cell r="C805" t="str">
            <v>201304</v>
          </cell>
          <cell r="D805" t="str">
            <v>15</v>
          </cell>
          <cell r="E805" t="str">
            <v>MK_A</v>
          </cell>
          <cell r="F805">
            <v>28841</v>
          </cell>
          <cell r="G805">
            <v>7077</v>
          </cell>
          <cell r="H805">
            <v>28841</v>
          </cell>
          <cell r="I805">
            <v>7077</v>
          </cell>
          <cell r="J805">
            <v>0</v>
          </cell>
          <cell r="K805">
            <v>0</v>
          </cell>
          <cell r="L805">
            <v>0</v>
          </cell>
          <cell r="M805">
            <v>7077</v>
          </cell>
          <cell r="N805">
            <v>4814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W805">
            <v>28841</v>
          </cell>
        </row>
        <row r="806">
          <cell r="A806" t="str">
            <v>20130515</v>
          </cell>
          <cell r="B806">
            <v>23</v>
          </cell>
          <cell r="C806" t="str">
            <v>201305</v>
          </cell>
          <cell r="D806" t="str">
            <v>15</v>
          </cell>
          <cell r="E806" t="str">
            <v>MK_A</v>
          </cell>
          <cell r="F806">
            <v>29547</v>
          </cell>
          <cell r="G806">
            <v>6845</v>
          </cell>
          <cell r="H806">
            <v>29547</v>
          </cell>
          <cell r="I806">
            <v>6845</v>
          </cell>
          <cell r="J806">
            <v>0</v>
          </cell>
          <cell r="K806">
            <v>0</v>
          </cell>
          <cell r="L806">
            <v>0</v>
          </cell>
          <cell r="M806">
            <v>6845</v>
          </cell>
          <cell r="N806">
            <v>4872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W806">
            <v>29547</v>
          </cell>
        </row>
        <row r="807">
          <cell r="A807" t="str">
            <v>20130615</v>
          </cell>
          <cell r="B807">
            <v>24</v>
          </cell>
          <cell r="C807" t="str">
            <v>201306</v>
          </cell>
          <cell r="D807" t="str">
            <v>15</v>
          </cell>
          <cell r="E807" t="str">
            <v>MK_A</v>
          </cell>
          <cell r="F807">
            <v>29363</v>
          </cell>
          <cell r="G807">
            <v>6230</v>
          </cell>
          <cell r="H807">
            <v>29363</v>
          </cell>
          <cell r="I807">
            <v>6230</v>
          </cell>
          <cell r="J807">
            <v>0</v>
          </cell>
          <cell r="K807">
            <v>0</v>
          </cell>
          <cell r="L807">
            <v>0</v>
          </cell>
          <cell r="M807">
            <v>6230</v>
          </cell>
          <cell r="N807">
            <v>4789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W807">
            <v>29363</v>
          </cell>
        </row>
        <row r="808">
          <cell r="A808" t="str">
            <v>20130715</v>
          </cell>
          <cell r="B808">
            <v>25</v>
          </cell>
          <cell r="C808" t="str">
            <v>201307</v>
          </cell>
          <cell r="D808" t="str">
            <v>15</v>
          </cell>
          <cell r="E808" t="str">
            <v>MK_A</v>
          </cell>
          <cell r="F808">
            <v>29089</v>
          </cell>
          <cell r="G808">
            <v>7750</v>
          </cell>
          <cell r="H808">
            <v>29089</v>
          </cell>
          <cell r="I808">
            <v>7750</v>
          </cell>
          <cell r="J808">
            <v>0</v>
          </cell>
          <cell r="K808">
            <v>0</v>
          </cell>
          <cell r="L808">
            <v>0</v>
          </cell>
          <cell r="M808">
            <v>7750</v>
          </cell>
          <cell r="N808">
            <v>4554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W808">
            <v>29089</v>
          </cell>
        </row>
        <row r="809">
          <cell r="A809" t="str">
            <v>20130815</v>
          </cell>
          <cell r="B809">
            <v>26</v>
          </cell>
          <cell r="C809" t="str">
            <v>201308</v>
          </cell>
          <cell r="D809" t="str">
            <v>15</v>
          </cell>
          <cell r="E809" t="str">
            <v>MK_A</v>
          </cell>
          <cell r="F809">
            <v>29271</v>
          </cell>
          <cell r="G809">
            <v>6438</v>
          </cell>
          <cell r="H809">
            <v>29271</v>
          </cell>
          <cell r="I809">
            <v>6438</v>
          </cell>
          <cell r="J809">
            <v>0</v>
          </cell>
          <cell r="K809">
            <v>0</v>
          </cell>
          <cell r="L809">
            <v>0</v>
          </cell>
          <cell r="M809">
            <v>6438</v>
          </cell>
          <cell r="N809">
            <v>4589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W809">
            <v>29271</v>
          </cell>
        </row>
        <row r="810">
          <cell r="A810" t="str">
            <v>20130915</v>
          </cell>
          <cell r="B810">
            <v>27</v>
          </cell>
          <cell r="C810" t="str">
            <v>201309</v>
          </cell>
          <cell r="D810" t="str">
            <v>15</v>
          </cell>
          <cell r="E810" t="str">
            <v>MK_A</v>
          </cell>
          <cell r="F810">
            <v>28813</v>
          </cell>
          <cell r="G810">
            <v>7337</v>
          </cell>
          <cell r="H810">
            <v>28813</v>
          </cell>
          <cell r="I810">
            <v>7337</v>
          </cell>
          <cell r="J810">
            <v>0</v>
          </cell>
          <cell r="K810">
            <v>0</v>
          </cell>
          <cell r="L810">
            <v>0</v>
          </cell>
          <cell r="M810">
            <v>7337</v>
          </cell>
          <cell r="N810">
            <v>4103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W810">
            <v>28813</v>
          </cell>
        </row>
        <row r="811">
          <cell r="A811" t="str">
            <v>20131015</v>
          </cell>
          <cell r="B811">
            <v>28</v>
          </cell>
          <cell r="C811" t="str">
            <v>201310</v>
          </cell>
          <cell r="D811" t="str">
            <v>15</v>
          </cell>
          <cell r="E811" t="str">
            <v>MK_A</v>
          </cell>
          <cell r="F811">
            <v>27713</v>
          </cell>
          <cell r="G811">
            <v>6694</v>
          </cell>
          <cell r="H811">
            <v>27713</v>
          </cell>
          <cell r="I811">
            <v>6694</v>
          </cell>
          <cell r="J811">
            <v>0</v>
          </cell>
          <cell r="K811">
            <v>0</v>
          </cell>
          <cell r="L811">
            <v>0</v>
          </cell>
          <cell r="M811">
            <v>6694</v>
          </cell>
          <cell r="N811">
            <v>3869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W811">
            <v>27713</v>
          </cell>
        </row>
        <row r="812">
          <cell r="A812" t="str">
            <v>20131115</v>
          </cell>
          <cell r="B812">
            <v>29</v>
          </cell>
          <cell r="C812" t="str">
            <v>201311</v>
          </cell>
          <cell r="D812" t="str">
            <v>15</v>
          </cell>
          <cell r="E812" t="str">
            <v>MK_A</v>
          </cell>
          <cell r="F812">
            <v>26686</v>
          </cell>
          <cell r="G812">
            <v>4895</v>
          </cell>
          <cell r="H812">
            <v>26686</v>
          </cell>
          <cell r="I812">
            <v>4895</v>
          </cell>
          <cell r="J812">
            <v>0</v>
          </cell>
          <cell r="K812">
            <v>0</v>
          </cell>
          <cell r="L812">
            <v>0</v>
          </cell>
          <cell r="M812">
            <v>4895</v>
          </cell>
          <cell r="N812">
            <v>3652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W812">
            <v>26686</v>
          </cell>
        </row>
        <row r="813">
          <cell r="A813" t="str">
            <v>20131215</v>
          </cell>
          <cell r="B813">
            <v>30</v>
          </cell>
          <cell r="C813" t="str">
            <v>201312</v>
          </cell>
          <cell r="D813" t="str">
            <v>15</v>
          </cell>
          <cell r="E813" t="str">
            <v>MK_A</v>
          </cell>
          <cell r="F813">
            <v>25997</v>
          </cell>
          <cell r="G813">
            <v>5294</v>
          </cell>
          <cell r="H813">
            <v>25997</v>
          </cell>
          <cell r="I813">
            <v>5294</v>
          </cell>
          <cell r="J813">
            <v>0</v>
          </cell>
          <cell r="K813">
            <v>0</v>
          </cell>
          <cell r="L813">
            <v>0</v>
          </cell>
          <cell r="M813">
            <v>5294</v>
          </cell>
          <cell r="N813">
            <v>3345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W813">
            <v>25997</v>
          </cell>
        </row>
        <row r="814">
          <cell r="A814" t="str">
            <v>20140115</v>
          </cell>
          <cell r="B814">
            <v>31</v>
          </cell>
          <cell r="C814" t="str">
            <v>201401</v>
          </cell>
          <cell r="D814" t="str">
            <v>15</v>
          </cell>
          <cell r="E814" t="str">
            <v>MK_A</v>
          </cell>
          <cell r="F814">
            <v>27006</v>
          </cell>
          <cell r="G814">
            <v>5477</v>
          </cell>
          <cell r="H814">
            <v>27006</v>
          </cell>
          <cell r="I814">
            <v>5477</v>
          </cell>
          <cell r="J814">
            <v>0</v>
          </cell>
          <cell r="K814">
            <v>0</v>
          </cell>
          <cell r="L814">
            <v>0</v>
          </cell>
          <cell r="M814">
            <v>5477</v>
          </cell>
          <cell r="N814">
            <v>3361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W814">
            <v>27006</v>
          </cell>
        </row>
        <row r="815">
          <cell r="A815" t="str">
            <v>20140215</v>
          </cell>
          <cell r="B815">
            <v>32</v>
          </cell>
          <cell r="C815" t="str">
            <v>201402</v>
          </cell>
          <cell r="D815" t="str">
            <v>15</v>
          </cell>
          <cell r="E815" t="str">
            <v>MK_A</v>
          </cell>
          <cell r="F815">
            <v>28357</v>
          </cell>
          <cell r="G815">
            <v>6680</v>
          </cell>
          <cell r="H815">
            <v>28357</v>
          </cell>
          <cell r="I815">
            <v>6680</v>
          </cell>
          <cell r="J815">
            <v>0</v>
          </cell>
          <cell r="K815">
            <v>0</v>
          </cell>
          <cell r="L815">
            <v>0</v>
          </cell>
          <cell r="M815">
            <v>6680</v>
          </cell>
          <cell r="N815">
            <v>3247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W815">
            <v>28357</v>
          </cell>
        </row>
        <row r="816">
          <cell r="A816" t="str">
            <v>20140315</v>
          </cell>
          <cell r="B816">
            <v>33</v>
          </cell>
          <cell r="C816" t="str">
            <v>201403</v>
          </cell>
          <cell r="D816" t="str">
            <v>15</v>
          </cell>
          <cell r="E816" t="str">
            <v>MK_A</v>
          </cell>
          <cell r="F816">
            <v>28045</v>
          </cell>
          <cell r="G816">
            <v>7789</v>
          </cell>
          <cell r="H816">
            <v>28045</v>
          </cell>
          <cell r="I816">
            <v>7789</v>
          </cell>
          <cell r="J816">
            <v>0</v>
          </cell>
          <cell r="K816">
            <v>0</v>
          </cell>
          <cell r="L816">
            <v>0</v>
          </cell>
          <cell r="M816">
            <v>7789</v>
          </cell>
          <cell r="N816">
            <v>2932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W816">
            <v>28045</v>
          </cell>
        </row>
        <row r="817">
          <cell r="A817" t="str">
            <v>20140415</v>
          </cell>
          <cell r="B817">
            <v>34</v>
          </cell>
          <cell r="C817" t="str">
            <v>201404</v>
          </cell>
          <cell r="D817" t="str">
            <v>15</v>
          </cell>
          <cell r="E817" t="str">
            <v>MK_A</v>
          </cell>
          <cell r="F817">
            <v>27944</v>
          </cell>
          <cell r="G817">
            <v>8166</v>
          </cell>
          <cell r="H817">
            <v>27944</v>
          </cell>
          <cell r="I817">
            <v>8166</v>
          </cell>
          <cell r="J817">
            <v>0</v>
          </cell>
          <cell r="K817">
            <v>0</v>
          </cell>
          <cell r="L817">
            <v>0</v>
          </cell>
          <cell r="M817">
            <v>8166</v>
          </cell>
          <cell r="N817">
            <v>2834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W817">
            <v>27944</v>
          </cell>
        </row>
        <row r="818">
          <cell r="A818" t="str">
            <v>20140515</v>
          </cell>
          <cell r="B818">
            <v>35</v>
          </cell>
          <cell r="C818" t="str">
            <v>201405</v>
          </cell>
          <cell r="D818" t="str">
            <v>15</v>
          </cell>
          <cell r="E818" t="str">
            <v>MK_A</v>
          </cell>
          <cell r="F818">
            <v>27722</v>
          </cell>
          <cell r="G818">
            <v>6337</v>
          </cell>
          <cell r="H818">
            <v>27722</v>
          </cell>
          <cell r="I818">
            <v>6337</v>
          </cell>
          <cell r="J818">
            <v>0</v>
          </cell>
          <cell r="K818">
            <v>0</v>
          </cell>
          <cell r="L818">
            <v>0</v>
          </cell>
          <cell r="M818">
            <v>6337</v>
          </cell>
          <cell r="N818">
            <v>2160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W818">
            <v>27722</v>
          </cell>
        </row>
        <row r="819">
          <cell r="A819" t="str">
            <v>20140615</v>
          </cell>
          <cell r="B819">
            <v>36</v>
          </cell>
          <cell r="C819" t="str">
            <v>201406</v>
          </cell>
          <cell r="D819" t="str">
            <v>15</v>
          </cell>
          <cell r="E819" t="str">
            <v>MK_A</v>
          </cell>
          <cell r="F819">
            <v>26689</v>
          </cell>
          <cell r="G819">
            <v>4622</v>
          </cell>
          <cell r="H819">
            <v>26689</v>
          </cell>
          <cell r="I819">
            <v>4622</v>
          </cell>
          <cell r="J819">
            <v>0</v>
          </cell>
          <cell r="K819">
            <v>0</v>
          </cell>
          <cell r="L819">
            <v>0</v>
          </cell>
          <cell r="M819">
            <v>4622</v>
          </cell>
          <cell r="N819">
            <v>3429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W819">
            <v>26689</v>
          </cell>
        </row>
        <row r="820">
          <cell r="A820" t="str">
            <v>20140715</v>
          </cell>
          <cell r="B820">
            <v>37</v>
          </cell>
          <cell r="C820" t="str">
            <v>201407</v>
          </cell>
          <cell r="D820" t="str">
            <v>15</v>
          </cell>
          <cell r="E820" t="str">
            <v>MK_A</v>
          </cell>
          <cell r="F820">
            <v>26705</v>
          </cell>
          <cell r="G820">
            <v>4625</v>
          </cell>
          <cell r="H820">
            <v>26705</v>
          </cell>
          <cell r="I820">
            <v>4625</v>
          </cell>
          <cell r="J820">
            <v>0</v>
          </cell>
          <cell r="K820">
            <v>0</v>
          </cell>
          <cell r="L820">
            <v>0</v>
          </cell>
          <cell r="M820">
            <v>4625</v>
          </cell>
          <cell r="N820">
            <v>3430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W820">
            <v>26705</v>
          </cell>
        </row>
        <row r="821">
          <cell r="A821" t="str">
            <v>20140815</v>
          </cell>
          <cell r="B821">
            <v>38</v>
          </cell>
          <cell r="C821" t="str">
            <v>201408</v>
          </cell>
          <cell r="D821" t="str">
            <v>15</v>
          </cell>
          <cell r="E821" t="str">
            <v>MK_A</v>
          </cell>
          <cell r="F821">
            <v>26721</v>
          </cell>
          <cell r="G821">
            <v>4629</v>
          </cell>
          <cell r="H821">
            <v>26721</v>
          </cell>
          <cell r="I821">
            <v>4629</v>
          </cell>
          <cell r="J821">
            <v>0</v>
          </cell>
          <cell r="K821">
            <v>0</v>
          </cell>
          <cell r="L821">
            <v>0</v>
          </cell>
          <cell r="M821">
            <v>4629</v>
          </cell>
          <cell r="N821">
            <v>3433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W821">
            <v>26721</v>
          </cell>
        </row>
        <row r="822">
          <cell r="A822" t="str">
            <v>20140915</v>
          </cell>
          <cell r="B822">
            <v>39</v>
          </cell>
          <cell r="C822" t="str">
            <v>201409</v>
          </cell>
          <cell r="D822" t="str">
            <v>15</v>
          </cell>
          <cell r="E822" t="str">
            <v>MK_A</v>
          </cell>
          <cell r="F822">
            <v>26737</v>
          </cell>
          <cell r="G822">
            <v>4633</v>
          </cell>
          <cell r="H822">
            <v>26737</v>
          </cell>
          <cell r="I822">
            <v>4633</v>
          </cell>
          <cell r="J822">
            <v>0</v>
          </cell>
          <cell r="K822">
            <v>0</v>
          </cell>
          <cell r="L822">
            <v>0</v>
          </cell>
          <cell r="M822">
            <v>4633</v>
          </cell>
          <cell r="N822">
            <v>3436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W822">
            <v>26737</v>
          </cell>
        </row>
        <row r="823">
          <cell r="A823" t="str">
            <v>20141015</v>
          </cell>
          <cell r="B823">
            <v>40</v>
          </cell>
          <cell r="C823" t="str">
            <v>201410</v>
          </cell>
          <cell r="D823" t="str">
            <v>15</v>
          </cell>
          <cell r="E823" t="str">
            <v>MK_A</v>
          </cell>
          <cell r="F823">
            <v>26753</v>
          </cell>
          <cell r="G823">
            <v>4636</v>
          </cell>
          <cell r="H823">
            <v>26753</v>
          </cell>
          <cell r="I823">
            <v>4636</v>
          </cell>
          <cell r="J823">
            <v>0</v>
          </cell>
          <cell r="K823">
            <v>0</v>
          </cell>
          <cell r="L823">
            <v>0</v>
          </cell>
          <cell r="M823">
            <v>4636</v>
          </cell>
          <cell r="N823">
            <v>3437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W823">
            <v>26753</v>
          </cell>
        </row>
        <row r="824">
          <cell r="A824" t="str">
            <v>20141115</v>
          </cell>
          <cell r="B824">
            <v>41</v>
          </cell>
          <cell r="C824" t="str">
            <v>201411</v>
          </cell>
          <cell r="D824" t="str">
            <v>15</v>
          </cell>
          <cell r="E824" t="str">
            <v>MK_A</v>
          </cell>
          <cell r="F824">
            <v>26769</v>
          </cell>
          <cell r="G824">
            <v>4639</v>
          </cell>
          <cell r="H824">
            <v>26769</v>
          </cell>
          <cell r="I824">
            <v>4639</v>
          </cell>
          <cell r="J824">
            <v>0</v>
          </cell>
          <cell r="K824">
            <v>0</v>
          </cell>
          <cell r="L824">
            <v>0</v>
          </cell>
          <cell r="M824">
            <v>4639</v>
          </cell>
          <cell r="N824">
            <v>3439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W824">
            <v>26769</v>
          </cell>
        </row>
        <row r="825">
          <cell r="A825" t="str">
            <v>20141215</v>
          </cell>
          <cell r="B825">
            <v>42</v>
          </cell>
          <cell r="C825" t="str">
            <v>201412</v>
          </cell>
          <cell r="D825" t="str">
            <v>15</v>
          </cell>
          <cell r="E825" t="str">
            <v>MK_A</v>
          </cell>
          <cell r="F825">
            <v>27185</v>
          </cell>
          <cell r="G825">
            <v>4728</v>
          </cell>
          <cell r="H825">
            <v>27185</v>
          </cell>
          <cell r="I825">
            <v>4728</v>
          </cell>
          <cell r="J825">
            <v>0</v>
          </cell>
          <cell r="K825">
            <v>0</v>
          </cell>
          <cell r="L825">
            <v>0</v>
          </cell>
          <cell r="M825">
            <v>4728</v>
          </cell>
          <cell r="N825">
            <v>3490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W825">
            <v>27185</v>
          </cell>
        </row>
        <row r="826">
          <cell r="A826" t="str">
            <v>20150115</v>
          </cell>
          <cell r="B826">
            <v>43</v>
          </cell>
          <cell r="C826" t="str">
            <v>201501</v>
          </cell>
          <cell r="D826" t="str">
            <v>15</v>
          </cell>
          <cell r="E826" t="str">
            <v>MK_A</v>
          </cell>
          <cell r="F826">
            <v>27601</v>
          </cell>
          <cell r="G826">
            <v>4816</v>
          </cell>
          <cell r="H826">
            <v>27601</v>
          </cell>
          <cell r="I826">
            <v>4816</v>
          </cell>
          <cell r="J826">
            <v>0</v>
          </cell>
          <cell r="K826">
            <v>0</v>
          </cell>
          <cell r="L826">
            <v>0</v>
          </cell>
          <cell r="M826">
            <v>4816</v>
          </cell>
          <cell r="N826">
            <v>3540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W826">
            <v>27601</v>
          </cell>
        </row>
        <row r="827">
          <cell r="A827" t="str">
            <v>20150215</v>
          </cell>
          <cell r="B827">
            <v>44</v>
          </cell>
          <cell r="C827" t="str">
            <v>201502</v>
          </cell>
          <cell r="D827" t="str">
            <v>15</v>
          </cell>
          <cell r="E827" t="str">
            <v>MK_A</v>
          </cell>
          <cell r="F827">
            <v>28017</v>
          </cell>
          <cell r="G827">
            <v>4905</v>
          </cell>
          <cell r="H827">
            <v>28017</v>
          </cell>
          <cell r="I827">
            <v>4905</v>
          </cell>
          <cell r="J827">
            <v>0</v>
          </cell>
          <cell r="K827">
            <v>0</v>
          </cell>
          <cell r="L827">
            <v>0</v>
          </cell>
          <cell r="M827">
            <v>4905</v>
          </cell>
          <cell r="N827">
            <v>3591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W827">
            <v>28017</v>
          </cell>
        </row>
        <row r="828">
          <cell r="A828" t="str">
            <v>20150315</v>
          </cell>
          <cell r="B828">
            <v>45</v>
          </cell>
          <cell r="C828" t="str">
            <v>201503</v>
          </cell>
          <cell r="D828" t="str">
            <v>15</v>
          </cell>
          <cell r="E828" t="str">
            <v>MK_A</v>
          </cell>
          <cell r="F828">
            <v>28433</v>
          </cell>
          <cell r="G828">
            <v>4994</v>
          </cell>
          <cell r="H828">
            <v>28433</v>
          </cell>
          <cell r="I828">
            <v>4994</v>
          </cell>
          <cell r="J828">
            <v>0</v>
          </cell>
          <cell r="K828">
            <v>0</v>
          </cell>
          <cell r="L828">
            <v>0</v>
          </cell>
          <cell r="M828">
            <v>4994</v>
          </cell>
          <cell r="N828">
            <v>3642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W828">
            <v>28433</v>
          </cell>
        </row>
        <row r="829">
          <cell r="A829" t="str">
            <v>20150415</v>
          </cell>
          <cell r="B829">
            <v>46</v>
          </cell>
          <cell r="C829" t="str">
            <v>201504</v>
          </cell>
          <cell r="D829" t="str">
            <v>15</v>
          </cell>
          <cell r="E829" t="str">
            <v>MK_A</v>
          </cell>
          <cell r="F829">
            <v>28449</v>
          </cell>
          <cell r="G829">
            <v>4998</v>
          </cell>
          <cell r="H829">
            <v>28449</v>
          </cell>
          <cell r="I829">
            <v>4998</v>
          </cell>
          <cell r="J829">
            <v>0</v>
          </cell>
          <cell r="K829">
            <v>0</v>
          </cell>
          <cell r="L829">
            <v>0</v>
          </cell>
          <cell r="M829">
            <v>4998</v>
          </cell>
          <cell r="N829">
            <v>3644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W829">
            <v>28449</v>
          </cell>
        </row>
        <row r="830">
          <cell r="A830" t="str">
            <v>20150515</v>
          </cell>
          <cell r="B830">
            <v>47</v>
          </cell>
          <cell r="C830" t="str">
            <v>201505</v>
          </cell>
          <cell r="D830" t="str">
            <v>15</v>
          </cell>
          <cell r="E830" t="str">
            <v>MK_A</v>
          </cell>
          <cell r="F830">
            <v>28465</v>
          </cell>
          <cell r="G830">
            <v>5001</v>
          </cell>
          <cell r="H830">
            <v>28465</v>
          </cell>
          <cell r="I830">
            <v>5001</v>
          </cell>
          <cell r="J830">
            <v>0</v>
          </cell>
          <cell r="K830">
            <v>0</v>
          </cell>
          <cell r="L830">
            <v>0</v>
          </cell>
          <cell r="M830">
            <v>5001</v>
          </cell>
          <cell r="N830">
            <v>3647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W830">
            <v>28465</v>
          </cell>
        </row>
        <row r="831">
          <cell r="A831" t="str">
            <v>20150615</v>
          </cell>
          <cell r="B831">
            <v>48</v>
          </cell>
          <cell r="C831" t="str">
            <v>201506</v>
          </cell>
          <cell r="D831" t="str">
            <v>15</v>
          </cell>
          <cell r="E831" t="str">
            <v>MK_A</v>
          </cell>
          <cell r="F831">
            <v>28481</v>
          </cell>
          <cell r="G831">
            <v>5005</v>
          </cell>
          <cell r="H831">
            <v>28481</v>
          </cell>
          <cell r="I831">
            <v>5005</v>
          </cell>
          <cell r="J831">
            <v>0</v>
          </cell>
          <cell r="K831">
            <v>0</v>
          </cell>
          <cell r="L831">
            <v>0</v>
          </cell>
          <cell r="M831">
            <v>5005</v>
          </cell>
          <cell r="N831">
            <v>3649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W831">
            <v>28481</v>
          </cell>
        </row>
        <row r="832">
          <cell r="A832" t="str">
            <v>20150715</v>
          </cell>
          <cell r="B832">
            <v>49</v>
          </cell>
          <cell r="C832" t="str">
            <v>201507</v>
          </cell>
          <cell r="D832" t="str">
            <v>15</v>
          </cell>
          <cell r="E832" t="str">
            <v>MK_A</v>
          </cell>
          <cell r="F832">
            <v>28502</v>
          </cell>
          <cell r="G832">
            <v>5009</v>
          </cell>
          <cell r="H832">
            <v>28502</v>
          </cell>
          <cell r="I832">
            <v>5009</v>
          </cell>
          <cell r="J832">
            <v>0</v>
          </cell>
          <cell r="K832">
            <v>0</v>
          </cell>
          <cell r="L832">
            <v>0</v>
          </cell>
          <cell r="M832">
            <v>5009</v>
          </cell>
          <cell r="N832">
            <v>3651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28502</v>
          </cell>
        </row>
        <row r="833">
          <cell r="A833" t="str">
            <v>20150815</v>
          </cell>
          <cell r="B833">
            <v>50</v>
          </cell>
          <cell r="C833" t="str">
            <v>201508</v>
          </cell>
          <cell r="D833" t="str">
            <v>15</v>
          </cell>
          <cell r="E833" t="str">
            <v>MK_A</v>
          </cell>
          <cell r="F833">
            <v>28523</v>
          </cell>
          <cell r="G833">
            <v>5014</v>
          </cell>
          <cell r="H833">
            <v>28523</v>
          </cell>
          <cell r="I833">
            <v>5014</v>
          </cell>
          <cell r="J833">
            <v>0</v>
          </cell>
          <cell r="K833">
            <v>0</v>
          </cell>
          <cell r="L833">
            <v>0</v>
          </cell>
          <cell r="M833">
            <v>5014</v>
          </cell>
          <cell r="N833">
            <v>3654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28523</v>
          </cell>
        </row>
        <row r="834">
          <cell r="A834" t="str">
            <v>20150915</v>
          </cell>
          <cell r="B834">
            <v>51</v>
          </cell>
          <cell r="C834" t="str">
            <v>201509</v>
          </cell>
          <cell r="D834" t="str">
            <v>15</v>
          </cell>
          <cell r="E834" t="str">
            <v>MK_A</v>
          </cell>
          <cell r="F834">
            <v>28544</v>
          </cell>
          <cell r="G834">
            <v>5018</v>
          </cell>
          <cell r="H834">
            <v>28544</v>
          </cell>
          <cell r="I834">
            <v>5018</v>
          </cell>
          <cell r="J834">
            <v>0</v>
          </cell>
          <cell r="K834">
            <v>0</v>
          </cell>
          <cell r="L834">
            <v>0</v>
          </cell>
          <cell r="M834">
            <v>5018</v>
          </cell>
          <cell r="N834">
            <v>3656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28544</v>
          </cell>
        </row>
        <row r="835">
          <cell r="A835" t="str">
            <v>20151015</v>
          </cell>
          <cell r="B835">
            <v>52</v>
          </cell>
          <cell r="C835" t="str">
            <v>201510</v>
          </cell>
          <cell r="D835" t="str">
            <v>15</v>
          </cell>
          <cell r="E835" t="str">
            <v>MK_A</v>
          </cell>
          <cell r="F835">
            <v>28565</v>
          </cell>
          <cell r="G835">
            <v>5022</v>
          </cell>
          <cell r="H835">
            <v>28565</v>
          </cell>
          <cell r="I835">
            <v>5022</v>
          </cell>
          <cell r="J835">
            <v>0</v>
          </cell>
          <cell r="K835">
            <v>0</v>
          </cell>
          <cell r="L835">
            <v>0</v>
          </cell>
          <cell r="M835">
            <v>5022</v>
          </cell>
          <cell r="N835">
            <v>3659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28565</v>
          </cell>
        </row>
        <row r="836">
          <cell r="A836" t="str">
            <v>20151115</v>
          </cell>
          <cell r="B836">
            <v>53</v>
          </cell>
          <cell r="C836" t="str">
            <v>201511</v>
          </cell>
          <cell r="D836" t="str">
            <v>15</v>
          </cell>
          <cell r="E836" t="str">
            <v>MK_A</v>
          </cell>
          <cell r="F836">
            <v>28586</v>
          </cell>
          <cell r="G836">
            <v>5027</v>
          </cell>
          <cell r="H836">
            <v>28586</v>
          </cell>
          <cell r="I836">
            <v>5027</v>
          </cell>
          <cell r="J836">
            <v>0</v>
          </cell>
          <cell r="K836">
            <v>0</v>
          </cell>
          <cell r="L836">
            <v>0</v>
          </cell>
          <cell r="M836">
            <v>5027</v>
          </cell>
          <cell r="N836">
            <v>3661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28586</v>
          </cell>
        </row>
        <row r="837">
          <cell r="A837" t="str">
            <v>20151215</v>
          </cell>
          <cell r="B837">
            <v>54</v>
          </cell>
          <cell r="C837" t="str">
            <v>201512</v>
          </cell>
          <cell r="D837" t="str">
            <v>15</v>
          </cell>
          <cell r="E837" t="str">
            <v>MK_A</v>
          </cell>
          <cell r="F837">
            <v>29007</v>
          </cell>
          <cell r="G837">
            <v>5116</v>
          </cell>
          <cell r="H837">
            <v>29007</v>
          </cell>
          <cell r="I837">
            <v>5116</v>
          </cell>
          <cell r="J837">
            <v>0</v>
          </cell>
          <cell r="K837">
            <v>0</v>
          </cell>
          <cell r="L837">
            <v>0</v>
          </cell>
          <cell r="M837">
            <v>5116</v>
          </cell>
          <cell r="N837">
            <v>3712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29007</v>
          </cell>
        </row>
        <row r="838">
          <cell r="A838" t="str">
            <v>20160115</v>
          </cell>
          <cell r="B838">
            <v>55</v>
          </cell>
          <cell r="C838" t="str">
            <v>201601</v>
          </cell>
          <cell r="D838" t="str">
            <v>15</v>
          </cell>
          <cell r="E838" t="str">
            <v>MK_A</v>
          </cell>
          <cell r="F838">
            <v>29428</v>
          </cell>
          <cell r="G838">
            <v>5206</v>
          </cell>
          <cell r="H838">
            <v>29428</v>
          </cell>
          <cell r="I838">
            <v>5206</v>
          </cell>
          <cell r="J838">
            <v>0</v>
          </cell>
          <cell r="K838">
            <v>0</v>
          </cell>
          <cell r="L838">
            <v>0</v>
          </cell>
          <cell r="M838">
            <v>5206</v>
          </cell>
          <cell r="N838">
            <v>3764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29428</v>
          </cell>
        </row>
        <row r="839">
          <cell r="A839" t="str">
            <v>20160215</v>
          </cell>
          <cell r="B839">
            <v>56</v>
          </cell>
          <cell r="C839" t="str">
            <v>201602</v>
          </cell>
          <cell r="D839" t="str">
            <v>15</v>
          </cell>
          <cell r="E839" t="str">
            <v>MK_A</v>
          </cell>
          <cell r="F839">
            <v>29849</v>
          </cell>
          <cell r="G839">
            <v>5296</v>
          </cell>
          <cell r="H839">
            <v>29849</v>
          </cell>
          <cell r="I839">
            <v>5296</v>
          </cell>
          <cell r="J839">
            <v>0</v>
          </cell>
          <cell r="K839">
            <v>0</v>
          </cell>
          <cell r="L839">
            <v>0</v>
          </cell>
          <cell r="M839">
            <v>5296</v>
          </cell>
          <cell r="N839">
            <v>3816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29849</v>
          </cell>
        </row>
        <row r="840">
          <cell r="A840" t="str">
            <v>20160315</v>
          </cell>
          <cell r="B840">
            <v>57</v>
          </cell>
          <cell r="C840" t="str">
            <v>201603</v>
          </cell>
          <cell r="D840" t="str">
            <v>15</v>
          </cell>
          <cell r="E840" t="str">
            <v>MK_A</v>
          </cell>
          <cell r="F840">
            <v>30270</v>
          </cell>
          <cell r="G840">
            <v>5386</v>
          </cell>
          <cell r="H840">
            <v>30270</v>
          </cell>
          <cell r="I840">
            <v>5386</v>
          </cell>
          <cell r="J840">
            <v>0</v>
          </cell>
          <cell r="K840">
            <v>0</v>
          </cell>
          <cell r="L840">
            <v>0</v>
          </cell>
          <cell r="M840">
            <v>5386</v>
          </cell>
          <cell r="N840">
            <v>3867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30270</v>
          </cell>
        </row>
        <row r="841">
          <cell r="A841" t="str">
            <v>20160415</v>
          </cell>
          <cell r="B841">
            <v>58</v>
          </cell>
          <cell r="C841" t="str">
            <v>201604</v>
          </cell>
          <cell r="D841" t="str">
            <v>15</v>
          </cell>
          <cell r="E841" t="str">
            <v>MK_A</v>
          </cell>
          <cell r="F841">
            <v>30291</v>
          </cell>
          <cell r="G841">
            <v>5390</v>
          </cell>
          <cell r="H841">
            <v>30291</v>
          </cell>
          <cell r="I841">
            <v>5390</v>
          </cell>
          <cell r="J841">
            <v>0</v>
          </cell>
          <cell r="K841">
            <v>0</v>
          </cell>
          <cell r="L841">
            <v>0</v>
          </cell>
          <cell r="M841">
            <v>5390</v>
          </cell>
          <cell r="N841">
            <v>3869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30291</v>
          </cell>
        </row>
        <row r="842">
          <cell r="A842" t="str">
            <v>20160515</v>
          </cell>
          <cell r="B842">
            <v>59</v>
          </cell>
          <cell r="C842" t="str">
            <v>201605</v>
          </cell>
          <cell r="D842" t="str">
            <v>15</v>
          </cell>
          <cell r="E842" t="str">
            <v>MK_A</v>
          </cell>
          <cell r="F842">
            <v>30312</v>
          </cell>
          <cell r="G842">
            <v>5395</v>
          </cell>
          <cell r="H842">
            <v>30312</v>
          </cell>
          <cell r="I842">
            <v>5395</v>
          </cell>
          <cell r="J842">
            <v>0</v>
          </cell>
          <cell r="K842">
            <v>0</v>
          </cell>
          <cell r="L842">
            <v>0</v>
          </cell>
          <cell r="M842">
            <v>5395</v>
          </cell>
          <cell r="N842">
            <v>3872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30312</v>
          </cell>
        </row>
        <row r="843">
          <cell r="A843" t="str">
            <v>20160615</v>
          </cell>
          <cell r="B843">
            <v>60</v>
          </cell>
          <cell r="C843" t="str">
            <v>201606</v>
          </cell>
          <cell r="D843" t="str">
            <v>15</v>
          </cell>
          <cell r="E843" t="str">
            <v>MK_A</v>
          </cell>
          <cell r="F843">
            <v>30333</v>
          </cell>
          <cell r="G843">
            <v>5399</v>
          </cell>
          <cell r="H843">
            <v>30333</v>
          </cell>
          <cell r="I843">
            <v>5399</v>
          </cell>
          <cell r="J843">
            <v>0</v>
          </cell>
          <cell r="K843">
            <v>0</v>
          </cell>
          <cell r="L843">
            <v>0</v>
          </cell>
          <cell r="M843">
            <v>5399</v>
          </cell>
          <cell r="N843">
            <v>3874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30333</v>
          </cell>
        </row>
        <row r="844">
          <cell r="A844" t="str">
            <v>20110716</v>
          </cell>
          <cell r="B844">
            <v>1</v>
          </cell>
          <cell r="C844" t="str">
            <v>201107</v>
          </cell>
          <cell r="D844" t="str">
            <v>16</v>
          </cell>
          <cell r="E844" t="str">
            <v>MK_B</v>
          </cell>
          <cell r="F844">
            <v>4528</v>
          </cell>
          <cell r="G844">
            <v>1482</v>
          </cell>
          <cell r="H844">
            <v>4528</v>
          </cell>
          <cell r="I844">
            <v>1482</v>
          </cell>
          <cell r="J844">
            <v>0</v>
          </cell>
          <cell r="K844">
            <v>0</v>
          </cell>
          <cell r="L844">
            <v>0</v>
          </cell>
          <cell r="M844">
            <v>1482</v>
          </cell>
          <cell r="N844">
            <v>889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W844">
            <v>4528</v>
          </cell>
        </row>
        <row r="845">
          <cell r="A845" t="str">
            <v>20110816</v>
          </cell>
          <cell r="B845">
            <v>2</v>
          </cell>
          <cell r="C845" t="str">
            <v>201108</v>
          </cell>
          <cell r="D845" t="str">
            <v>16</v>
          </cell>
          <cell r="E845" t="str">
            <v>MK_B</v>
          </cell>
          <cell r="F845">
            <v>4617</v>
          </cell>
          <cell r="G845">
            <v>1597</v>
          </cell>
          <cell r="H845">
            <v>4617</v>
          </cell>
          <cell r="I845">
            <v>1597</v>
          </cell>
          <cell r="J845">
            <v>0</v>
          </cell>
          <cell r="K845">
            <v>0</v>
          </cell>
          <cell r="L845">
            <v>0</v>
          </cell>
          <cell r="M845">
            <v>1597</v>
          </cell>
          <cell r="N845">
            <v>869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W845">
            <v>4617</v>
          </cell>
        </row>
        <row r="846">
          <cell r="A846" t="str">
            <v>20110916</v>
          </cell>
          <cell r="B846">
            <v>3</v>
          </cell>
          <cell r="C846" t="str">
            <v>201109</v>
          </cell>
          <cell r="D846" t="str">
            <v>16</v>
          </cell>
          <cell r="E846" t="str">
            <v>MK_B</v>
          </cell>
          <cell r="F846">
            <v>4770</v>
          </cell>
          <cell r="G846">
            <v>1621</v>
          </cell>
          <cell r="H846">
            <v>4770</v>
          </cell>
          <cell r="I846">
            <v>1621</v>
          </cell>
          <cell r="J846">
            <v>0</v>
          </cell>
          <cell r="K846">
            <v>0</v>
          </cell>
          <cell r="L846">
            <v>0</v>
          </cell>
          <cell r="M846">
            <v>1621</v>
          </cell>
          <cell r="N846">
            <v>909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W846">
            <v>4770</v>
          </cell>
        </row>
        <row r="847">
          <cell r="A847" t="str">
            <v>20111016</v>
          </cell>
          <cell r="B847">
            <v>4</v>
          </cell>
          <cell r="C847" t="str">
            <v>201110</v>
          </cell>
          <cell r="D847" t="str">
            <v>16</v>
          </cell>
          <cell r="E847" t="str">
            <v>MK_B</v>
          </cell>
          <cell r="F847">
            <v>4694</v>
          </cell>
          <cell r="G847">
            <v>1640</v>
          </cell>
          <cell r="H847">
            <v>4694</v>
          </cell>
          <cell r="I847">
            <v>1640</v>
          </cell>
          <cell r="J847">
            <v>0</v>
          </cell>
          <cell r="K847">
            <v>0</v>
          </cell>
          <cell r="L847">
            <v>0</v>
          </cell>
          <cell r="M847">
            <v>1640</v>
          </cell>
          <cell r="N847">
            <v>884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W847">
            <v>4694</v>
          </cell>
        </row>
        <row r="848">
          <cell r="A848" t="str">
            <v>20111116</v>
          </cell>
          <cell r="B848">
            <v>5</v>
          </cell>
          <cell r="C848" t="str">
            <v>201111</v>
          </cell>
          <cell r="D848" t="str">
            <v>16</v>
          </cell>
          <cell r="E848" t="str">
            <v>MK_B</v>
          </cell>
          <cell r="F848">
            <v>4316</v>
          </cell>
          <cell r="G848">
            <v>1709</v>
          </cell>
          <cell r="H848">
            <v>4316</v>
          </cell>
          <cell r="I848">
            <v>1709</v>
          </cell>
          <cell r="J848">
            <v>0</v>
          </cell>
          <cell r="K848">
            <v>0</v>
          </cell>
          <cell r="L848">
            <v>0</v>
          </cell>
          <cell r="M848">
            <v>1709</v>
          </cell>
          <cell r="N848">
            <v>754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W848">
            <v>4316</v>
          </cell>
        </row>
        <row r="849">
          <cell r="A849" t="str">
            <v>20111216</v>
          </cell>
          <cell r="B849">
            <v>6</v>
          </cell>
          <cell r="C849" t="str">
            <v>201112</v>
          </cell>
          <cell r="D849" t="str">
            <v>16</v>
          </cell>
          <cell r="E849" t="str">
            <v>MK_B</v>
          </cell>
          <cell r="F849">
            <v>4259</v>
          </cell>
          <cell r="G849">
            <v>930</v>
          </cell>
          <cell r="H849">
            <v>4259</v>
          </cell>
          <cell r="I849">
            <v>930</v>
          </cell>
          <cell r="J849">
            <v>0</v>
          </cell>
          <cell r="K849">
            <v>0</v>
          </cell>
          <cell r="L849">
            <v>0</v>
          </cell>
          <cell r="M849">
            <v>930</v>
          </cell>
          <cell r="N849">
            <v>858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W849">
            <v>4259</v>
          </cell>
        </row>
        <row r="850">
          <cell r="A850" t="str">
            <v>20120116</v>
          </cell>
          <cell r="B850">
            <v>7</v>
          </cell>
          <cell r="C850" t="str">
            <v>201201</v>
          </cell>
          <cell r="D850" t="str">
            <v>16</v>
          </cell>
          <cell r="E850" t="str">
            <v>MK_B</v>
          </cell>
          <cell r="F850">
            <v>4229</v>
          </cell>
          <cell r="G850">
            <v>1204</v>
          </cell>
          <cell r="H850">
            <v>4229</v>
          </cell>
          <cell r="I850">
            <v>1204</v>
          </cell>
          <cell r="J850">
            <v>0</v>
          </cell>
          <cell r="K850">
            <v>0</v>
          </cell>
          <cell r="L850">
            <v>0</v>
          </cell>
          <cell r="M850">
            <v>1204</v>
          </cell>
          <cell r="N850">
            <v>825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W850">
            <v>4229</v>
          </cell>
        </row>
        <row r="851">
          <cell r="A851" t="str">
            <v>20120216</v>
          </cell>
          <cell r="B851">
            <v>8</v>
          </cell>
          <cell r="C851" t="str">
            <v>201202</v>
          </cell>
          <cell r="D851" t="str">
            <v>16</v>
          </cell>
          <cell r="E851" t="str">
            <v>MK_B</v>
          </cell>
          <cell r="F851">
            <v>4248</v>
          </cell>
          <cell r="G851">
            <v>1244</v>
          </cell>
          <cell r="H851">
            <v>4248</v>
          </cell>
          <cell r="I851">
            <v>1244</v>
          </cell>
          <cell r="J851">
            <v>0</v>
          </cell>
          <cell r="K851">
            <v>0</v>
          </cell>
          <cell r="L851">
            <v>0</v>
          </cell>
          <cell r="M851">
            <v>1244</v>
          </cell>
          <cell r="N851">
            <v>837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W851">
            <v>4248</v>
          </cell>
        </row>
        <row r="852">
          <cell r="A852" t="str">
            <v>20120316</v>
          </cell>
          <cell r="B852">
            <v>9</v>
          </cell>
          <cell r="C852" t="str">
            <v>201203</v>
          </cell>
          <cell r="D852" t="str">
            <v>16</v>
          </cell>
          <cell r="E852" t="str">
            <v>MK_B</v>
          </cell>
          <cell r="F852">
            <v>4331</v>
          </cell>
          <cell r="G852">
            <v>1250</v>
          </cell>
          <cell r="H852">
            <v>4331</v>
          </cell>
          <cell r="I852">
            <v>1250</v>
          </cell>
          <cell r="J852">
            <v>0</v>
          </cell>
          <cell r="K852">
            <v>0</v>
          </cell>
          <cell r="L852">
            <v>0</v>
          </cell>
          <cell r="M852">
            <v>1250</v>
          </cell>
          <cell r="N852">
            <v>837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W852">
            <v>4331</v>
          </cell>
        </row>
        <row r="853">
          <cell r="A853" t="str">
            <v>20120416</v>
          </cell>
          <cell r="B853">
            <v>10</v>
          </cell>
          <cell r="C853" t="str">
            <v>201204</v>
          </cell>
          <cell r="D853" t="str">
            <v>16</v>
          </cell>
          <cell r="E853" t="str">
            <v>MK_B</v>
          </cell>
          <cell r="F853">
            <v>4381</v>
          </cell>
          <cell r="G853">
            <v>1079</v>
          </cell>
          <cell r="H853">
            <v>4381</v>
          </cell>
          <cell r="I853">
            <v>1079</v>
          </cell>
          <cell r="J853">
            <v>0</v>
          </cell>
          <cell r="K853">
            <v>0</v>
          </cell>
          <cell r="L853">
            <v>0</v>
          </cell>
          <cell r="M853">
            <v>1079</v>
          </cell>
          <cell r="N853">
            <v>861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W853">
            <v>4381</v>
          </cell>
        </row>
        <row r="854">
          <cell r="A854" t="str">
            <v>20120516</v>
          </cell>
          <cell r="B854">
            <v>11</v>
          </cell>
          <cell r="C854" t="str">
            <v>201205</v>
          </cell>
          <cell r="D854" t="str">
            <v>16</v>
          </cell>
          <cell r="E854" t="str">
            <v>MK_B</v>
          </cell>
          <cell r="F854">
            <v>4444</v>
          </cell>
          <cell r="G854">
            <v>1004</v>
          </cell>
          <cell r="H854">
            <v>4444</v>
          </cell>
          <cell r="I854">
            <v>1004</v>
          </cell>
          <cell r="J854">
            <v>0</v>
          </cell>
          <cell r="K854">
            <v>0</v>
          </cell>
          <cell r="L854">
            <v>0</v>
          </cell>
          <cell r="M854">
            <v>1004</v>
          </cell>
          <cell r="N854">
            <v>909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W854">
            <v>4444</v>
          </cell>
        </row>
        <row r="855">
          <cell r="A855" t="str">
            <v>20120616</v>
          </cell>
          <cell r="B855">
            <v>12</v>
          </cell>
          <cell r="C855" t="str">
            <v>201206</v>
          </cell>
          <cell r="D855" t="str">
            <v>16</v>
          </cell>
          <cell r="E855" t="str">
            <v>MK_B</v>
          </cell>
          <cell r="F855">
            <v>4464</v>
          </cell>
          <cell r="G855">
            <v>999</v>
          </cell>
          <cell r="H855">
            <v>4464</v>
          </cell>
          <cell r="I855">
            <v>999</v>
          </cell>
          <cell r="J855">
            <v>0</v>
          </cell>
          <cell r="K855">
            <v>0</v>
          </cell>
          <cell r="L855">
            <v>0</v>
          </cell>
          <cell r="M855">
            <v>999</v>
          </cell>
          <cell r="N855">
            <v>896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W855">
            <v>4464</v>
          </cell>
        </row>
        <row r="856">
          <cell r="A856" t="str">
            <v>20120716</v>
          </cell>
          <cell r="B856">
            <v>13</v>
          </cell>
          <cell r="C856" t="str">
            <v>201207</v>
          </cell>
          <cell r="D856" t="str">
            <v>16</v>
          </cell>
          <cell r="E856" t="str">
            <v>MK_B</v>
          </cell>
          <cell r="F856">
            <v>4445</v>
          </cell>
          <cell r="G856">
            <v>1173</v>
          </cell>
          <cell r="H856">
            <v>4445</v>
          </cell>
          <cell r="I856">
            <v>1173</v>
          </cell>
          <cell r="J856">
            <v>0</v>
          </cell>
          <cell r="K856">
            <v>0</v>
          </cell>
          <cell r="L856">
            <v>0</v>
          </cell>
          <cell r="M856">
            <v>1173</v>
          </cell>
          <cell r="N856">
            <v>864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W856">
            <v>4445</v>
          </cell>
        </row>
        <row r="857">
          <cell r="A857" t="str">
            <v>20120816</v>
          </cell>
          <cell r="B857">
            <v>14</v>
          </cell>
          <cell r="C857" t="str">
            <v>201208</v>
          </cell>
          <cell r="D857" t="str">
            <v>16</v>
          </cell>
          <cell r="E857" t="str">
            <v>MK_B</v>
          </cell>
          <cell r="F857">
            <v>4421</v>
          </cell>
          <cell r="G857">
            <v>1022</v>
          </cell>
          <cell r="H857">
            <v>4421</v>
          </cell>
          <cell r="I857">
            <v>1022</v>
          </cell>
          <cell r="J857">
            <v>0</v>
          </cell>
          <cell r="K857">
            <v>0</v>
          </cell>
          <cell r="L857">
            <v>0</v>
          </cell>
          <cell r="M857">
            <v>1022</v>
          </cell>
          <cell r="N857">
            <v>906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W857">
            <v>4421</v>
          </cell>
        </row>
        <row r="858">
          <cell r="A858" t="str">
            <v>20120916</v>
          </cell>
          <cell r="B858">
            <v>15</v>
          </cell>
          <cell r="C858" t="str">
            <v>201209</v>
          </cell>
          <cell r="D858" t="str">
            <v>16</v>
          </cell>
          <cell r="E858" t="str">
            <v>MK_B</v>
          </cell>
          <cell r="F858">
            <v>4460</v>
          </cell>
          <cell r="G858">
            <v>1033</v>
          </cell>
          <cell r="H858">
            <v>4460</v>
          </cell>
          <cell r="I858">
            <v>1033</v>
          </cell>
          <cell r="J858">
            <v>0</v>
          </cell>
          <cell r="K858">
            <v>0</v>
          </cell>
          <cell r="L858">
            <v>0</v>
          </cell>
          <cell r="M858">
            <v>1033</v>
          </cell>
          <cell r="N858">
            <v>907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W858">
            <v>4460</v>
          </cell>
        </row>
        <row r="859">
          <cell r="A859" t="str">
            <v>20121016</v>
          </cell>
          <cell r="B859">
            <v>16</v>
          </cell>
          <cell r="C859" t="str">
            <v>201210</v>
          </cell>
          <cell r="D859" t="str">
            <v>16</v>
          </cell>
          <cell r="E859" t="str">
            <v>MK_B</v>
          </cell>
          <cell r="F859">
            <v>4407</v>
          </cell>
          <cell r="G859">
            <v>1233</v>
          </cell>
          <cell r="H859">
            <v>4407</v>
          </cell>
          <cell r="I859">
            <v>1233</v>
          </cell>
          <cell r="J859">
            <v>0</v>
          </cell>
          <cell r="K859">
            <v>0</v>
          </cell>
          <cell r="L859">
            <v>0</v>
          </cell>
          <cell r="M859">
            <v>1233</v>
          </cell>
          <cell r="N859">
            <v>840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W859">
            <v>4407</v>
          </cell>
        </row>
        <row r="860">
          <cell r="A860" t="str">
            <v>20121116</v>
          </cell>
          <cell r="B860">
            <v>17</v>
          </cell>
          <cell r="C860" t="str">
            <v>201211</v>
          </cell>
          <cell r="D860" t="str">
            <v>16</v>
          </cell>
          <cell r="E860" t="str">
            <v>MK_B</v>
          </cell>
          <cell r="F860">
            <v>4449</v>
          </cell>
          <cell r="G860">
            <v>1054</v>
          </cell>
          <cell r="H860">
            <v>4449</v>
          </cell>
          <cell r="I860">
            <v>1054</v>
          </cell>
          <cell r="J860">
            <v>0</v>
          </cell>
          <cell r="K860">
            <v>0</v>
          </cell>
          <cell r="L860">
            <v>0</v>
          </cell>
          <cell r="M860">
            <v>1054</v>
          </cell>
          <cell r="N860">
            <v>906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W860">
            <v>4449</v>
          </cell>
        </row>
        <row r="861">
          <cell r="A861" t="str">
            <v>20121216</v>
          </cell>
          <cell r="B861">
            <v>18</v>
          </cell>
          <cell r="C861" t="str">
            <v>201212</v>
          </cell>
          <cell r="D861" t="str">
            <v>16</v>
          </cell>
          <cell r="E861" t="str">
            <v>MK_B</v>
          </cell>
          <cell r="F861">
            <v>4413</v>
          </cell>
          <cell r="G861">
            <v>1241</v>
          </cell>
          <cell r="H861">
            <v>4413</v>
          </cell>
          <cell r="I861">
            <v>1241</v>
          </cell>
          <cell r="J861">
            <v>0</v>
          </cell>
          <cell r="K861">
            <v>0</v>
          </cell>
          <cell r="L861">
            <v>0</v>
          </cell>
          <cell r="M861">
            <v>1241</v>
          </cell>
          <cell r="N861">
            <v>804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W861">
            <v>4413</v>
          </cell>
        </row>
        <row r="862">
          <cell r="A862" t="str">
            <v>20130116</v>
          </cell>
          <cell r="B862">
            <v>19</v>
          </cell>
          <cell r="C862" t="str">
            <v>201301</v>
          </cell>
          <cell r="D862" t="str">
            <v>16</v>
          </cell>
          <cell r="E862" t="str">
            <v>MK_B</v>
          </cell>
          <cell r="F862">
            <v>4348</v>
          </cell>
          <cell r="G862">
            <v>974</v>
          </cell>
          <cell r="H862">
            <v>4348</v>
          </cell>
          <cell r="I862">
            <v>974</v>
          </cell>
          <cell r="J862">
            <v>0</v>
          </cell>
          <cell r="K862">
            <v>0</v>
          </cell>
          <cell r="L862">
            <v>0</v>
          </cell>
          <cell r="M862">
            <v>974</v>
          </cell>
          <cell r="N862">
            <v>850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W862">
            <v>4348</v>
          </cell>
        </row>
        <row r="863">
          <cell r="A863" t="str">
            <v>20130216</v>
          </cell>
          <cell r="B863">
            <v>20</v>
          </cell>
          <cell r="C863" t="str">
            <v>201302</v>
          </cell>
          <cell r="D863" t="str">
            <v>16</v>
          </cell>
          <cell r="E863" t="str">
            <v>MK_B</v>
          </cell>
          <cell r="F863">
            <v>4461</v>
          </cell>
          <cell r="G863">
            <v>1161</v>
          </cell>
          <cell r="H863">
            <v>4461</v>
          </cell>
          <cell r="I863">
            <v>1161</v>
          </cell>
          <cell r="J863">
            <v>0</v>
          </cell>
          <cell r="K863">
            <v>0</v>
          </cell>
          <cell r="L863">
            <v>0</v>
          </cell>
          <cell r="M863">
            <v>1161</v>
          </cell>
          <cell r="N863">
            <v>839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W863">
            <v>4461</v>
          </cell>
        </row>
        <row r="864">
          <cell r="A864" t="str">
            <v>20130316</v>
          </cell>
          <cell r="B864">
            <v>21</v>
          </cell>
          <cell r="C864" t="str">
            <v>201303</v>
          </cell>
          <cell r="D864" t="str">
            <v>16</v>
          </cell>
          <cell r="E864" t="str">
            <v>MK_B</v>
          </cell>
          <cell r="F864">
            <v>4559</v>
          </cell>
          <cell r="G864">
            <v>1089</v>
          </cell>
          <cell r="H864">
            <v>4559</v>
          </cell>
          <cell r="I864">
            <v>1089</v>
          </cell>
          <cell r="J864">
            <v>0</v>
          </cell>
          <cell r="K864">
            <v>0</v>
          </cell>
          <cell r="L864">
            <v>0</v>
          </cell>
          <cell r="M864">
            <v>1089</v>
          </cell>
          <cell r="N864">
            <v>880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W864">
            <v>4559</v>
          </cell>
        </row>
        <row r="865">
          <cell r="A865" t="str">
            <v>20130416</v>
          </cell>
          <cell r="B865">
            <v>22</v>
          </cell>
          <cell r="C865" t="str">
            <v>201304</v>
          </cell>
          <cell r="D865" t="str">
            <v>16</v>
          </cell>
          <cell r="E865" t="str">
            <v>MK_B</v>
          </cell>
          <cell r="F865">
            <v>4566</v>
          </cell>
          <cell r="G865">
            <v>1222</v>
          </cell>
          <cell r="H865">
            <v>4566</v>
          </cell>
          <cell r="I865">
            <v>1222</v>
          </cell>
          <cell r="J865">
            <v>0</v>
          </cell>
          <cell r="K865">
            <v>0</v>
          </cell>
          <cell r="L865">
            <v>0</v>
          </cell>
          <cell r="M865">
            <v>1222</v>
          </cell>
          <cell r="N865">
            <v>854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W865">
            <v>4566</v>
          </cell>
        </row>
        <row r="866">
          <cell r="A866" t="str">
            <v>20130516</v>
          </cell>
          <cell r="B866">
            <v>23</v>
          </cell>
          <cell r="C866" t="str">
            <v>201305</v>
          </cell>
          <cell r="D866" t="str">
            <v>16</v>
          </cell>
          <cell r="E866" t="str">
            <v>MK_B</v>
          </cell>
          <cell r="F866">
            <v>4652</v>
          </cell>
          <cell r="G866">
            <v>1114</v>
          </cell>
          <cell r="H866">
            <v>4652</v>
          </cell>
          <cell r="I866">
            <v>1114</v>
          </cell>
          <cell r="J866">
            <v>0</v>
          </cell>
          <cell r="K866">
            <v>0</v>
          </cell>
          <cell r="L866">
            <v>0</v>
          </cell>
          <cell r="M866">
            <v>1114</v>
          </cell>
          <cell r="N866">
            <v>874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W866">
            <v>4652</v>
          </cell>
        </row>
        <row r="867">
          <cell r="A867" t="str">
            <v>20130616</v>
          </cell>
          <cell r="B867">
            <v>24</v>
          </cell>
          <cell r="C867" t="str">
            <v>201306</v>
          </cell>
          <cell r="D867" t="str">
            <v>16</v>
          </cell>
          <cell r="E867" t="str">
            <v>MK_B</v>
          </cell>
          <cell r="F867">
            <v>4682</v>
          </cell>
          <cell r="G867">
            <v>1056</v>
          </cell>
          <cell r="H867">
            <v>4682</v>
          </cell>
          <cell r="I867">
            <v>1056</v>
          </cell>
          <cell r="J867">
            <v>0</v>
          </cell>
          <cell r="K867">
            <v>0</v>
          </cell>
          <cell r="L867">
            <v>0</v>
          </cell>
          <cell r="M867">
            <v>1056</v>
          </cell>
          <cell r="N867">
            <v>854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W867">
            <v>4682</v>
          </cell>
        </row>
        <row r="868">
          <cell r="A868" t="str">
            <v>20130716</v>
          </cell>
          <cell r="B868">
            <v>25</v>
          </cell>
          <cell r="C868" t="str">
            <v>201307</v>
          </cell>
          <cell r="D868" t="str">
            <v>16</v>
          </cell>
          <cell r="E868" t="str">
            <v>MK_B</v>
          </cell>
          <cell r="F868">
            <v>4752</v>
          </cell>
          <cell r="G868">
            <v>1303</v>
          </cell>
          <cell r="H868">
            <v>4752</v>
          </cell>
          <cell r="I868">
            <v>1303</v>
          </cell>
          <cell r="J868">
            <v>0</v>
          </cell>
          <cell r="K868">
            <v>0</v>
          </cell>
          <cell r="L868">
            <v>0</v>
          </cell>
          <cell r="M868">
            <v>1303</v>
          </cell>
          <cell r="N868">
            <v>812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W868">
            <v>4752</v>
          </cell>
        </row>
        <row r="869">
          <cell r="A869" t="str">
            <v>20130816</v>
          </cell>
          <cell r="B869">
            <v>26</v>
          </cell>
          <cell r="C869" t="str">
            <v>201308</v>
          </cell>
          <cell r="D869" t="str">
            <v>16</v>
          </cell>
          <cell r="E869" t="str">
            <v>MK_B</v>
          </cell>
          <cell r="F869">
            <v>4729</v>
          </cell>
          <cell r="G869">
            <v>1084</v>
          </cell>
          <cell r="H869">
            <v>4729</v>
          </cell>
          <cell r="I869">
            <v>1084</v>
          </cell>
          <cell r="J869">
            <v>0</v>
          </cell>
          <cell r="K869">
            <v>0</v>
          </cell>
          <cell r="L869">
            <v>0</v>
          </cell>
          <cell r="M869">
            <v>1084</v>
          </cell>
          <cell r="N869">
            <v>829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W869">
            <v>4729</v>
          </cell>
        </row>
        <row r="870">
          <cell r="A870" t="str">
            <v>20130916</v>
          </cell>
          <cell r="B870">
            <v>27</v>
          </cell>
          <cell r="C870" t="str">
            <v>201309</v>
          </cell>
          <cell r="D870" t="str">
            <v>16</v>
          </cell>
          <cell r="E870" t="str">
            <v>MK_B</v>
          </cell>
          <cell r="F870">
            <v>4757</v>
          </cell>
          <cell r="G870">
            <v>1270</v>
          </cell>
          <cell r="H870">
            <v>4757</v>
          </cell>
          <cell r="I870">
            <v>1270</v>
          </cell>
          <cell r="J870">
            <v>0</v>
          </cell>
          <cell r="K870">
            <v>0</v>
          </cell>
          <cell r="L870">
            <v>0</v>
          </cell>
          <cell r="M870">
            <v>1270</v>
          </cell>
          <cell r="N870">
            <v>763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W870">
            <v>4757</v>
          </cell>
        </row>
        <row r="871">
          <cell r="A871" t="str">
            <v>20131016</v>
          </cell>
          <cell r="B871">
            <v>28</v>
          </cell>
          <cell r="C871" t="str">
            <v>201310</v>
          </cell>
          <cell r="D871" t="str">
            <v>16</v>
          </cell>
          <cell r="E871" t="str">
            <v>MK_B</v>
          </cell>
          <cell r="F871">
            <v>4668</v>
          </cell>
          <cell r="G871">
            <v>1232</v>
          </cell>
          <cell r="H871">
            <v>4668</v>
          </cell>
          <cell r="I871">
            <v>1232</v>
          </cell>
          <cell r="J871">
            <v>0</v>
          </cell>
          <cell r="K871">
            <v>0</v>
          </cell>
          <cell r="L871">
            <v>0</v>
          </cell>
          <cell r="M871">
            <v>1232</v>
          </cell>
          <cell r="N871">
            <v>731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W871">
            <v>4668</v>
          </cell>
        </row>
        <row r="872">
          <cell r="A872" t="str">
            <v>20131116</v>
          </cell>
          <cell r="B872">
            <v>29</v>
          </cell>
          <cell r="C872" t="str">
            <v>201311</v>
          </cell>
          <cell r="D872" t="str">
            <v>16</v>
          </cell>
          <cell r="E872" t="str">
            <v>MK_B</v>
          </cell>
          <cell r="F872">
            <v>4599</v>
          </cell>
          <cell r="G872">
            <v>900</v>
          </cell>
          <cell r="H872">
            <v>4599</v>
          </cell>
          <cell r="I872">
            <v>900</v>
          </cell>
          <cell r="J872">
            <v>0</v>
          </cell>
          <cell r="K872">
            <v>0</v>
          </cell>
          <cell r="L872">
            <v>0</v>
          </cell>
          <cell r="M872">
            <v>900</v>
          </cell>
          <cell r="N872">
            <v>735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W872">
            <v>4599</v>
          </cell>
        </row>
        <row r="873">
          <cell r="A873" t="str">
            <v>20131216</v>
          </cell>
          <cell r="B873">
            <v>30</v>
          </cell>
          <cell r="C873" t="str">
            <v>201312</v>
          </cell>
          <cell r="D873" t="str">
            <v>16</v>
          </cell>
          <cell r="E873" t="str">
            <v>MK_B</v>
          </cell>
          <cell r="F873">
            <v>4405</v>
          </cell>
          <cell r="G873">
            <v>1052</v>
          </cell>
          <cell r="H873">
            <v>4405</v>
          </cell>
          <cell r="I873">
            <v>1052</v>
          </cell>
          <cell r="J873">
            <v>0</v>
          </cell>
          <cell r="K873">
            <v>0</v>
          </cell>
          <cell r="L873">
            <v>0</v>
          </cell>
          <cell r="M873">
            <v>1052</v>
          </cell>
          <cell r="N873">
            <v>669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W873">
            <v>4405</v>
          </cell>
        </row>
        <row r="874">
          <cell r="A874" t="str">
            <v>20140116</v>
          </cell>
          <cell r="B874">
            <v>31</v>
          </cell>
          <cell r="C874" t="str">
            <v>201401</v>
          </cell>
          <cell r="D874" t="str">
            <v>16</v>
          </cell>
          <cell r="E874" t="str">
            <v>MK_B</v>
          </cell>
          <cell r="F874">
            <v>4448</v>
          </cell>
          <cell r="G874">
            <v>929</v>
          </cell>
          <cell r="H874">
            <v>4448</v>
          </cell>
          <cell r="I874">
            <v>929</v>
          </cell>
          <cell r="J874">
            <v>0</v>
          </cell>
          <cell r="K874">
            <v>0</v>
          </cell>
          <cell r="L874">
            <v>0</v>
          </cell>
          <cell r="M874">
            <v>929</v>
          </cell>
          <cell r="N874">
            <v>670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W874">
            <v>4448</v>
          </cell>
        </row>
        <row r="875">
          <cell r="A875" t="str">
            <v>20140216</v>
          </cell>
          <cell r="B875">
            <v>32</v>
          </cell>
          <cell r="C875" t="str">
            <v>201402</v>
          </cell>
          <cell r="D875" t="str">
            <v>16</v>
          </cell>
          <cell r="E875" t="str">
            <v>MK_B</v>
          </cell>
          <cell r="F875">
            <v>4447</v>
          </cell>
          <cell r="G875">
            <v>1098</v>
          </cell>
          <cell r="H875">
            <v>4447</v>
          </cell>
          <cell r="I875">
            <v>1098</v>
          </cell>
          <cell r="J875">
            <v>0</v>
          </cell>
          <cell r="K875">
            <v>0</v>
          </cell>
          <cell r="L875">
            <v>0</v>
          </cell>
          <cell r="M875">
            <v>1098</v>
          </cell>
          <cell r="N875">
            <v>619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W875">
            <v>4447</v>
          </cell>
        </row>
        <row r="876">
          <cell r="A876" t="str">
            <v>20140316</v>
          </cell>
          <cell r="B876">
            <v>33</v>
          </cell>
          <cell r="C876" t="str">
            <v>201403</v>
          </cell>
          <cell r="D876" t="str">
            <v>16</v>
          </cell>
          <cell r="E876" t="str">
            <v>MK_B</v>
          </cell>
          <cell r="F876">
            <v>4469</v>
          </cell>
          <cell r="G876">
            <v>1384</v>
          </cell>
          <cell r="H876">
            <v>4469</v>
          </cell>
          <cell r="I876">
            <v>1384</v>
          </cell>
          <cell r="J876">
            <v>0</v>
          </cell>
          <cell r="K876">
            <v>0</v>
          </cell>
          <cell r="L876">
            <v>0</v>
          </cell>
          <cell r="M876">
            <v>1384</v>
          </cell>
          <cell r="N876">
            <v>561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W876">
            <v>4469</v>
          </cell>
        </row>
        <row r="877">
          <cell r="A877" t="str">
            <v>20140416</v>
          </cell>
          <cell r="B877">
            <v>34</v>
          </cell>
          <cell r="C877" t="str">
            <v>201404</v>
          </cell>
          <cell r="D877" t="str">
            <v>16</v>
          </cell>
          <cell r="E877" t="str">
            <v>MK_B</v>
          </cell>
          <cell r="F877">
            <v>4521</v>
          </cell>
          <cell r="G877">
            <v>1437</v>
          </cell>
          <cell r="H877">
            <v>4521</v>
          </cell>
          <cell r="I877">
            <v>1437</v>
          </cell>
          <cell r="J877">
            <v>0</v>
          </cell>
          <cell r="K877">
            <v>0</v>
          </cell>
          <cell r="L877">
            <v>0</v>
          </cell>
          <cell r="M877">
            <v>1437</v>
          </cell>
          <cell r="N877">
            <v>532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W877">
            <v>4521</v>
          </cell>
        </row>
        <row r="878">
          <cell r="A878" t="str">
            <v>20140516</v>
          </cell>
          <cell r="B878">
            <v>35</v>
          </cell>
          <cell r="C878" t="str">
            <v>201405</v>
          </cell>
          <cell r="D878" t="str">
            <v>16</v>
          </cell>
          <cell r="E878" t="str">
            <v>MK_B</v>
          </cell>
          <cell r="F878">
            <v>4509</v>
          </cell>
          <cell r="G878">
            <v>1176</v>
          </cell>
          <cell r="H878">
            <v>4509</v>
          </cell>
          <cell r="I878">
            <v>1176</v>
          </cell>
          <cell r="J878">
            <v>0</v>
          </cell>
          <cell r="K878">
            <v>0</v>
          </cell>
          <cell r="L878">
            <v>0</v>
          </cell>
          <cell r="M878">
            <v>1176</v>
          </cell>
          <cell r="N878">
            <v>448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W878">
            <v>4509</v>
          </cell>
        </row>
        <row r="879">
          <cell r="A879" t="str">
            <v>20140616</v>
          </cell>
          <cell r="B879">
            <v>36</v>
          </cell>
          <cell r="C879" t="str">
            <v>201406</v>
          </cell>
          <cell r="D879" t="str">
            <v>16</v>
          </cell>
          <cell r="E879" t="str">
            <v>MK_B</v>
          </cell>
          <cell r="F879">
            <v>4521</v>
          </cell>
          <cell r="G879">
            <v>1049</v>
          </cell>
          <cell r="H879">
            <v>4521</v>
          </cell>
          <cell r="I879">
            <v>1049</v>
          </cell>
          <cell r="J879">
            <v>0</v>
          </cell>
          <cell r="K879">
            <v>0</v>
          </cell>
          <cell r="L879">
            <v>0</v>
          </cell>
          <cell r="M879">
            <v>1049</v>
          </cell>
          <cell r="N879">
            <v>669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W879">
            <v>4521</v>
          </cell>
        </row>
        <row r="880">
          <cell r="A880" t="str">
            <v>20140716</v>
          </cell>
          <cell r="B880">
            <v>37</v>
          </cell>
          <cell r="C880" t="str">
            <v>201407</v>
          </cell>
          <cell r="D880" t="str">
            <v>16</v>
          </cell>
          <cell r="E880" t="str">
            <v>MK_B</v>
          </cell>
          <cell r="F880">
            <v>4533</v>
          </cell>
          <cell r="G880">
            <v>1052</v>
          </cell>
          <cell r="H880">
            <v>4533</v>
          </cell>
          <cell r="I880">
            <v>1052</v>
          </cell>
          <cell r="J880">
            <v>0</v>
          </cell>
          <cell r="K880">
            <v>0</v>
          </cell>
          <cell r="L880">
            <v>0</v>
          </cell>
          <cell r="M880">
            <v>1052</v>
          </cell>
          <cell r="N880">
            <v>671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W880">
            <v>4533</v>
          </cell>
        </row>
        <row r="881">
          <cell r="A881" t="str">
            <v>20140816</v>
          </cell>
          <cell r="B881">
            <v>38</v>
          </cell>
          <cell r="C881" t="str">
            <v>201408</v>
          </cell>
          <cell r="D881" t="str">
            <v>16</v>
          </cell>
          <cell r="E881" t="str">
            <v>MK_B</v>
          </cell>
          <cell r="F881">
            <v>4545</v>
          </cell>
          <cell r="G881">
            <v>1054</v>
          </cell>
          <cell r="H881">
            <v>4545</v>
          </cell>
          <cell r="I881">
            <v>1054</v>
          </cell>
          <cell r="J881">
            <v>0</v>
          </cell>
          <cell r="K881">
            <v>0</v>
          </cell>
          <cell r="L881">
            <v>0</v>
          </cell>
          <cell r="M881">
            <v>1054</v>
          </cell>
          <cell r="N881">
            <v>672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W881">
            <v>4545</v>
          </cell>
        </row>
        <row r="882">
          <cell r="A882" t="str">
            <v>20140916</v>
          </cell>
          <cell r="B882">
            <v>39</v>
          </cell>
          <cell r="C882" t="str">
            <v>201409</v>
          </cell>
          <cell r="D882" t="str">
            <v>16</v>
          </cell>
          <cell r="E882" t="str">
            <v>MK_B</v>
          </cell>
          <cell r="F882">
            <v>4557</v>
          </cell>
          <cell r="G882">
            <v>1057</v>
          </cell>
          <cell r="H882">
            <v>4557</v>
          </cell>
          <cell r="I882">
            <v>1057</v>
          </cell>
          <cell r="J882">
            <v>0</v>
          </cell>
          <cell r="K882">
            <v>0</v>
          </cell>
          <cell r="L882">
            <v>0</v>
          </cell>
          <cell r="M882">
            <v>1057</v>
          </cell>
          <cell r="N882">
            <v>674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W882">
            <v>4557</v>
          </cell>
        </row>
        <row r="883">
          <cell r="A883" t="str">
            <v>20141016</v>
          </cell>
          <cell r="B883">
            <v>40</v>
          </cell>
          <cell r="C883" t="str">
            <v>201410</v>
          </cell>
          <cell r="D883" t="str">
            <v>16</v>
          </cell>
          <cell r="E883" t="str">
            <v>MK_B</v>
          </cell>
          <cell r="F883">
            <v>4569</v>
          </cell>
          <cell r="G883">
            <v>1060</v>
          </cell>
          <cell r="H883">
            <v>4569</v>
          </cell>
          <cell r="I883">
            <v>1060</v>
          </cell>
          <cell r="J883">
            <v>0</v>
          </cell>
          <cell r="K883">
            <v>0</v>
          </cell>
          <cell r="L883">
            <v>0</v>
          </cell>
          <cell r="M883">
            <v>1060</v>
          </cell>
          <cell r="N883">
            <v>676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W883">
            <v>4569</v>
          </cell>
        </row>
        <row r="884">
          <cell r="A884" t="str">
            <v>20141116</v>
          </cell>
          <cell r="B884">
            <v>41</v>
          </cell>
          <cell r="C884" t="str">
            <v>201411</v>
          </cell>
          <cell r="D884" t="str">
            <v>16</v>
          </cell>
          <cell r="E884" t="str">
            <v>MK_B</v>
          </cell>
          <cell r="F884">
            <v>4581</v>
          </cell>
          <cell r="G884">
            <v>1063</v>
          </cell>
          <cell r="H884">
            <v>4581</v>
          </cell>
          <cell r="I884">
            <v>1063</v>
          </cell>
          <cell r="J884">
            <v>0</v>
          </cell>
          <cell r="K884">
            <v>0</v>
          </cell>
          <cell r="L884">
            <v>0</v>
          </cell>
          <cell r="M884">
            <v>1063</v>
          </cell>
          <cell r="N884">
            <v>678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W884">
            <v>4581</v>
          </cell>
        </row>
        <row r="885">
          <cell r="A885" t="str">
            <v>20141216</v>
          </cell>
          <cell r="B885">
            <v>42</v>
          </cell>
          <cell r="C885" t="str">
            <v>201412</v>
          </cell>
          <cell r="D885" t="str">
            <v>16</v>
          </cell>
          <cell r="E885" t="str">
            <v>MK_B</v>
          </cell>
          <cell r="F885">
            <v>4593</v>
          </cell>
          <cell r="G885">
            <v>1066</v>
          </cell>
          <cell r="H885">
            <v>4593</v>
          </cell>
          <cell r="I885">
            <v>1066</v>
          </cell>
          <cell r="J885">
            <v>0</v>
          </cell>
          <cell r="K885">
            <v>0</v>
          </cell>
          <cell r="L885">
            <v>0</v>
          </cell>
          <cell r="M885">
            <v>1066</v>
          </cell>
          <cell r="N885">
            <v>680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W885">
            <v>4593</v>
          </cell>
        </row>
        <row r="886">
          <cell r="A886" t="str">
            <v>20150116</v>
          </cell>
          <cell r="B886">
            <v>43</v>
          </cell>
          <cell r="C886" t="str">
            <v>201501</v>
          </cell>
          <cell r="D886" t="str">
            <v>16</v>
          </cell>
          <cell r="E886" t="str">
            <v>MK_B</v>
          </cell>
          <cell r="F886">
            <v>4593</v>
          </cell>
          <cell r="G886">
            <v>1066</v>
          </cell>
          <cell r="H886">
            <v>4593</v>
          </cell>
          <cell r="I886">
            <v>1066</v>
          </cell>
          <cell r="J886">
            <v>0</v>
          </cell>
          <cell r="K886">
            <v>0</v>
          </cell>
          <cell r="L886">
            <v>0</v>
          </cell>
          <cell r="M886">
            <v>1066</v>
          </cell>
          <cell r="N886">
            <v>680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W886">
            <v>4593</v>
          </cell>
        </row>
        <row r="887">
          <cell r="A887" t="str">
            <v>20150216</v>
          </cell>
          <cell r="B887">
            <v>44</v>
          </cell>
          <cell r="C887" t="str">
            <v>201502</v>
          </cell>
          <cell r="D887" t="str">
            <v>16</v>
          </cell>
          <cell r="E887" t="str">
            <v>MK_B</v>
          </cell>
          <cell r="F887">
            <v>4593</v>
          </cell>
          <cell r="G887">
            <v>1066</v>
          </cell>
          <cell r="H887">
            <v>4593</v>
          </cell>
          <cell r="I887">
            <v>1066</v>
          </cell>
          <cell r="J887">
            <v>0</v>
          </cell>
          <cell r="K887">
            <v>0</v>
          </cell>
          <cell r="L887">
            <v>0</v>
          </cell>
          <cell r="M887">
            <v>1066</v>
          </cell>
          <cell r="N887">
            <v>680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W887">
            <v>4593</v>
          </cell>
        </row>
        <row r="888">
          <cell r="A888" t="str">
            <v>20150316</v>
          </cell>
          <cell r="B888">
            <v>45</v>
          </cell>
          <cell r="C888" t="str">
            <v>201503</v>
          </cell>
          <cell r="D888" t="str">
            <v>16</v>
          </cell>
          <cell r="E888" t="str">
            <v>MK_B</v>
          </cell>
          <cell r="F888">
            <v>4593</v>
          </cell>
          <cell r="G888">
            <v>1066</v>
          </cell>
          <cell r="H888">
            <v>4593</v>
          </cell>
          <cell r="I888">
            <v>1066</v>
          </cell>
          <cell r="J888">
            <v>0</v>
          </cell>
          <cell r="K888">
            <v>0</v>
          </cell>
          <cell r="L888">
            <v>0</v>
          </cell>
          <cell r="M888">
            <v>1066</v>
          </cell>
          <cell r="N888">
            <v>680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W888">
            <v>4593</v>
          </cell>
        </row>
        <row r="889">
          <cell r="A889" t="str">
            <v>20150416</v>
          </cell>
          <cell r="B889">
            <v>46</v>
          </cell>
          <cell r="C889" t="str">
            <v>201504</v>
          </cell>
          <cell r="D889" t="str">
            <v>16</v>
          </cell>
          <cell r="E889" t="str">
            <v>MK_B</v>
          </cell>
          <cell r="F889">
            <v>4593</v>
          </cell>
          <cell r="G889">
            <v>1066</v>
          </cell>
          <cell r="H889">
            <v>4593</v>
          </cell>
          <cell r="I889">
            <v>1066</v>
          </cell>
          <cell r="J889">
            <v>0</v>
          </cell>
          <cell r="K889">
            <v>0</v>
          </cell>
          <cell r="L889">
            <v>0</v>
          </cell>
          <cell r="M889">
            <v>1066</v>
          </cell>
          <cell r="N889">
            <v>680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W889">
            <v>4593</v>
          </cell>
        </row>
        <row r="890">
          <cell r="A890" t="str">
            <v>20150516</v>
          </cell>
          <cell r="B890">
            <v>47</v>
          </cell>
          <cell r="C890" t="str">
            <v>201505</v>
          </cell>
          <cell r="D890" t="str">
            <v>16</v>
          </cell>
          <cell r="E890" t="str">
            <v>MK_B</v>
          </cell>
          <cell r="F890">
            <v>4593</v>
          </cell>
          <cell r="G890">
            <v>1066</v>
          </cell>
          <cell r="H890">
            <v>4593</v>
          </cell>
          <cell r="I890">
            <v>1066</v>
          </cell>
          <cell r="J890">
            <v>0</v>
          </cell>
          <cell r="K890">
            <v>0</v>
          </cell>
          <cell r="L890">
            <v>0</v>
          </cell>
          <cell r="M890">
            <v>1066</v>
          </cell>
          <cell r="N890">
            <v>680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W890">
            <v>4593</v>
          </cell>
        </row>
        <row r="891">
          <cell r="A891" t="str">
            <v>20150616</v>
          </cell>
          <cell r="B891">
            <v>48</v>
          </cell>
          <cell r="C891" t="str">
            <v>201506</v>
          </cell>
          <cell r="D891" t="str">
            <v>16</v>
          </cell>
          <cell r="E891" t="str">
            <v>MK_B</v>
          </cell>
          <cell r="F891">
            <v>4593</v>
          </cell>
          <cell r="G891">
            <v>1066</v>
          </cell>
          <cell r="H891">
            <v>4593</v>
          </cell>
          <cell r="I891">
            <v>1066</v>
          </cell>
          <cell r="J891">
            <v>0</v>
          </cell>
          <cell r="K891">
            <v>0</v>
          </cell>
          <cell r="L891">
            <v>0</v>
          </cell>
          <cell r="M891">
            <v>1066</v>
          </cell>
          <cell r="N891">
            <v>680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W891">
            <v>4593</v>
          </cell>
        </row>
        <row r="892">
          <cell r="A892" t="str">
            <v>20150716</v>
          </cell>
          <cell r="B892">
            <v>49</v>
          </cell>
          <cell r="C892" t="str">
            <v>201507</v>
          </cell>
          <cell r="D892" t="str">
            <v>16</v>
          </cell>
          <cell r="E892" t="str">
            <v>MK_B</v>
          </cell>
          <cell r="F892">
            <v>4593</v>
          </cell>
          <cell r="G892">
            <v>1066</v>
          </cell>
          <cell r="H892">
            <v>4593</v>
          </cell>
          <cell r="I892">
            <v>1066</v>
          </cell>
          <cell r="J892">
            <v>0</v>
          </cell>
          <cell r="K892">
            <v>0</v>
          </cell>
          <cell r="L892">
            <v>0</v>
          </cell>
          <cell r="M892">
            <v>1066</v>
          </cell>
          <cell r="N892">
            <v>680</v>
          </cell>
          <cell r="O892">
            <v>0</v>
          </cell>
          <cell r="P892">
            <v>0</v>
          </cell>
          <cell r="Q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4593</v>
          </cell>
        </row>
        <row r="893">
          <cell r="A893" t="str">
            <v>20150816</v>
          </cell>
          <cell r="B893">
            <v>50</v>
          </cell>
          <cell r="C893" t="str">
            <v>201508</v>
          </cell>
          <cell r="D893" t="str">
            <v>16</v>
          </cell>
          <cell r="E893" t="str">
            <v>MK_B</v>
          </cell>
          <cell r="F893">
            <v>4593</v>
          </cell>
          <cell r="G893">
            <v>1066</v>
          </cell>
          <cell r="H893">
            <v>4593</v>
          </cell>
          <cell r="I893">
            <v>1066</v>
          </cell>
          <cell r="J893">
            <v>0</v>
          </cell>
          <cell r="K893">
            <v>0</v>
          </cell>
          <cell r="L893">
            <v>0</v>
          </cell>
          <cell r="M893">
            <v>1066</v>
          </cell>
          <cell r="N893">
            <v>680</v>
          </cell>
          <cell r="O893">
            <v>0</v>
          </cell>
          <cell r="P893">
            <v>0</v>
          </cell>
          <cell r="Q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4593</v>
          </cell>
        </row>
        <row r="894">
          <cell r="A894" t="str">
            <v>20150916</v>
          </cell>
          <cell r="B894">
            <v>51</v>
          </cell>
          <cell r="C894" t="str">
            <v>201509</v>
          </cell>
          <cell r="D894" t="str">
            <v>16</v>
          </cell>
          <cell r="E894" t="str">
            <v>MK_B</v>
          </cell>
          <cell r="F894">
            <v>4593</v>
          </cell>
          <cell r="G894">
            <v>1066</v>
          </cell>
          <cell r="H894">
            <v>4593</v>
          </cell>
          <cell r="I894">
            <v>1066</v>
          </cell>
          <cell r="J894">
            <v>0</v>
          </cell>
          <cell r="K894">
            <v>0</v>
          </cell>
          <cell r="L894">
            <v>0</v>
          </cell>
          <cell r="M894">
            <v>1066</v>
          </cell>
          <cell r="N894">
            <v>680</v>
          </cell>
          <cell r="O894">
            <v>0</v>
          </cell>
          <cell r="P894">
            <v>0</v>
          </cell>
          <cell r="Q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4593</v>
          </cell>
        </row>
        <row r="895">
          <cell r="A895" t="str">
            <v>20151016</v>
          </cell>
          <cell r="B895">
            <v>52</v>
          </cell>
          <cell r="C895" t="str">
            <v>201510</v>
          </cell>
          <cell r="D895" t="str">
            <v>16</v>
          </cell>
          <cell r="E895" t="str">
            <v>MK_B</v>
          </cell>
          <cell r="F895">
            <v>4593</v>
          </cell>
          <cell r="G895">
            <v>1066</v>
          </cell>
          <cell r="H895">
            <v>4593</v>
          </cell>
          <cell r="I895">
            <v>1066</v>
          </cell>
          <cell r="J895">
            <v>0</v>
          </cell>
          <cell r="K895">
            <v>0</v>
          </cell>
          <cell r="L895">
            <v>0</v>
          </cell>
          <cell r="M895">
            <v>1066</v>
          </cell>
          <cell r="N895">
            <v>680</v>
          </cell>
          <cell r="O895">
            <v>0</v>
          </cell>
          <cell r="P895">
            <v>0</v>
          </cell>
          <cell r="Q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4593</v>
          </cell>
        </row>
        <row r="896">
          <cell r="A896" t="str">
            <v>20151116</v>
          </cell>
          <cell r="B896">
            <v>53</v>
          </cell>
          <cell r="C896" t="str">
            <v>201511</v>
          </cell>
          <cell r="D896" t="str">
            <v>16</v>
          </cell>
          <cell r="E896" t="str">
            <v>MK_B</v>
          </cell>
          <cell r="F896">
            <v>4593</v>
          </cell>
          <cell r="G896">
            <v>1066</v>
          </cell>
          <cell r="H896">
            <v>4593</v>
          </cell>
          <cell r="I896">
            <v>1066</v>
          </cell>
          <cell r="J896">
            <v>0</v>
          </cell>
          <cell r="K896">
            <v>0</v>
          </cell>
          <cell r="L896">
            <v>0</v>
          </cell>
          <cell r="M896">
            <v>1066</v>
          </cell>
          <cell r="N896">
            <v>680</v>
          </cell>
          <cell r="O896">
            <v>0</v>
          </cell>
          <cell r="P896">
            <v>0</v>
          </cell>
          <cell r="Q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4593</v>
          </cell>
        </row>
        <row r="897">
          <cell r="A897" t="str">
            <v>20151216</v>
          </cell>
          <cell r="B897">
            <v>54</v>
          </cell>
          <cell r="C897" t="str">
            <v>201512</v>
          </cell>
          <cell r="D897" t="str">
            <v>16</v>
          </cell>
          <cell r="E897" t="str">
            <v>MK_B</v>
          </cell>
          <cell r="F897">
            <v>4593</v>
          </cell>
          <cell r="G897">
            <v>1066</v>
          </cell>
          <cell r="H897">
            <v>4593</v>
          </cell>
          <cell r="I897">
            <v>1066</v>
          </cell>
          <cell r="J897">
            <v>0</v>
          </cell>
          <cell r="K897">
            <v>0</v>
          </cell>
          <cell r="L897">
            <v>0</v>
          </cell>
          <cell r="M897">
            <v>1066</v>
          </cell>
          <cell r="N897">
            <v>680</v>
          </cell>
          <cell r="O897">
            <v>0</v>
          </cell>
          <cell r="P897">
            <v>0</v>
          </cell>
          <cell r="Q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4593</v>
          </cell>
        </row>
        <row r="898">
          <cell r="A898" t="str">
            <v>20160116</v>
          </cell>
          <cell r="B898">
            <v>55</v>
          </cell>
          <cell r="C898" t="str">
            <v>201601</v>
          </cell>
          <cell r="D898" t="str">
            <v>16</v>
          </cell>
          <cell r="E898" t="str">
            <v>MK_B</v>
          </cell>
          <cell r="F898">
            <v>4593</v>
          </cell>
          <cell r="G898">
            <v>1066</v>
          </cell>
          <cell r="H898">
            <v>4593</v>
          </cell>
          <cell r="I898">
            <v>1066</v>
          </cell>
          <cell r="J898">
            <v>0</v>
          </cell>
          <cell r="K898">
            <v>0</v>
          </cell>
          <cell r="L898">
            <v>0</v>
          </cell>
          <cell r="M898">
            <v>1066</v>
          </cell>
          <cell r="N898">
            <v>680</v>
          </cell>
          <cell r="O898">
            <v>0</v>
          </cell>
          <cell r="P898">
            <v>0</v>
          </cell>
          <cell r="Q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4593</v>
          </cell>
        </row>
        <row r="899">
          <cell r="A899" t="str">
            <v>20160216</v>
          </cell>
          <cell r="B899">
            <v>56</v>
          </cell>
          <cell r="C899" t="str">
            <v>201602</v>
          </cell>
          <cell r="D899" t="str">
            <v>16</v>
          </cell>
          <cell r="E899" t="str">
            <v>MK_B</v>
          </cell>
          <cell r="F899">
            <v>4593</v>
          </cell>
          <cell r="G899">
            <v>1066</v>
          </cell>
          <cell r="H899">
            <v>4593</v>
          </cell>
          <cell r="I899">
            <v>1066</v>
          </cell>
          <cell r="J899">
            <v>0</v>
          </cell>
          <cell r="K899">
            <v>0</v>
          </cell>
          <cell r="L899">
            <v>0</v>
          </cell>
          <cell r="M899">
            <v>1066</v>
          </cell>
          <cell r="N899">
            <v>680</v>
          </cell>
          <cell r="O899">
            <v>0</v>
          </cell>
          <cell r="P899">
            <v>0</v>
          </cell>
          <cell r="Q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4593</v>
          </cell>
        </row>
        <row r="900">
          <cell r="A900" t="str">
            <v>20160316</v>
          </cell>
          <cell r="B900">
            <v>57</v>
          </cell>
          <cell r="C900" t="str">
            <v>201603</v>
          </cell>
          <cell r="D900" t="str">
            <v>16</v>
          </cell>
          <cell r="E900" t="str">
            <v>MK_B</v>
          </cell>
          <cell r="F900">
            <v>4593</v>
          </cell>
          <cell r="G900">
            <v>1066</v>
          </cell>
          <cell r="H900">
            <v>4593</v>
          </cell>
          <cell r="I900">
            <v>1066</v>
          </cell>
          <cell r="J900">
            <v>0</v>
          </cell>
          <cell r="K900">
            <v>0</v>
          </cell>
          <cell r="L900">
            <v>0</v>
          </cell>
          <cell r="M900">
            <v>1066</v>
          </cell>
          <cell r="N900">
            <v>680</v>
          </cell>
          <cell r="O900">
            <v>0</v>
          </cell>
          <cell r="P900">
            <v>0</v>
          </cell>
          <cell r="Q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4593</v>
          </cell>
        </row>
        <row r="901">
          <cell r="A901" t="str">
            <v>20160416</v>
          </cell>
          <cell r="B901">
            <v>58</v>
          </cell>
          <cell r="C901" t="str">
            <v>201604</v>
          </cell>
          <cell r="D901" t="str">
            <v>16</v>
          </cell>
          <cell r="E901" t="str">
            <v>MK_B</v>
          </cell>
          <cell r="F901">
            <v>4593</v>
          </cell>
          <cell r="G901">
            <v>1066</v>
          </cell>
          <cell r="H901">
            <v>4593</v>
          </cell>
          <cell r="I901">
            <v>1066</v>
          </cell>
          <cell r="J901">
            <v>0</v>
          </cell>
          <cell r="K901">
            <v>0</v>
          </cell>
          <cell r="L901">
            <v>0</v>
          </cell>
          <cell r="M901">
            <v>1066</v>
          </cell>
          <cell r="N901">
            <v>680</v>
          </cell>
          <cell r="O901">
            <v>0</v>
          </cell>
          <cell r="P901">
            <v>0</v>
          </cell>
          <cell r="Q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4593</v>
          </cell>
        </row>
        <row r="902">
          <cell r="A902" t="str">
            <v>20160516</v>
          </cell>
          <cell r="B902">
            <v>59</v>
          </cell>
          <cell r="C902" t="str">
            <v>201605</v>
          </cell>
          <cell r="D902" t="str">
            <v>16</v>
          </cell>
          <cell r="E902" t="str">
            <v>MK_B</v>
          </cell>
          <cell r="F902">
            <v>4593</v>
          </cell>
          <cell r="G902">
            <v>1066</v>
          </cell>
          <cell r="H902">
            <v>4593</v>
          </cell>
          <cell r="I902">
            <v>1066</v>
          </cell>
          <cell r="J902">
            <v>0</v>
          </cell>
          <cell r="K902">
            <v>0</v>
          </cell>
          <cell r="L902">
            <v>0</v>
          </cell>
          <cell r="M902">
            <v>1066</v>
          </cell>
          <cell r="N902">
            <v>680</v>
          </cell>
          <cell r="O902">
            <v>0</v>
          </cell>
          <cell r="P902">
            <v>0</v>
          </cell>
          <cell r="Q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4593</v>
          </cell>
        </row>
        <row r="903">
          <cell r="A903" t="str">
            <v>20160616</v>
          </cell>
          <cell r="B903">
            <v>60</v>
          </cell>
          <cell r="C903" t="str">
            <v>201606</v>
          </cell>
          <cell r="D903" t="str">
            <v>16</v>
          </cell>
          <cell r="E903" t="str">
            <v>MK_B</v>
          </cell>
          <cell r="F903">
            <v>4593</v>
          </cell>
          <cell r="G903">
            <v>1066</v>
          </cell>
          <cell r="H903">
            <v>4593</v>
          </cell>
          <cell r="I903">
            <v>1066</v>
          </cell>
          <cell r="J903">
            <v>0</v>
          </cell>
          <cell r="K903">
            <v>0</v>
          </cell>
          <cell r="L903">
            <v>0</v>
          </cell>
          <cell r="M903">
            <v>1066</v>
          </cell>
          <cell r="N903">
            <v>680</v>
          </cell>
          <cell r="O903">
            <v>0</v>
          </cell>
          <cell r="P903">
            <v>0</v>
          </cell>
          <cell r="Q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4593</v>
          </cell>
        </row>
        <row r="904">
          <cell r="A904" t="str">
            <v>20110717</v>
          </cell>
          <cell r="B904">
            <v>1</v>
          </cell>
          <cell r="C904" t="str">
            <v>201107</v>
          </cell>
          <cell r="D904" t="str">
            <v>17</v>
          </cell>
          <cell r="E904" t="str">
            <v>UD_1</v>
          </cell>
          <cell r="F904">
            <v>745</v>
          </cell>
          <cell r="G904">
            <v>410</v>
          </cell>
          <cell r="H904">
            <v>745</v>
          </cell>
          <cell r="I904">
            <v>410</v>
          </cell>
          <cell r="J904">
            <v>0</v>
          </cell>
          <cell r="K904">
            <v>0</v>
          </cell>
          <cell r="L904">
            <v>0</v>
          </cell>
          <cell r="M904">
            <v>410</v>
          </cell>
          <cell r="N904">
            <v>238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W904">
            <v>745</v>
          </cell>
        </row>
        <row r="905">
          <cell r="A905" t="str">
            <v>20110817</v>
          </cell>
          <cell r="B905">
            <v>2</v>
          </cell>
          <cell r="C905" t="str">
            <v>201108</v>
          </cell>
          <cell r="D905" t="str">
            <v>17</v>
          </cell>
          <cell r="E905" t="str">
            <v>UD_1</v>
          </cell>
          <cell r="F905">
            <v>727</v>
          </cell>
          <cell r="G905">
            <v>418</v>
          </cell>
          <cell r="H905">
            <v>727</v>
          </cell>
          <cell r="I905">
            <v>418</v>
          </cell>
          <cell r="J905">
            <v>0</v>
          </cell>
          <cell r="K905">
            <v>0</v>
          </cell>
          <cell r="L905">
            <v>0</v>
          </cell>
          <cell r="M905">
            <v>418</v>
          </cell>
          <cell r="N905">
            <v>223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W905">
            <v>727</v>
          </cell>
        </row>
        <row r="906">
          <cell r="A906" t="str">
            <v>20110917</v>
          </cell>
          <cell r="B906">
            <v>3</v>
          </cell>
          <cell r="C906" t="str">
            <v>201109</v>
          </cell>
          <cell r="D906" t="str">
            <v>17</v>
          </cell>
          <cell r="E906" t="str">
            <v>UD_1</v>
          </cell>
          <cell r="F906">
            <v>730</v>
          </cell>
          <cell r="G906">
            <v>438</v>
          </cell>
          <cell r="H906">
            <v>730</v>
          </cell>
          <cell r="I906">
            <v>438</v>
          </cell>
          <cell r="J906">
            <v>0</v>
          </cell>
          <cell r="K906">
            <v>0</v>
          </cell>
          <cell r="L906">
            <v>0</v>
          </cell>
          <cell r="M906">
            <v>438</v>
          </cell>
          <cell r="N906">
            <v>208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W906">
            <v>730</v>
          </cell>
        </row>
        <row r="907">
          <cell r="A907" t="str">
            <v>20111017</v>
          </cell>
          <cell r="B907">
            <v>4</v>
          </cell>
          <cell r="C907" t="str">
            <v>201110</v>
          </cell>
          <cell r="D907" t="str">
            <v>17</v>
          </cell>
          <cell r="E907" t="str">
            <v>UD_1</v>
          </cell>
          <cell r="F907">
            <v>723</v>
          </cell>
          <cell r="G907">
            <v>470</v>
          </cell>
          <cell r="H907">
            <v>723</v>
          </cell>
          <cell r="I907">
            <v>470</v>
          </cell>
          <cell r="J907">
            <v>0</v>
          </cell>
          <cell r="K907">
            <v>0</v>
          </cell>
          <cell r="L907">
            <v>0</v>
          </cell>
          <cell r="M907">
            <v>470</v>
          </cell>
          <cell r="N907">
            <v>211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W907">
            <v>723</v>
          </cell>
        </row>
        <row r="908">
          <cell r="A908" t="str">
            <v>20111117</v>
          </cell>
          <cell r="B908">
            <v>5</v>
          </cell>
          <cell r="C908" t="str">
            <v>201111</v>
          </cell>
          <cell r="D908" t="str">
            <v>17</v>
          </cell>
          <cell r="E908" t="str">
            <v>UD_1</v>
          </cell>
          <cell r="F908">
            <v>713</v>
          </cell>
          <cell r="G908">
            <v>445</v>
          </cell>
          <cell r="H908">
            <v>713</v>
          </cell>
          <cell r="I908">
            <v>445</v>
          </cell>
          <cell r="J908">
            <v>0</v>
          </cell>
          <cell r="K908">
            <v>0</v>
          </cell>
          <cell r="L908">
            <v>0</v>
          </cell>
          <cell r="M908">
            <v>445</v>
          </cell>
          <cell r="N908">
            <v>198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W908">
            <v>713</v>
          </cell>
        </row>
        <row r="909">
          <cell r="A909" t="str">
            <v>20111217</v>
          </cell>
          <cell r="B909">
            <v>6</v>
          </cell>
          <cell r="C909" t="str">
            <v>201112</v>
          </cell>
          <cell r="D909" t="str">
            <v>17</v>
          </cell>
          <cell r="E909" t="str">
            <v>UD_1</v>
          </cell>
          <cell r="F909">
            <v>718</v>
          </cell>
          <cell r="G909">
            <v>442</v>
          </cell>
          <cell r="H909">
            <v>718</v>
          </cell>
          <cell r="I909">
            <v>442</v>
          </cell>
          <cell r="J909">
            <v>0</v>
          </cell>
          <cell r="K909">
            <v>0</v>
          </cell>
          <cell r="L909">
            <v>0</v>
          </cell>
          <cell r="M909">
            <v>442</v>
          </cell>
          <cell r="N909">
            <v>208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W909">
            <v>718</v>
          </cell>
        </row>
        <row r="910">
          <cell r="A910" t="str">
            <v>20120117</v>
          </cell>
          <cell r="B910">
            <v>7</v>
          </cell>
          <cell r="C910" t="str">
            <v>201201</v>
          </cell>
          <cell r="D910" t="str">
            <v>17</v>
          </cell>
          <cell r="E910" t="str">
            <v>UD_1</v>
          </cell>
          <cell r="F910">
            <v>702</v>
          </cell>
          <cell r="G910">
            <v>430</v>
          </cell>
          <cell r="H910">
            <v>702</v>
          </cell>
          <cell r="I910">
            <v>430</v>
          </cell>
          <cell r="J910">
            <v>0</v>
          </cell>
          <cell r="K910">
            <v>0</v>
          </cell>
          <cell r="L910">
            <v>0</v>
          </cell>
          <cell r="M910">
            <v>430</v>
          </cell>
          <cell r="N910">
            <v>204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W910">
            <v>702</v>
          </cell>
        </row>
        <row r="911">
          <cell r="A911" t="str">
            <v>20120217</v>
          </cell>
          <cell r="B911">
            <v>8</v>
          </cell>
          <cell r="C911" t="str">
            <v>201202</v>
          </cell>
          <cell r="D911" t="str">
            <v>17</v>
          </cell>
          <cell r="E911" t="str">
            <v>UD_1</v>
          </cell>
          <cell r="F911">
            <v>758</v>
          </cell>
          <cell r="G911">
            <v>456</v>
          </cell>
          <cell r="H911">
            <v>758</v>
          </cell>
          <cell r="I911">
            <v>456</v>
          </cell>
          <cell r="J911">
            <v>0</v>
          </cell>
          <cell r="K911">
            <v>0</v>
          </cell>
          <cell r="L911">
            <v>0</v>
          </cell>
          <cell r="M911">
            <v>456</v>
          </cell>
          <cell r="N911">
            <v>227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W911">
            <v>758</v>
          </cell>
        </row>
        <row r="912">
          <cell r="A912" t="str">
            <v>20120317</v>
          </cell>
          <cell r="B912">
            <v>9</v>
          </cell>
          <cell r="C912" t="str">
            <v>201203</v>
          </cell>
          <cell r="D912" t="str">
            <v>17</v>
          </cell>
          <cell r="E912" t="str">
            <v>UD_1</v>
          </cell>
          <cell r="F912">
            <v>770</v>
          </cell>
          <cell r="G912">
            <v>460</v>
          </cell>
          <cell r="H912">
            <v>770</v>
          </cell>
          <cell r="I912">
            <v>460</v>
          </cell>
          <cell r="J912">
            <v>0</v>
          </cell>
          <cell r="K912">
            <v>0</v>
          </cell>
          <cell r="L912">
            <v>0</v>
          </cell>
          <cell r="M912">
            <v>460</v>
          </cell>
          <cell r="N912">
            <v>230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W912">
            <v>770</v>
          </cell>
        </row>
        <row r="913">
          <cell r="A913" t="str">
            <v>20120417</v>
          </cell>
          <cell r="B913">
            <v>10</v>
          </cell>
          <cell r="C913" t="str">
            <v>201204</v>
          </cell>
          <cell r="D913" t="str">
            <v>17</v>
          </cell>
          <cell r="E913" t="str">
            <v>UD_1</v>
          </cell>
          <cell r="F913">
            <v>757</v>
          </cell>
          <cell r="G913">
            <v>446</v>
          </cell>
          <cell r="H913">
            <v>757</v>
          </cell>
          <cell r="I913">
            <v>446</v>
          </cell>
          <cell r="J913">
            <v>0</v>
          </cell>
          <cell r="K913">
            <v>0</v>
          </cell>
          <cell r="L913">
            <v>0</v>
          </cell>
          <cell r="M913">
            <v>446</v>
          </cell>
          <cell r="N913">
            <v>222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W913">
            <v>757</v>
          </cell>
        </row>
        <row r="914">
          <cell r="A914" t="str">
            <v>20120517</v>
          </cell>
          <cell r="B914">
            <v>11</v>
          </cell>
          <cell r="C914" t="str">
            <v>201205</v>
          </cell>
          <cell r="D914" t="str">
            <v>17</v>
          </cell>
          <cell r="E914" t="str">
            <v>UD_1</v>
          </cell>
          <cell r="F914">
            <v>756</v>
          </cell>
          <cell r="G914">
            <v>457</v>
          </cell>
          <cell r="H914">
            <v>756</v>
          </cell>
          <cell r="I914">
            <v>457</v>
          </cell>
          <cell r="J914">
            <v>0</v>
          </cell>
          <cell r="K914">
            <v>0</v>
          </cell>
          <cell r="L914">
            <v>0</v>
          </cell>
          <cell r="M914">
            <v>457</v>
          </cell>
          <cell r="N914">
            <v>225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W914">
            <v>756</v>
          </cell>
        </row>
        <row r="915">
          <cell r="A915" t="str">
            <v>20120617</v>
          </cell>
          <cell r="B915">
            <v>12</v>
          </cell>
          <cell r="C915" t="str">
            <v>201206</v>
          </cell>
          <cell r="D915" t="str">
            <v>17</v>
          </cell>
          <cell r="E915" t="str">
            <v>UD_1</v>
          </cell>
          <cell r="F915">
            <v>714</v>
          </cell>
          <cell r="G915">
            <v>416</v>
          </cell>
          <cell r="H915">
            <v>714</v>
          </cell>
          <cell r="I915">
            <v>416</v>
          </cell>
          <cell r="J915">
            <v>0</v>
          </cell>
          <cell r="K915">
            <v>0</v>
          </cell>
          <cell r="L915">
            <v>0</v>
          </cell>
          <cell r="M915">
            <v>416</v>
          </cell>
          <cell r="N915">
            <v>211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W915">
            <v>714</v>
          </cell>
        </row>
        <row r="916">
          <cell r="A916" t="str">
            <v>20120717</v>
          </cell>
          <cell r="B916">
            <v>13</v>
          </cell>
          <cell r="C916" t="str">
            <v>201207</v>
          </cell>
          <cell r="D916" t="str">
            <v>17</v>
          </cell>
          <cell r="E916" t="str">
            <v>UD_1</v>
          </cell>
          <cell r="F916">
            <v>739</v>
          </cell>
          <cell r="G916">
            <v>435</v>
          </cell>
          <cell r="H916">
            <v>739</v>
          </cell>
          <cell r="I916">
            <v>435</v>
          </cell>
          <cell r="J916">
            <v>0</v>
          </cell>
          <cell r="K916">
            <v>0</v>
          </cell>
          <cell r="L916">
            <v>0</v>
          </cell>
          <cell r="M916">
            <v>435</v>
          </cell>
          <cell r="N916">
            <v>207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W916">
            <v>739</v>
          </cell>
        </row>
        <row r="917">
          <cell r="A917" t="str">
            <v>20120817</v>
          </cell>
          <cell r="B917">
            <v>14</v>
          </cell>
          <cell r="C917" t="str">
            <v>201208</v>
          </cell>
          <cell r="D917" t="str">
            <v>17</v>
          </cell>
          <cell r="E917" t="str">
            <v>UD_1</v>
          </cell>
          <cell r="F917">
            <v>730</v>
          </cell>
          <cell r="G917">
            <v>431</v>
          </cell>
          <cell r="H917">
            <v>730</v>
          </cell>
          <cell r="I917">
            <v>431</v>
          </cell>
          <cell r="J917">
            <v>0</v>
          </cell>
          <cell r="K917">
            <v>0</v>
          </cell>
          <cell r="L917">
            <v>0</v>
          </cell>
          <cell r="M917">
            <v>431</v>
          </cell>
          <cell r="N917">
            <v>215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W917">
            <v>730</v>
          </cell>
        </row>
        <row r="918">
          <cell r="A918" t="str">
            <v>20120917</v>
          </cell>
          <cell r="B918">
            <v>15</v>
          </cell>
          <cell r="C918" t="str">
            <v>201209</v>
          </cell>
          <cell r="D918" t="str">
            <v>17</v>
          </cell>
          <cell r="E918" t="str">
            <v>UD_1</v>
          </cell>
          <cell r="F918">
            <v>724</v>
          </cell>
          <cell r="G918">
            <v>427</v>
          </cell>
          <cell r="H918">
            <v>724</v>
          </cell>
          <cell r="I918">
            <v>427</v>
          </cell>
          <cell r="J918">
            <v>0</v>
          </cell>
          <cell r="K918">
            <v>0</v>
          </cell>
          <cell r="L918">
            <v>0</v>
          </cell>
          <cell r="M918">
            <v>427</v>
          </cell>
          <cell r="N918">
            <v>215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W918">
            <v>724</v>
          </cell>
        </row>
        <row r="919">
          <cell r="A919" t="str">
            <v>20121017</v>
          </cell>
          <cell r="B919">
            <v>16</v>
          </cell>
          <cell r="C919" t="str">
            <v>201210</v>
          </cell>
          <cell r="D919" t="str">
            <v>17</v>
          </cell>
          <cell r="E919" t="str">
            <v>UD_1</v>
          </cell>
          <cell r="F919">
            <v>747</v>
          </cell>
          <cell r="G919">
            <v>443</v>
          </cell>
          <cell r="H919">
            <v>747</v>
          </cell>
          <cell r="I919">
            <v>443</v>
          </cell>
          <cell r="J919">
            <v>0</v>
          </cell>
          <cell r="K919">
            <v>0</v>
          </cell>
          <cell r="L919">
            <v>0</v>
          </cell>
          <cell r="M919">
            <v>443</v>
          </cell>
          <cell r="N919">
            <v>203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W919">
            <v>747</v>
          </cell>
        </row>
        <row r="920">
          <cell r="A920" t="str">
            <v>20121117</v>
          </cell>
          <cell r="B920">
            <v>17</v>
          </cell>
          <cell r="C920" t="str">
            <v>201211</v>
          </cell>
          <cell r="D920" t="str">
            <v>17</v>
          </cell>
          <cell r="E920" t="str">
            <v>UD_1</v>
          </cell>
          <cell r="F920">
            <v>709</v>
          </cell>
          <cell r="G920">
            <v>423</v>
          </cell>
          <cell r="H920">
            <v>709</v>
          </cell>
          <cell r="I920">
            <v>423</v>
          </cell>
          <cell r="J920">
            <v>0</v>
          </cell>
          <cell r="K920">
            <v>0</v>
          </cell>
          <cell r="L920">
            <v>0</v>
          </cell>
          <cell r="M920">
            <v>423</v>
          </cell>
          <cell r="N920">
            <v>170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W920">
            <v>709</v>
          </cell>
        </row>
        <row r="921">
          <cell r="A921" t="str">
            <v>20121217</v>
          </cell>
          <cell r="B921">
            <v>18</v>
          </cell>
          <cell r="C921" t="str">
            <v>201212</v>
          </cell>
          <cell r="D921" t="str">
            <v>17</v>
          </cell>
          <cell r="E921" t="str">
            <v>UD_1</v>
          </cell>
          <cell r="F921">
            <v>720</v>
          </cell>
          <cell r="G921">
            <v>413</v>
          </cell>
          <cell r="H921">
            <v>720</v>
          </cell>
          <cell r="I921">
            <v>413</v>
          </cell>
          <cell r="J921">
            <v>0</v>
          </cell>
          <cell r="K921">
            <v>0</v>
          </cell>
          <cell r="L921">
            <v>0</v>
          </cell>
          <cell r="M921">
            <v>413</v>
          </cell>
          <cell r="N921">
            <v>167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W921">
            <v>720</v>
          </cell>
        </row>
        <row r="922">
          <cell r="A922" t="str">
            <v>20130117</v>
          </cell>
          <cell r="B922">
            <v>19</v>
          </cell>
          <cell r="C922" t="str">
            <v>201301</v>
          </cell>
          <cell r="D922" t="str">
            <v>17</v>
          </cell>
          <cell r="E922" t="str">
            <v>UD_1</v>
          </cell>
          <cell r="F922">
            <v>741</v>
          </cell>
          <cell r="G922">
            <v>440</v>
          </cell>
          <cell r="H922">
            <v>741</v>
          </cell>
          <cell r="I922">
            <v>440</v>
          </cell>
          <cell r="J922">
            <v>0</v>
          </cell>
          <cell r="K922">
            <v>0</v>
          </cell>
          <cell r="L922">
            <v>0</v>
          </cell>
          <cell r="M922">
            <v>440</v>
          </cell>
          <cell r="N922">
            <v>173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W922">
            <v>741</v>
          </cell>
        </row>
        <row r="923">
          <cell r="A923" t="str">
            <v>20130217</v>
          </cell>
          <cell r="B923">
            <v>20</v>
          </cell>
          <cell r="C923" t="str">
            <v>201302</v>
          </cell>
          <cell r="D923" t="str">
            <v>17</v>
          </cell>
          <cell r="E923" t="str">
            <v>UD_1</v>
          </cell>
          <cell r="F923">
            <v>736</v>
          </cell>
          <cell r="G923">
            <v>413</v>
          </cell>
          <cell r="H923">
            <v>736</v>
          </cell>
          <cell r="I923">
            <v>413</v>
          </cell>
          <cell r="J923">
            <v>0</v>
          </cell>
          <cell r="K923">
            <v>0</v>
          </cell>
          <cell r="L923">
            <v>0</v>
          </cell>
          <cell r="M923">
            <v>413</v>
          </cell>
          <cell r="N923">
            <v>177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W923">
            <v>736</v>
          </cell>
        </row>
        <row r="924">
          <cell r="A924" t="str">
            <v>20130317</v>
          </cell>
          <cell r="B924">
            <v>21</v>
          </cell>
          <cell r="C924" t="str">
            <v>201303</v>
          </cell>
          <cell r="D924" t="str">
            <v>17</v>
          </cell>
          <cell r="E924" t="str">
            <v>UD_1</v>
          </cell>
          <cell r="F924">
            <v>729</v>
          </cell>
          <cell r="G924">
            <v>398</v>
          </cell>
          <cell r="H924">
            <v>729</v>
          </cell>
          <cell r="I924">
            <v>398</v>
          </cell>
          <cell r="J924">
            <v>0</v>
          </cell>
          <cell r="K924">
            <v>0</v>
          </cell>
          <cell r="L924">
            <v>0</v>
          </cell>
          <cell r="M924">
            <v>398</v>
          </cell>
          <cell r="N924">
            <v>175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W924">
            <v>729</v>
          </cell>
        </row>
        <row r="925">
          <cell r="A925" t="str">
            <v>20130417</v>
          </cell>
          <cell r="B925">
            <v>22</v>
          </cell>
          <cell r="C925" t="str">
            <v>201304</v>
          </cell>
          <cell r="D925" t="str">
            <v>17</v>
          </cell>
          <cell r="E925" t="str">
            <v>UD_1</v>
          </cell>
          <cell r="F925">
            <v>726</v>
          </cell>
          <cell r="G925">
            <v>404</v>
          </cell>
          <cell r="H925">
            <v>726</v>
          </cell>
          <cell r="I925">
            <v>404</v>
          </cell>
          <cell r="J925">
            <v>0</v>
          </cell>
          <cell r="K925">
            <v>0</v>
          </cell>
          <cell r="L925">
            <v>0</v>
          </cell>
          <cell r="M925">
            <v>404</v>
          </cell>
          <cell r="N925">
            <v>170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W925">
            <v>726</v>
          </cell>
        </row>
        <row r="926">
          <cell r="A926" t="str">
            <v>20130517</v>
          </cell>
          <cell r="B926">
            <v>23</v>
          </cell>
          <cell r="C926" t="str">
            <v>201305</v>
          </cell>
          <cell r="D926" t="str">
            <v>17</v>
          </cell>
          <cell r="E926" t="str">
            <v>UD_1</v>
          </cell>
          <cell r="F926">
            <v>733</v>
          </cell>
          <cell r="G926">
            <v>400</v>
          </cell>
          <cell r="H926">
            <v>733</v>
          </cell>
          <cell r="I926">
            <v>400</v>
          </cell>
          <cell r="J926">
            <v>0</v>
          </cell>
          <cell r="K926">
            <v>0</v>
          </cell>
          <cell r="L926">
            <v>0</v>
          </cell>
          <cell r="M926">
            <v>400</v>
          </cell>
          <cell r="N926">
            <v>178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W926">
            <v>733</v>
          </cell>
        </row>
        <row r="927">
          <cell r="A927" t="str">
            <v>20130617</v>
          </cell>
          <cell r="B927">
            <v>24</v>
          </cell>
          <cell r="C927" t="str">
            <v>201306</v>
          </cell>
          <cell r="D927" t="str">
            <v>17</v>
          </cell>
          <cell r="E927" t="str">
            <v>UD_1</v>
          </cell>
          <cell r="F927">
            <v>728</v>
          </cell>
          <cell r="G927">
            <v>385</v>
          </cell>
          <cell r="H927">
            <v>728</v>
          </cell>
          <cell r="I927">
            <v>385</v>
          </cell>
          <cell r="J927">
            <v>0</v>
          </cell>
          <cell r="K927">
            <v>0</v>
          </cell>
          <cell r="L927">
            <v>0</v>
          </cell>
          <cell r="M927">
            <v>385</v>
          </cell>
          <cell r="N927">
            <v>170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W927">
            <v>728</v>
          </cell>
        </row>
        <row r="928">
          <cell r="A928" t="str">
            <v>20130717</v>
          </cell>
          <cell r="B928">
            <v>25</v>
          </cell>
          <cell r="C928" t="str">
            <v>201307</v>
          </cell>
          <cell r="D928" t="str">
            <v>17</v>
          </cell>
          <cell r="E928" t="str">
            <v>UD_1</v>
          </cell>
          <cell r="F928">
            <v>721</v>
          </cell>
          <cell r="G928">
            <v>384</v>
          </cell>
          <cell r="H928">
            <v>721</v>
          </cell>
          <cell r="I928">
            <v>384</v>
          </cell>
          <cell r="J928">
            <v>0</v>
          </cell>
          <cell r="K928">
            <v>0</v>
          </cell>
          <cell r="L928">
            <v>0</v>
          </cell>
          <cell r="M928">
            <v>384</v>
          </cell>
          <cell r="N928">
            <v>172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W928">
            <v>721</v>
          </cell>
        </row>
        <row r="929">
          <cell r="A929" t="str">
            <v>20130817</v>
          </cell>
          <cell r="B929">
            <v>26</v>
          </cell>
          <cell r="C929" t="str">
            <v>201308</v>
          </cell>
          <cell r="D929" t="str">
            <v>17</v>
          </cell>
          <cell r="E929" t="str">
            <v>UD_1</v>
          </cell>
          <cell r="F929">
            <v>729</v>
          </cell>
          <cell r="G929">
            <v>393</v>
          </cell>
          <cell r="H929">
            <v>729</v>
          </cell>
          <cell r="I929">
            <v>393</v>
          </cell>
          <cell r="J929">
            <v>0</v>
          </cell>
          <cell r="K929">
            <v>0</v>
          </cell>
          <cell r="L929">
            <v>0</v>
          </cell>
          <cell r="M929">
            <v>393</v>
          </cell>
          <cell r="N929">
            <v>170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W929">
            <v>729</v>
          </cell>
        </row>
        <row r="930">
          <cell r="A930" t="str">
            <v>20130917</v>
          </cell>
          <cell r="B930">
            <v>27</v>
          </cell>
          <cell r="C930" t="str">
            <v>201309</v>
          </cell>
          <cell r="D930" t="str">
            <v>17</v>
          </cell>
          <cell r="E930" t="str">
            <v>UD_1</v>
          </cell>
          <cell r="F930">
            <v>727</v>
          </cell>
          <cell r="G930">
            <v>407</v>
          </cell>
          <cell r="H930">
            <v>727</v>
          </cell>
          <cell r="I930">
            <v>407</v>
          </cell>
          <cell r="J930">
            <v>0</v>
          </cell>
          <cell r="K930">
            <v>0</v>
          </cell>
          <cell r="L930">
            <v>0</v>
          </cell>
          <cell r="M930">
            <v>407</v>
          </cell>
          <cell r="N930">
            <v>157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W930">
            <v>727</v>
          </cell>
        </row>
        <row r="931">
          <cell r="A931" t="str">
            <v>20131017</v>
          </cell>
          <cell r="B931">
            <v>28</v>
          </cell>
          <cell r="C931" t="str">
            <v>201310</v>
          </cell>
          <cell r="D931" t="str">
            <v>17</v>
          </cell>
          <cell r="E931" t="str">
            <v>UD_1</v>
          </cell>
          <cell r="F931">
            <v>684</v>
          </cell>
          <cell r="G931">
            <v>355</v>
          </cell>
          <cell r="H931">
            <v>684</v>
          </cell>
          <cell r="I931">
            <v>355</v>
          </cell>
          <cell r="J931">
            <v>0</v>
          </cell>
          <cell r="K931">
            <v>0</v>
          </cell>
          <cell r="L931">
            <v>0</v>
          </cell>
          <cell r="M931">
            <v>355</v>
          </cell>
          <cell r="N931">
            <v>156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W931">
            <v>684</v>
          </cell>
        </row>
        <row r="932">
          <cell r="A932" t="str">
            <v>20131117</v>
          </cell>
          <cell r="B932">
            <v>29</v>
          </cell>
          <cell r="C932" t="str">
            <v>201311</v>
          </cell>
          <cell r="D932" t="str">
            <v>17</v>
          </cell>
          <cell r="E932" t="str">
            <v>UD_1</v>
          </cell>
          <cell r="F932">
            <v>653</v>
          </cell>
          <cell r="G932">
            <v>333</v>
          </cell>
          <cell r="H932">
            <v>653</v>
          </cell>
          <cell r="I932">
            <v>333</v>
          </cell>
          <cell r="J932">
            <v>0</v>
          </cell>
          <cell r="K932">
            <v>0</v>
          </cell>
          <cell r="L932">
            <v>0</v>
          </cell>
          <cell r="M932">
            <v>333</v>
          </cell>
          <cell r="N932">
            <v>145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W932">
            <v>653</v>
          </cell>
        </row>
        <row r="933">
          <cell r="A933" t="str">
            <v>20131217</v>
          </cell>
          <cell r="B933">
            <v>30</v>
          </cell>
          <cell r="C933" t="str">
            <v>201312</v>
          </cell>
          <cell r="D933" t="str">
            <v>17</v>
          </cell>
          <cell r="E933" t="str">
            <v>UD_1</v>
          </cell>
          <cell r="F933">
            <v>671</v>
          </cell>
          <cell r="G933">
            <v>305</v>
          </cell>
          <cell r="H933">
            <v>671</v>
          </cell>
          <cell r="I933">
            <v>305</v>
          </cell>
          <cell r="J933">
            <v>0</v>
          </cell>
          <cell r="K933">
            <v>0</v>
          </cell>
          <cell r="L933">
            <v>0</v>
          </cell>
          <cell r="M933">
            <v>305</v>
          </cell>
          <cell r="N933">
            <v>189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W933">
            <v>671</v>
          </cell>
        </row>
        <row r="934">
          <cell r="A934" t="str">
            <v>20140117</v>
          </cell>
          <cell r="B934">
            <v>31</v>
          </cell>
          <cell r="C934" t="str">
            <v>201401</v>
          </cell>
          <cell r="D934" t="str">
            <v>17</v>
          </cell>
          <cell r="E934" t="str">
            <v>UD_1</v>
          </cell>
          <cell r="F934">
            <v>642</v>
          </cell>
          <cell r="G934">
            <v>347</v>
          </cell>
          <cell r="H934">
            <v>642</v>
          </cell>
          <cell r="I934">
            <v>347</v>
          </cell>
          <cell r="J934">
            <v>0</v>
          </cell>
          <cell r="K934">
            <v>0</v>
          </cell>
          <cell r="L934">
            <v>0</v>
          </cell>
          <cell r="M934">
            <v>347</v>
          </cell>
          <cell r="N934">
            <v>138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W934">
            <v>642</v>
          </cell>
        </row>
        <row r="935">
          <cell r="A935" t="str">
            <v>20140217</v>
          </cell>
          <cell r="B935">
            <v>32</v>
          </cell>
          <cell r="C935" t="str">
            <v>201402</v>
          </cell>
          <cell r="D935" t="str">
            <v>17</v>
          </cell>
          <cell r="E935" t="str">
            <v>UD_1</v>
          </cell>
          <cell r="F935">
            <v>667</v>
          </cell>
          <cell r="G935">
            <v>355</v>
          </cell>
          <cell r="H935">
            <v>667</v>
          </cell>
          <cell r="I935">
            <v>355</v>
          </cell>
          <cell r="J935">
            <v>0</v>
          </cell>
          <cell r="K935">
            <v>0</v>
          </cell>
          <cell r="L935">
            <v>0</v>
          </cell>
          <cell r="M935">
            <v>355</v>
          </cell>
          <cell r="N935">
            <v>146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W935">
            <v>667</v>
          </cell>
        </row>
        <row r="936">
          <cell r="A936" t="str">
            <v>20140317</v>
          </cell>
          <cell r="B936">
            <v>33</v>
          </cell>
          <cell r="C936" t="str">
            <v>201403</v>
          </cell>
          <cell r="D936" t="str">
            <v>17</v>
          </cell>
          <cell r="E936" t="str">
            <v>UD_1</v>
          </cell>
          <cell r="F936">
            <v>728</v>
          </cell>
          <cell r="G936">
            <v>418</v>
          </cell>
          <cell r="H936">
            <v>728</v>
          </cell>
          <cell r="I936">
            <v>418</v>
          </cell>
          <cell r="J936">
            <v>0</v>
          </cell>
          <cell r="K936">
            <v>0</v>
          </cell>
          <cell r="L936">
            <v>0</v>
          </cell>
          <cell r="M936">
            <v>418</v>
          </cell>
          <cell r="N936">
            <v>144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W936">
            <v>728</v>
          </cell>
        </row>
        <row r="937">
          <cell r="A937" t="str">
            <v>20140417</v>
          </cell>
          <cell r="B937">
            <v>34</v>
          </cell>
          <cell r="C937" t="str">
            <v>201404</v>
          </cell>
          <cell r="D937" t="str">
            <v>17</v>
          </cell>
          <cell r="E937" t="str">
            <v>UD_1</v>
          </cell>
          <cell r="F937">
            <v>674</v>
          </cell>
          <cell r="G937">
            <v>440</v>
          </cell>
          <cell r="H937">
            <v>674</v>
          </cell>
          <cell r="I937">
            <v>440</v>
          </cell>
          <cell r="J937">
            <v>0</v>
          </cell>
          <cell r="K937">
            <v>0</v>
          </cell>
          <cell r="L937">
            <v>0</v>
          </cell>
          <cell r="M937">
            <v>440</v>
          </cell>
          <cell r="N937">
            <v>116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W937">
            <v>674</v>
          </cell>
        </row>
        <row r="938">
          <cell r="A938" t="str">
            <v>20140517</v>
          </cell>
          <cell r="B938">
            <v>35</v>
          </cell>
          <cell r="C938" t="str">
            <v>201405</v>
          </cell>
          <cell r="D938" t="str">
            <v>17</v>
          </cell>
          <cell r="E938" t="str">
            <v>UD_1</v>
          </cell>
          <cell r="F938">
            <v>726</v>
          </cell>
          <cell r="G938">
            <v>451</v>
          </cell>
          <cell r="H938">
            <v>726</v>
          </cell>
          <cell r="I938">
            <v>451</v>
          </cell>
          <cell r="J938">
            <v>0</v>
          </cell>
          <cell r="K938">
            <v>0</v>
          </cell>
          <cell r="L938">
            <v>0</v>
          </cell>
          <cell r="M938">
            <v>451</v>
          </cell>
          <cell r="N938">
            <v>92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W938">
            <v>726</v>
          </cell>
        </row>
        <row r="939">
          <cell r="A939" t="str">
            <v>20140617</v>
          </cell>
          <cell r="B939">
            <v>36</v>
          </cell>
          <cell r="C939" t="str">
            <v>201406</v>
          </cell>
          <cell r="D939" t="str">
            <v>17</v>
          </cell>
          <cell r="E939" t="str">
            <v>UD_1</v>
          </cell>
          <cell r="F939">
            <v>731</v>
          </cell>
          <cell r="G939">
            <v>372</v>
          </cell>
          <cell r="H939">
            <v>731</v>
          </cell>
          <cell r="I939">
            <v>372</v>
          </cell>
          <cell r="J939">
            <v>0</v>
          </cell>
          <cell r="K939">
            <v>0</v>
          </cell>
          <cell r="L939">
            <v>0</v>
          </cell>
          <cell r="M939">
            <v>372</v>
          </cell>
          <cell r="N939">
            <v>174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W939">
            <v>731</v>
          </cell>
        </row>
        <row r="940">
          <cell r="A940" t="str">
            <v>20140717</v>
          </cell>
          <cell r="B940">
            <v>37</v>
          </cell>
          <cell r="C940" t="str">
            <v>201407</v>
          </cell>
          <cell r="D940" t="str">
            <v>17</v>
          </cell>
          <cell r="E940" t="str">
            <v>UD_1</v>
          </cell>
          <cell r="F940">
            <v>731</v>
          </cell>
          <cell r="G940">
            <v>372</v>
          </cell>
          <cell r="H940">
            <v>731</v>
          </cell>
          <cell r="I940">
            <v>372</v>
          </cell>
          <cell r="J940">
            <v>0</v>
          </cell>
          <cell r="K940">
            <v>0</v>
          </cell>
          <cell r="L940">
            <v>0</v>
          </cell>
          <cell r="M940">
            <v>372</v>
          </cell>
          <cell r="N940">
            <v>174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W940">
            <v>731</v>
          </cell>
        </row>
        <row r="941">
          <cell r="A941" t="str">
            <v>20140817</v>
          </cell>
          <cell r="B941">
            <v>38</v>
          </cell>
          <cell r="C941" t="str">
            <v>201408</v>
          </cell>
          <cell r="D941" t="str">
            <v>17</v>
          </cell>
          <cell r="E941" t="str">
            <v>UD_1</v>
          </cell>
          <cell r="F941">
            <v>731</v>
          </cell>
          <cell r="G941">
            <v>372</v>
          </cell>
          <cell r="H941">
            <v>731</v>
          </cell>
          <cell r="I941">
            <v>372</v>
          </cell>
          <cell r="J941">
            <v>0</v>
          </cell>
          <cell r="K941">
            <v>0</v>
          </cell>
          <cell r="L941">
            <v>0</v>
          </cell>
          <cell r="M941">
            <v>372</v>
          </cell>
          <cell r="N941">
            <v>174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W941">
            <v>731</v>
          </cell>
        </row>
        <row r="942">
          <cell r="A942" t="str">
            <v>20140917</v>
          </cell>
          <cell r="B942">
            <v>39</v>
          </cell>
          <cell r="C942" t="str">
            <v>201409</v>
          </cell>
          <cell r="D942" t="str">
            <v>17</v>
          </cell>
          <cell r="E942" t="str">
            <v>UD_1</v>
          </cell>
          <cell r="F942">
            <v>731</v>
          </cell>
          <cell r="G942">
            <v>372</v>
          </cell>
          <cell r="H942">
            <v>731</v>
          </cell>
          <cell r="I942">
            <v>372</v>
          </cell>
          <cell r="J942">
            <v>0</v>
          </cell>
          <cell r="K942">
            <v>0</v>
          </cell>
          <cell r="L942">
            <v>0</v>
          </cell>
          <cell r="M942">
            <v>372</v>
          </cell>
          <cell r="N942">
            <v>174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W942">
            <v>731</v>
          </cell>
        </row>
        <row r="943">
          <cell r="A943" t="str">
            <v>20141017</v>
          </cell>
          <cell r="B943">
            <v>40</v>
          </cell>
          <cell r="C943" t="str">
            <v>201410</v>
          </cell>
          <cell r="D943" t="str">
            <v>17</v>
          </cell>
          <cell r="E943" t="str">
            <v>UD_1</v>
          </cell>
          <cell r="F943">
            <v>731</v>
          </cell>
          <cell r="G943">
            <v>372</v>
          </cell>
          <cell r="H943">
            <v>731</v>
          </cell>
          <cell r="I943">
            <v>372</v>
          </cell>
          <cell r="J943">
            <v>0</v>
          </cell>
          <cell r="K943">
            <v>0</v>
          </cell>
          <cell r="L943">
            <v>0</v>
          </cell>
          <cell r="M943">
            <v>372</v>
          </cell>
          <cell r="N943">
            <v>174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W943">
            <v>731</v>
          </cell>
        </row>
        <row r="944">
          <cell r="A944" t="str">
            <v>20141117</v>
          </cell>
          <cell r="B944">
            <v>41</v>
          </cell>
          <cell r="C944" t="str">
            <v>201411</v>
          </cell>
          <cell r="D944" t="str">
            <v>17</v>
          </cell>
          <cell r="E944" t="str">
            <v>UD_1</v>
          </cell>
          <cell r="F944">
            <v>731</v>
          </cell>
          <cell r="G944">
            <v>372</v>
          </cell>
          <cell r="H944">
            <v>731</v>
          </cell>
          <cell r="I944">
            <v>372</v>
          </cell>
          <cell r="J944">
            <v>0</v>
          </cell>
          <cell r="K944">
            <v>0</v>
          </cell>
          <cell r="L944">
            <v>0</v>
          </cell>
          <cell r="M944">
            <v>372</v>
          </cell>
          <cell r="N944">
            <v>174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W944">
            <v>731</v>
          </cell>
        </row>
        <row r="945">
          <cell r="A945" t="str">
            <v>20141217</v>
          </cell>
          <cell r="B945">
            <v>42</v>
          </cell>
          <cell r="C945" t="str">
            <v>201412</v>
          </cell>
          <cell r="D945" t="str">
            <v>17</v>
          </cell>
          <cell r="E945" t="str">
            <v>UD_1</v>
          </cell>
          <cell r="F945">
            <v>731</v>
          </cell>
          <cell r="G945">
            <v>372</v>
          </cell>
          <cell r="H945">
            <v>731</v>
          </cell>
          <cell r="I945">
            <v>372</v>
          </cell>
          <cell r="J945">
            <v>0</v>
          </cell>
          <cell r="K945">
            <v>0</v>
          </cell>
          <cell r="L945">
            <v>0</v>
          </cell>
          <cell r="M945">
            <v>372</v>
          </cell>
          <cell r="N945">
            <v>174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W945">
            <v>731</v>
          </cell>
        </row>
        <row r="946">
          <cell r="A946" t="str">
            <v>20150117</v>
          </cell>
          <cell r="B946">
            <v>43</v>
          </cell>
          <cell r="C946" t="str">
            <v>201501</v>
          </cell>
          <cell r="D946" t="str">
            <v>17</v>
          </cell>
          <cell r="E946" t="str">
            <v>UD_1</v>
          </cell>
          <cell r="F946">
            <v>731</v>
          </cell>
          <cell r="G946">
            <v>372</v>
          </cell>
          <cell r="H946">
            <v>731</v>
          </cell>
          <cell r="I946">
            <v>372</v>
          </cell>
          <cell r="J946">
            <v>0</v>
          </cell>
          <cell r="K946">
            <v>0</v>
          </cell>
          <cell r="L946">
            <v>0</v>
          </cell>
          <cell r="M946">
            <v>372</v>
          </cell>
          <cell r="N946">
            <v>174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W946">
            <v>731</v>
          </cell>
        </row>
        <row r="947">
          <cell r="A947" t="str">
            <v>20150217</v>
          </cell>
          <cell r="B947">
            <v>44</v>
          </cell>
          <cell r="C947" t="str">
            <v>201502</v>
          </cell>
          <cell r="D947" t="str">
            <v>17</v>
          </cell>
          <cell r="E947" t="str">
            <v>UD_1</v>
          </cell>
          <cell r="F947">
            <v>731</v>
          </cell>
          <cell r="G947">
            <v>372</v>
          </cell>
          <cell r="H947">
            <v>731</v>
          </cell>
          <cell r="I947">
            <v>372</v>
          </cell>
          <cell r="J947">
            <v>0</v>
          </cell>
          <cell r="K947">
            <v>0</v>
          </cell>
          <cell r="L947">
            <v>0</v>
          </cell>
          <cell r="M947">
            <v>372</v>
          </cell>
          <cell r="N947">
            <v>174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W947">
            <v>731</v>
          </cell>
        </row>
        <row r="948">
          <cell r="A948" t="str">
            <v>20150317</v>
          </cell>
          <cell r="B948">
            <v>45</v>
          </cell>
          <cell r="C948" t="str">
            <v>201503</v>
          </cell>
          <cell r="D948" t="str">
            <v>17</v>
          </cell>
          <cell r="E948" t="str">
            <v>UD_1</v>
          </cell>
          <cell r="F948">
            <v>731</v>
          </cell>
          <cell r="G948">
            <v>372</v>
          </cell>
          <cell r="H948">
            <v>731</v>
          </cell>
          <cell r="I948">
            <v>372</v>
          </cell>
          <cell r="J948">
            <v>0</v>
          </cell>
          <cell r="K948">
            <v>0</v>
          </cell>
          <cell r="L948">
            <v>0</v>
          </cell>
          <cell r="M948">
            <v>372</v>
          </cell>
          <cell r="N948">
            <v>174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W948">
            <v>731</v>
          </cell>
        </row>
        <row r="949">
          <cell r="A949" t="str">
            <v>20150417</v>
          </cell>
          <cell r="B949">
            <v>46</v>
          </cell>
          <cell r="C949" t="str">
            <v>201504</v>
          </cell>
          <cell r="D949" t="str">
            <v>17</v>
          </cell>
          <cell r="E949" t="str">
            <v>UD_1</v>
          </cell>
          <cell r="F949">
            <v>731</v>
          </cell>
          <cell r="G949">
            <v>372</v>
          </cell>
          <cell r="H949">
            <v>731</v>
          </cell>
          <cell r="I949">
            <v>372</v>
          </cell>
          <cell r="J949">
            <v>0</v>
          </cell>
          <cell r="K949">
            <v>0</v>
          </cell>
          <cell r="L949">
            <v>0</v>
          </cell>
          <cell r="M949">
            <v>372</v>
          </cell>
          <cell r="N949">
            <v>174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W949">
            <v>731</v>
          </cell>
        </row>
        <row r="950">
          <cell r="A950" t="str">
            <v>20150517</v>
          </cell>
          <cell r="B950">
            <v>47</v>
          </cell>
          <cell r="C950" t="str">
            <v>201505</v>
          </cell>
          <cell r="D950" t="str">
            <v>17</v>
          </cell>
          <cell r="E950" t="str">
            <v>UD_1</v>
          </cell>
          <cell r="F950">
            <v>731</v>
          </cell>
          <cell r="G950">
            <v>372</v>
          </cell>
          <cell r="H950">
            <v>731</v>
          </cell>
          <cell r="I950">
            <v>372</v>
          </cell>
          <cell r="J950">
            <v>0</v>
          </cell>
          <cell r="K950">
            <v>0</v>
          </cell>
          <cell r="L950">
            <v>0</v>
          </cell>
          <cell r="M950">
            <v>372</v>
          </cell>
          <cell r="N950">
            <v>174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W950">
            <v>731</v>
          </cell>
        </row>
        <row r="951">
          <cell r="A951" t="str">
            <v>20150617</v>
          </cell>
          <cell r="B951">
            <v>48</v>
          </cell>
          <cell r="C951" t="str">
            <v>201506</v>
          </cell>
          <cell r="D951" t="str">
            <v>17</v>
          </cell>
          <cell r="E951" t="str">
            <v>UD_1</v>
          </cell>
          <cell r="F951">
            <v>731</v>
          </cell>
          <cell r="G951">
            <v>372</v>
          </cell>
          <cell r="H951">
            <v>731</v>
          </cell>
          <cell r="I951">
            <v>372</v>
          </cell>
          <cell r="J951">
            <v>0</v>
          </cell>
          <cell r="K951">
            <v>0</v>
          </cell>
          <cell r="L951">
            <v>0</v>
          </cell>
          <cell r="M951">
            <v>372</v>
          </cell>
          <cell r="N951">
            <v>174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W951">
            <v>731</v>
          </cell>
        </row>
        <row r="952">
          <cell r="A952" t="str">
            <v>20150717</v>
          </cell>
          <cell r="B952">
            <v>49</v>
          </cell>
          <cell r="C952" t="str">
            <v>201507</v>
          </cell>
          <cell r="D952" t="str">
            <v>17</v>
          </cell>
          <cell r="E952" t="str">
            <v>UD_1</v>
          </cell>
          <cell r="F952">
            <v>731</v>
          </cell>
          <cell r="G952">
            <v>372</v>
          </cell>
          <cell r="H952">
            <v>731</v>
          </cell>
          <cell r="I952">
            <v>372</v>
          </cell>
          <cell r="J952">
            <v>0</v>
          </cell>
          <cell r="K952">
            <v>0</v>
          </cell>
          <cell r="L952">
            <v>0</v>
          </cell>
          <cell r="M952">
            <v>372</v>
          </cell>
          <cell r="N952">
            <v>174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W952">
            <v>731</v>
          </cell>
        </row>
        <row r="953">
          <cell r="A953" t="str">
            <v>20150817</v>
          </cell>
          <cell r="B953">
            <v>50</v>
          </cell>
          <cell r="C953" t="str">
            <v>201508</v>
          </cell>
          <cell r="D953" t="str">
            <v>17</v>
          </cell>
          <cell r="E953" t="str">
            <v>UD_1</v>
          </cell>
          <cell r="F953">
            <v>731</v>
          </cell>
          <cell r="G953">
            <v>372</v>
          </cell>
          <cell r="H953">
            <v>731</v>
          </cell>
          <cell r="I953">
            <v>372</v>
          </cell>
          <cell r="J953">
            <v>0</v>
          </cell>
          <cell r="K953">
            <v>0</v>
          </cell>
          <cell r="L953">
            <v>0</v>
          </cell>
          <cell r="M953">
            <v>372</v>
          </cell>
          <cell r="N953">
            <v>174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W953">
            <v>731</v>
          </cell>
        </row>
        <row r="954">
          <cell r="A954" t="str">
            <v>20150917</v>
          </cell>
          <cell r="B954">
            <v>51</v>
          </cell>
          <cell r="C954" t="str">
            <v>201509</v>
          </cell>
          <cell r="D954" t="str">
            <v>17</v>
          </cell>
          <cell r="E954" t="str">
            <v>UD_1</v>
          </cell>
          <cell r="F954">
            <v>731</v>
          </cell>
          <cell r="G954">
            <v>372</v>
          </cell>
          <cell r="H954">
            <v>731</v>
          </cell>
          <cell r="I954">
            <v>372</v>
          </cell>
          <cell r="J954">
            <v>0</v>
          </cell>
          <cell r="K954">
            <v>0</v>
          </cell>
          <cell r="L954">
            <v>0</v>
          </cell>
          <cell r="M954">
            <v>372</v>
          </cell>
          <cell r="N954">
            <v>174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W954">
            <v>731</v>
          </cell>
        </row>
        <row r="955">
          <cell r="A955" t="str">
            <v>20151017</v>
          </cell>
          <cell r="B955">
            <v>52</v>
          </cell>
          <cell r="C955" t="str">
            <v>201510</v>
          </cell>
          <cell r="D955" t="str">
            <v>17</v>
          </cell>
          <cell r="E955" t="str">
            <v>UD_1</v>
          </cell>
          <cell r="F955">
            <v>731</v>
          </cell>
          <cell r="G955">
            <v>372</v>
          </cell>
          <cell r="H955">
            <v>731</v>
          </cell>
          <cell r="I955">
            <v>372</v>
          </cell>
          <cell r="J955">
            <v>0</v>
          </cell>
          <cell r="K955">
            <v>0</v>
          </cell>
          <cell r="L955">
            <v>0</v>
          </cell>
          <cell r="M955">
            <v>372</v>
          </cell>
          <cell r="N955">
            <v>174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W955">
            <v>731</v>
          </cell>
        </row>
        <row r="956">
          <cell r="A956" t="str">
            <v>20151117</v>
          </cell>
          <cell r="B956">
            <v>53</v>
          </cell>
          <cell r="C956" t="str">
            <v>201511</v>
          </cell>
          <cell r="D956" t="str">
            <v>17</v>
          </cell>
          <cell r="E956" t="str">
            <v>UD_1</v>
          </cell>
          <cell r="F956">
            <v>731</v>
          </cell>
          <cell r="G956">
            <v>372</v>
          </cell>
          <cell r="H956">
            <v>731</v>
          </cell>
          <cell r="I956">
            <v>372</v>
          </cell>
          <cell r="J956">
            <v>0</v>
          </cell>
          <cell r="K956">
            <v>0</v>
          </cell>
          <cell r="L956">
            <v>0</v>
          </cell>
          <cell r="M956">
            <v>372</v>
          </cell>
          <cell r="N956">
            <v>174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W956">
            <v>731</v>
          </cell>
        </row>
        <row r="957">
          <cell r="A957" t="str">
            <v>20151217</v>
          </cell>
          <cell r="B957">
            <v>54</v>
          </cell>
          <cell r="C957" t="str">
            <v>201512</v>
          </cell>
          <cell r="D957" t="str">
            <v>17</v>
          </cell>
          <cell r="E957" t="str">
            <v>UD_1</v>
          </cell>
          <cell r="F957">
            <v>731</v>
          </cell>
          <cell r="G957">
            <v>372</v>
          </cell>
          <cell r="H957">
            <v>731</v>
          </cell>
          <cell r="I957">
            <v>372</v>
          </cell>
          <cell r="J957">
            <v>0</v>
          </cell>
          <cell r="K957">
            <v>0</v>
          </cell>
          <cell r="L957">
            <v>0</v>
          </cell>
          <cell r="M957">
            <v>372</v>
          </cell>
          <cell r="N957">
            <v>174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W957">
            <v>731</v>
          </cell>
        </row>
        <row r="958">
          <cell r="A958" t="str">
            <v>20160117</v>
          </cell>
          <cell r="B958">
            <v>55</v>
          </cell>
          <cell r="C958" t="str">
            <v>201601</v>
          </cell>
          <cell r="D958" t="str">
            <v>17</v>
          </cell>
          <cell r="E958" t="str">
            <v>UD_1</v>
          </cell>
          <cell r="F958">
            <v>731</v>
          </cell>
          <cell r="G958">
            <v>372</v>
          </cell>
          <cell r="H958">
            <v>731</v>
          </cell>
          <cell r="I958">
            <v>372</v>
          </cell>
          <cell r="J958">
            <v>0</v>
          </cell>
          <cell r="K958">
            <v>0</v>
          </cell>
          <cell r="L958">
            <v>0</v>
          </cell>
          <cell r="M958">
            <v>372</v>
          </cell>
          <cell r="N958">
            <v>174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W958">
            <v>731</v>
          </cell>
        </row>
        <row r="959">
          <cell r="A959" t="str">
            <v>20160217</v>
          </cell>
          <cell r="B959">
            <v>56</v>
          </cell>
          <cell r="C959" t="str">
            <v>201602</v>
          </cell>
          <cell r="D959" t="str">
            <v>17</v>
          </cell>
          <cell r="E959" t="str">
            <v>UD_1</v>
          </cell>
          <cell r="F959">
            <v>731</v>
          </cell>
          <cell r="G959">
            <v>372</v>
          </cell>
          <cell r="H959">
            <v>731</v>
          </cell>
          <cell r="I959">
            <v>372</v>
          </cell>
          <cell r="J959">
            <v>0</v>
          </cell>
          <cell r="K959">
            <v>0</v>
          </cell>
          <cell r="L959">
            <v>0</v>
          </cell>
          <cell r="M959">
            <v>372</v>
          </cell>
          <cell r="N959">
            <v>174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W959">
            <v>731</v>
          </cell>
        </row>
        <row r="960">
          <cell r="A960" t="str">
            <v>20160317</v>
          </cell>
          <cell r="B960">
            <v>57</v>
          </cell>
          <cell r="C960" t="str">
            <v>201603</v>
          </cell>
          <cell r="D960" t="str">
            <v>17</v>
          </cell>
          <cell r="E960" t="str">
            <v>UD_1</v>
          </cell>
          <cell r="F960">
            <v>731</v>
          </cell>
          <cell r="G960">
            <v>372</v>
          </cell>
          <cell r="H960">
            <v>731</v>
          </cell>
          <cell r="I960">
            <v>372</v>
          </cell>
          <cell r="J960">
            <v>0</v>
          </cell>
          <cell r="K960">
            <v>0</v>
          </cell>
          <cell r="L960">
            <v>0</v>
          </cell>
          <cell r="M960">
            <v>372</v>
          </cell>
          <cell r="N960">
            <v>174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W960">
            <v>731</v>
          </cell>
        </row>
        <row r="961">
          <cell r="A961" t="str">
            <v>20160417</v>
          </cell>
          <cell r="B961">
            <v>58</v>
          </cell>
          <cell r="C961" t="str">
            <v>201604</v>
          </cell>
          <cell r="D961" t="str">
            <v>17</v>
          </cell>
          <cell r="E961" t="str">
            <v>UD_1</v>
          </cell>
          <cell r="F961">
            <v>731</v>
          </cell>
          <cell r="G961">
            <v>372</v>
          </cell>
          <cell r="H961">
            <v>731</v>
          </cell>
          <cell r="I961">
            <v>372</v>
          </cell>
          <cell r="J961">
            <v>0</v>
          </cell>
          <cell r="K961">
            <v>0</v>
          </cell>
          <cell r="L961">
            <v>0</v>
          </cell>
          <cell r="M961">
            <v>372</v>
          </cell>
          <cell r="N961">
            <v>174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W961">
            <v>731</v>
          </cell>
        </row>
        <row r="962">
          <cell r="A962" t="str">
            <v>20160517</v>
          </cell>
          <cell r="B962">
            <v>59</v>
          </cell>
          <cell r="C962" t="str">
            <v>201605</v>
          </cell>
          <cell r="D962" t="str">
            <v>17</v>
          </cell>
          <cell r="E962" t="str">
            <v>UD_1</v>
          </cell>
          <cell r="F962">
            <v>731</v>
          </cell>
          <cell r="G962">
            <v>372</v>
          </cell>
          <cell r="H962">
            <v>731</v>
          </cell>
          <cell r="I962">
            <v>372</v>
          </cell>
          <cell r="J962">
            <v>0</v>
          </cell>
          <cell r="K962">
            <v>0</v>
          </cell>
          <cell r="L962">
            <v>0</v>
          </cell>
          <cell r="M962">
            <v>372</v>
          </cell>
          <cell r="N962">
            <v>174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W962">
            <v>731</v>
          </cell>
        </row>
        <row r="963">
          <cell r="A963" t="str">
            <v>20160617</v>
          </cell>
          <cell r="B963">
            <v>60</v>
          </cell>
          <cell r="C963" t="str">
            <v>201606</v>
          </cell>
          <cell r="D963" t="str">
            <v>17</v>
          </cell>
          <cell r="E963" t="str">
            <v>UD_1</v>
          </cell>
          <cell r="F963">
            <v>731</v>
          </cell>
          <cell r="G963">
            <v>372</v>
          </cell>
          <cell r="H963">
            <v>731</v>
          </cell>
          <cell r="I963">
            <v>372</v>
          </cell>
          <cell r="J963">
            <v>0</v>
          </cell>
          <cell r="K963">
            <v>0</v>
          </cell>
          <cell r="L963">
            <v>0</v>
          </cell>
          <cell r="M963">
            <v>372</v>
          </cell>
          <cell r="N963">
            <v>174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W963">
            <v>731</v>
          </cell>
        </row>
      </sheetData>
      <sheetData sheetId="15">
        <row r="5">
          <cell r="A5" t="str">
            <v>20100701</v>
          </cell>
        </row>
      </sheetData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Names"/>
      <sheetName val="CPT4 Codes"/>
      <sheetName val=" Vlookup Worksheet"/>
      <sheetName val="Matched CPT4"/>
      <sheetName val="1999 Data Only"/>
    </sheetNames>
    <sheetDataSet>
      <sheetData sheetId="0" refreshError="1"/>
      <sheetData sheetId="1" refreshError="1">
        <row r="2">
          <cell r="A2" t="str">
            <v>00100</v>
          </cell>
          <cell r="B2" t="str">
            <v xml:space="preserve">ANESTH, SKIN SURGERY               </v>
          </cell>
        </row>
        <row r="3">
          <cell r="A3" t="str">
            <v>00102</v>
          </cell>
          <cell r="B3" t="str">
            <v xml:space="preserve">ANESTH, REPAIR OF CLEFT LIP        </v>
          </cell>
        </row>
        <row r="4">
          <cell r="A4" t="str">
            <v>00103</v>
          </cell>
          <cell r="B4" t="str">
            <v xml:space="preserve">ANESTH, BLEPHAROPLASTY             </v>
          </cell>
        </row>
        <row r="5">
          <cell r="A5" t="str">
            <v>00104</v>
          </cell>
          <cell r="B5" t="str">
            <v xml:space="preserve">ANESTH FOR ELECTROSHOCK            </v>
          </cell>
        </row>
        <row r="6">
          <cell r="A6" t="str">
            <v>00120</v>
          </cell>
          <cell r="B6" t="str">
            <v xml:space="preserve">ANESTHESIA FOR EAR SURGERY         </v>
          </cell>
        </row>
        <row r="7">
          <cell r="A7" t="str">
            <v>00124</v>
          </cell>
          <cell r="B7" t="str">
            <v xml:space="preserve">ANESTHESIA FOR EAR EXAM            </v>
          </cell>
        </row>
        <row r="8">
          <cell r="A8" t="str">
            <v>00126</v>
          </cell>
          <cell r="B8" t="str">
            <v xml:space="preserve">ANESTH, TYMPANOTOMY                </v>
          </cell>
        </row>
        <row r="9">
          <cell r="A9" t="str">
            <v>00140</v>
          </cell>
          <cell r="B9" t="str">
            <v xml:space="preserve">ANESTH, PROCEDURES ON EYE          </v>
          </cell>
        </row>
        <row r="10">
          <cell r="A10" t="str">
            <v>00142</v>
          </cell>
          <cell r="B10" t="str">
            <v xml:space="preserve">ANESTHESIA FOR LENS SURGERY        </v>
          </cell>
        </row>
        <row r="11">
          <cell r="A11" t="str">
            <v>00144</v>
          </cell>
          <cell r="B11" t="str">
            <v xml:space="preserve">ANESTH, CORNEAL TRANSPLANT         </v>
          </cell>
        </row>
        <row r="12">
          <cell r="A12" t="str">
            <v>00145</v>
          </cell>
          <cell r="B12" t="str">
            <v xml:space="preserve">ANESTH, VITRECTOMY                 </v>
          </cell>
        </row>
        <row r="13">
          <cell r="A13" t="str">
            <v>00147</v>
          </cell>
          <cell r="B13" t="str">
            <v xml:space="preserve">ANESTH, IRIDECTOMY                 </v>
          </cell>
        </row>
        <row r="14">
          <cell r="A14" t="str">
            <v>00148</v>
          </cell>
          <cell r="B14" t="str">
            <v xml:space="preserve">ANESTHESIA FOR EYE EXAM            </v>
          </cell>
        </row>
        <row r="15">
          <cell r="A15" t="str">
            <v>00160</v>
          </cell>
          <cell r="B15" t="str">
            <v xml:space="preserve">ANESTH, NOSE, SINUS SURGERY        </v>
          </cell>
        </row>
        <row r="16">
          <cell r="A16" t="str">
            <v>00162</v>
          </cell>
          <cell r="B16" t="str">
            <v xml:space="preserve">ANESTH, NOSE, SINUS SURGERY        </v>
          </cell>
        </row>
        <row r="17">
          <cell r="A17" t="str">
            <v>00164</v>
          </cell>
          <cell r="B17" t="str">
            <v xml:space="preserve">ANESTH, BIOPSY OF NOSE             </v>
          </cell>
        </row>
        <row r="18">
          <cell r="A18" t="str">
            <v>00170</v>
          </cell>
          <cell r="B18" t="str">
            <v xml:space="preserve">ANESTH, PROCEDURE ON MOUTH         </v>
          </cell>
        </row>
        <row r="19">
          <cell r="A19" t="str">
            <v>00172</v>
          </cell>
          <cell r="B19" t="str">
            <v xml:space="preserve">ANESTH, CLEFT PALATE REPAIR        </v>
          </cell>
        </row>
        <row r="20">
          <cell r="A20" t="str">
            <v>00174</v>
          </cell>
          <cell r="B20" t="str">
            <v xml:space="preserve">ANESTH, PHARYNGEAL SURGERY         </v>
          </cell>
        </row>
        <row r="21">
          <cell r="A21" t="str">
            <v>00176</v>
          </cell>
          <cell r="B21" t="str">
            <v xml:space="preserve">ANESTH, PHARYNGEAL SURGERY         </v>
          </cell>
        </row>
        <row r="22">
          <cell r="A22" t="str">
            <v>00190</v>
          </cell>
          <cell r="B22" t="str">
            <v xml:space="preserve">ANESTH, FACIAL BONE SURGERY        </v>
          </cell>
        </row>
        <row r="23">
          <cell r="A23" t="str">
            <v>00192</v>
          </cell>
          <cell r="B23" t="str">
            <v xml:space="preserve">ANESTH, FACIAL BONE SURGERY        </v>
          </cell>
        </row>
        <row r="24">
          <cell r="A24" t="str">
            <v>00210</v>
          </cell>
          <cell r="B24" t="str">
            <v xml:space="preserve">ANESTH, OPEN HEAD SURGERY          </v>
          </cell>
        </row>
        <row r="25">
          <cell r="A25" t="str">
            <v>00212</v>
          </cell>
          <cell r="B25" t="str">
            <v xml:space="preserve">ANESTH, SKULL DRAINAGE             </v>
          </cell>
        </row>
        <row r="26">
          <cell r="A26" t="str">
            <v>00214</v>
          </cell>
          <cell r="B26" t="str">
            <v xml:space="preserve">ANESTH, SKULL DRAINAGE             </v>
          </cell>
        </row>
        <row r="27">
          <cell r="A27" t="str">
            <v>00215</v>
          </cell>
          <cell r="B27" t="str">
            <v xml:space="preserve">ANESTH, SKULL FRACTURE             </v>
          </cell>
        </row>
        <row r="28">
          <cell r="A28" t="str">
            <v>00216</v>
          </cell>
          <cell r="B28" t="str">
            <v xml:space="preserve">ANESTH, HEAD VESSEL SURGERY        </v>
          </cell>
        </row>
        <row r="29">
          <cell r="A29" t="str">
            <v>00218</v>
          </cell>
          <cell r="B29" t="str">
            <v xml:space="preserve">ANESTH, SPECIAL HEAD SURGERY       </v>
          </cell>
        </row>
        <row r="30">
          <cell r="A30" t="str">
            <v>00220</v>
          </cell>
          <cell r="B30" t="str">
            <v xml:space="preserve">ANESTH, SPINAL FLUID SHUNT         </v>
          </cell>
        </row>
        <row r="31">
          <cell r="A31" t="str">
            <v>00222</v>
          </cell>
          <cell r="B31" t="str">
            <v xml:space="preserve">ANESTH, HEAD NERVE SURGERY         </v>
          </cell>
        </row>
        <row r="32">
          <cell r="A32" t="str">
            <v>00300</v>
          </cell>
          <cell r="B32" t="str">
            <v xml:space="preserve">ANESTH, SKIN SURGERY, NECK         </v>
          </cell>
        </row>
        <row r="33">
          <cell r="A33" t="str">
            <v>00320</v>
          </cell>
          <cell r="B33" t="str">
            <v xml:space="preserve">ANESTH, NECK ORGAN SURGERY         </v>
          </cell>
        </row>
        <row r="34">
          <cell r="A34" t="str">
            <v>00322</v>
          </cell>
          <cell r="B34" t="str">
            <v xml:space="preserve">ANESTH, BIOPSY OF THYROID          </v>
          </cell>
        </row>
        <row r="35">
          <cell r="A35" t="str">
            <v>00350</v>
          </cell>
          <cell r="B35" t="str">
            <v xml:space="preserve">ANESTH, NECK VESSEL SURGERY        </v>
          </cell>
        </row>
        <row r="36">
          <cell r="A36" t="str">
            <v>00352</v>
          </cell>
          <cell r="B36" t="str">
            <v xml:space="preserve">ANESTH, NECK VESSEL SURGERY        </v>
          </cell>
        </row>
        <row r="37">
          <cell r="A37" t="str">
            <v>00400</v>
          </cell>
          <cell r="B37" t="str">
            <v xml:space="preserve">ANESTH, CHEST SKIN SURGERY         </v>
          </cell>
        </row>
        <row r="38">
          <cell r="A38" t="str">
            <v>00402</v>
          </cell>
          <cell r="B38" t="str">
            <v xml:space="preserve">ANESTH, SURGERY OF BREAST          </v>
          </cell>
        </row>
        <row r="39">
          <cell r="A39" t="str">
            <v>00404</v>
          </cell>
          <cell r="B39" t="str">
            <v xml:space="preserve">ANESTH, SURGERY OF BREAST          </v>
          </cell>
        </row>
        <row r="40">
          <cell r="A40" t="str">
            <v>00406</v>
          </cell>
          <cell r="B40" t="str">
            <v xml:space="preserve">ANESTH, SURGERY OF BREAST          </v>
          </cell>
        </row>
        <row r="41">
          <cell r="A41" t="str">
            <v>00410</v>
          </cell>
          <cell r="B41" t="str">
            <v xml:space="preserve">ANESTH, CORRECT HEART RHYTHM       </v>
          </cell>
        </row>
        <row r="42">
          <cell r="A42" t="str">
            <v>00420</v>
          </cell>
          <cell r="B42" t="str">
            <v xml:space="preserve">ANESTH, SKIN SURGERY, BACK         </v>
          </cell>
        </row>
        <row r="43">
          <cell r="A43" t="str">
            <v>00450</v>
          </cell>
          <cell r="B43" t="str">
            <v xml:space="preserve">ANESTH, SURGERY OF SHOULDER        </v>
          </cell>
        </row>
        <row r="44">
          <cell r="A44" t="str">
            <v>00452</v>
          </cell>
          <cell r="B44" t="str">
            <v xml:space="preserve">ANESTH, SURGERY OF SHOULDER        </v>
          </cell>
        </row>
        <row r="45">
          <cell r="A45" t="str">
            <v>00454</v>
          </cell>
          <cell r="B45" t="str">
            <v xml:space="preserve">ANESTH, COLLAR BONE BIOPSY         </v>
          </cell>
        </row>
        <row r="46">
          <cell r="A46" t="str">
            <v>00470</v>
          </cell>
          <cell r="B46" t="str">
            <v xml:space="preserve">ANESTH, REMOVAL OF RIB             </v>
          </cell>
        </row>
        <row r="47">
          <cell r="A47" t="str">
            <v>00472</v>
          </cell>
          <cell r="B47" t="str">
            <v xml:space="preserve">ANESTH, CHEST WALL REPAIR          </v>
          </cell>
        </row>
        <row r="48">
          <cell r="A48" t="str">
            <v>00474</v>
          </cell>
          <cell r="B48" t="str">
            <v xml:space="preserve">ANESTH, SURGERY OF RIB(S)          </v>
          </cell>
        </row>
        <row r="49">
          <cell r="A49" t="str">
            <v>00500</v>
          </cell>
          <cell r="B49" t="str">
            <v xml:space="preserve">ANESTH, ESOPHAGEAL SURGERY         </v>
          </cell>
        </row>
        <row r="50">
          <cell r="A50" t="str">
            <v>00520</v>
          </cell>
          <cell r="B50" t="str">
            <v xml:space="preserve">ANESTH, CHEST PROCEDURE            </v>
          </cell>
        </row>
        <row r="51">
          <cell r="A51" t="str">
            <v>00522</v>
          </cell>
          <cell r="B51" t="str">
            <v xml:space="preserve">ANESTH, CHEST LINING BIOPSY        </v>
          </cell>
        </row>
        <row r="52">
          <cell r="A52" t="str">
            <v>00524</v>
          </cell>
          <cell r="B52" t="str">
            <v xml:space="preserve">ANESTH, CHEST DRAINAGE             </v>
          </cell>
        </row>
        <row r="53">
          <cell r="A53" t="str">
            <v>00528</v>
          </cell>
          <cell r="B53" t="str">
            <v xml:space="preserve">ANESTH, CHEST PARTITION VIEW       </v>
          </cell>
        </row>
        <row r="54">
          <cell r="A54" t="str">
            <v>00530</v>
          </cell>
          <cell r="B54" t="str">
            <v xml:space="preserve">ANESTH, PACEMAKER INSERTION        </v>
          </cell>
        </row>
        <row r="55">
          <cell r="A55" t="str">
            <v>00532</v>
          </cell>
          <cell r="B55" t="str">
            <v xml:space="preserve">ANESTH, VASCULAR ACCESS            </v>
          </cell>
        </row>
        <row r="56">
          <cell r="A56" t="str">
            <v>00534</v>
          </cell>
          <cell r="B56" t="str">
            <v xml:space="preserve">ANESTH, CARDIOVERTER/DEFIB         </v>
          </cell>
        </row>
        <row r="57">
          <cell r="A57" t="str">
            <v>00540</v>
          </cell>
          <cell r="B57" t="str">
            <v xml:space="preserve">ANESTH, CHEST SURGERY              </v>
          </cell>
        </row>
        <row r="58">
          <cell r="A58" t="str">
            <v>00542</v>
          </cell>
          <cell r="B58" t="str">
            <v xml:space="preserve">ANESTH, RELEASE OF LUNG            </v>
          </cell>
        </row>
        <row r="59">
          <cell r="A59" t="str">
            <v>00544</v>
          </cell>
          <cell r="B59" t="str">
            <v xml:space="preserve">ANESTH, CHEST LINING REMOVAL       </v>
          </cell>
        </row>
        <row r="60">
          <cell r="A60" t="str">
            <v>00546</v>
          </cell>
          <cell r="B60" t="str">
            <v xml:space="preserve">ANESTH, LUNG,CHEST WALL SURG       </v>
          </cell>
        </row>
        <row r="61">
          <cell r="A61" t="str">
            <v>00548</v>
          </cell>
          <cell r="B61" t="str">
            <v xml:space="preserve">ANESTH, TRACHEA,BRONCHI SURG       </v>
          </cell>
        </row>
        <row r="62">
          <cell r="A62" t="str">
            <v>00560</v>
          </cell>
          <cell r="B62" t="str">
            <v xml:space="preserve">ANESTH, OPEN HEART SURGERY         </v>
          </cell>
        </row>
        <row r="63">
          <cell r="A63" t="str">
            <v>00562</v>
          </cell>
          <cell r="B63" t="str">
            <v xml:space="preserve">ANESTH, OPEN HEART SURGERY         </v>
          </cell>
        </row>
        <row r="64">
          <cell r="A64" t="str">
            <v>00580</v>
          </cell>
          <cell r="B64" t="str">
            <v xml:space="preserve">ANESTH, HEART/LUNG TRANSPLANT      </v>
          </cell>
        </row>
        <row r="65">
          <cell r="A65" t="str">
            <v>00600</v>
          </cell>
          <cell r="B65" t="str">
            <v xml:space="preserve">ANESTH, SPINE, CORD SURGERY        </v>
          </cell>
        </row>
        <row r="66">
          <cell r="A66" t="str">
            <v>00604</v>
          </cell>
          <cell r="B66" t="str">
            <v xml:space="preserve">ANESTH, SURGERY OF VERTEBRA        </v>
          </cell>
        </row>
        <row r="67">
          <cell r="A67" t="str">
            <v>00620</v>
          </cell>
          <cell r="B67" t="str">
            <v xml:space="preserve">ANESTH, SPINE, CORD SURGERY        </v>
          </cell>
        </row>
        <row r="68">
          <cell r="A68" t="str">
            <v>00622</v>
          </cell>
          <cell r="B68" t="str">
            <v xml:space="preserve">ANESTH, REMOVAL OF NERVES          </v>
          </cell>
        </row>
        <row r="69">
          <cell r="A69" t="str">
            <v>00630</v>
          </cell>
          <cell r="B69" t="str">
            <v xml:space="preserve">ANESTH, SPINE, CORD SURGERY        </v>
          </cell>
        </row>
        <row r="70">
          <cell r="A70" t="str">
            <v>00632</v>
          </cell>
          <cell r="B70" t="str">
            <v xml:space="preserve">ANESTH, REMOVAL OF NERVES          </v>
          </cell>
        </row>
        <row r="71">
          <cell r="A71" t="str">
            <v>00634</v>
          </cell>
          <cell r="B71" t="str">
            <v xml:space="preserve">ANESTH FOR CHEMONUCLEOLYSIS        </v>
          </cell>
        </row>
        <row r="72">
          <cell r="A72" t="str">
            <v>00670</v>
          </cell>
          <cell r="B72" t="str">
            <v xml:space="preserve">ANESTH, SPINE, CORD SURGERY        </v>
          </cell>
        </row>
        <row r="73">
          <cell r="A73" t="str">
            <v>00700</v>
          </cell>
          <cell r="B73" t="str">
            <v xml:space="preserve">ANESTH, ABDOMINAL WALL SURG        </v>
          </cell>
        </row>
        <row r="74">
          <cell r="A74" t="str">
            <v>00702</v>
          </cell>
          <cell r="B74" t="str">
            <v xml:space="preserve">ANESTH, FOR LIVER BIOPSY           </v>
          </cell>
        </row>
        <row r="75">
          <cell r="A75" t="str">
            <v>00730</v>
          </cell>
          <cell r="B75" t="str">
            <v xml:space="preserve">ANESTH, ABDOMINAL WALL SURG        </v>
          </cell>
        </row>
        <row r="76">
          <cell r="A76" t="str">
            <v>00740</v>
          </cell>
          <cell r="B76" t="str">
            <v xml:space="preserve">ANESTH, GI VISUALIZATION           </v>
          </cell>
        </row>
        <row r="77">
          <cell r="A77" t="str">
            <v>00750</v>
          </cell>
          <cell r="B77" t="str">
            <v xml:space="preserve">ANESTH, REPAIR OF HERNIA           </v>
          </cell>
        </row>
        <row r="78">
          <cell r="A78" t="str">
            <v>00752</v>
          </cell>
          <cell r="B78" t="str">
            <v xml:space="preserve">ANESTH, REPAIR OF HERNIA           </v>
          </cell>
        </row>
        <row r="79">
          <cell r="A79" t="str">
            <v>00754</v>
          </cell>
          <cell r="B79" t="str">
            <v xml:space="preserve">ANESTH, REPAIR OF HERNIA           </v>
          </cell>
        </row>
        <row r="80">
          <cell r="A80" t="str">
            <v>00756</v>
          </cell>
          <cell r="B80" t="str">
            <v xml:space="preserve">ANESTH, REPAIR OF HERNIA           </v>
          </cell>
        </row>
        <row r="81">
          <cell r="A81" t="str">
            <v>00770</v>
          </cell>
          <cell r="B81" t="str">
            <v xml:space="preserve">ANESTH, BLOOD VESSEL REPAIR        </v>
          </cell>
        </row>
        <row r="82">
          <cell r="A82" t="str">
            <v>00790</v>
          </cell>
          <cell r="B82" t="str">
            <v xml:space="preserve">ANESTH, SURG UPPER ABDOMEN         </v>
          </cell>
        </row>
        <row r="83">
          <cell r="A83" t="str">
            <v>00792</v>
          </cell>
          <cell r="B83" t="str">
            <v xml:space="preserve">ANESTH, PART LIVER REMOVAL         </v>
          </cell>
        </row>
        <row r="84">
          <cell r="A84" t="str">
            <v>00794</v>
          </cell>
          <cell r="B84" t="str">
            <v xml:space="preserve">ANESTH, PANCREAS REMOVAL           </v>
          </cell>
        </row>
        <row r="85">
          <cell r="A85" t="str">
            <v>00796</v>
          </cell>
          <cell r="B85" t="str">
            <v xml:space="preserve">ANESTH, FOR LIVER TRANSPLANT       </v>
          </cell>
        </row>
        <row r="86">
          <cell r="A86" t="str">
            <v>00800</v>
          </cell>
          <cell r="B86" t="str">
            <v xml:space="preserve">ANESTH, ABDOMINAL WALL SURG        </v>
          </cell>
        </row>
        <row r="87">
          <cell r="A87" t="str">
            <v>00802</v>
          </cell>
          <cell r="B87" t="str">
            <v xml:space="preserve">ANESTH, FAT LAYER REMOVAL          </v>
          </cell>
        </row>
        <row r="88">
          <cell r="A88" t="str">
            <v>00810</v>
          </cell>
          <cell r="B88" t="str">
            <v xml:space="preserve">ANESTH, INTESTINE ENDOSCOPY        </v>
          </cell>
        </row>
        <row r="89">
          <cell r="A89" t="str">
            <v>00820</v>
          </cell>
          <cell r="B89" t="str">
            <v xml:space="preserve">ANESTH, ABDOMINAL WALL SURG        </v>
          </cell>
        </row>
        <row r="90">
          <cell r="A90" t="str">
            <v>00830</v>
          </cell>
          <cell r="B90" t="str">
            <v xml:space="preserve">ANESTH, REPAIR OF HERNIA           </v>
          </cell>
        </row>
        <row r="91">
          <cell r="A91" t="str">
            <v>00832</v>
          </cell>
          <cell r="B91" t="str">
            <v xml:space="preserve">ANESTH, REPAIR OF HERNIA           </v>
          </cell>
        </row>
        <row r="92">
          <cell r="A92" t="str">
            <v>00840</v>
          </cell>
          <cell r="B92" t="str">
            <v xml:space="preserve">ANESTH, SURG LOWER ABDOMEN         </v>
          </cell>
        </row>
        <row r="93">
          <cell r="A93" t="str">
            <v>00842</v>
          </cell>
          <cell r="B93" t="str">
            <v xml:space="preserve">ANESTH, AMNIOCENTESIS              </v>
          </cell>
        </row>
        <row r="94">
          <cell r="A94" t="str">
            <v>00844</v>
          </cell>
          <cell r="B94" t="str">
            <v xml:space="preserve">ANESTH, PELVIS SURGERY             </v>
          </cell>
        </row>
        <row r="95">
          <cell r="A95" t="str">
            <v>00846</v>
          </cell>
          <cell r="B95" t="str">
            <v xml:space="preserve">ANESTH, HYSTERECTOMY               </v>
          </cell>
        </row>
        <row r="96">
          <cell r="A96" t="str">
            <v>00848</v>
          </cell>
          <cell r="B96" t="str">
            <v xml:space="preserve">ANESTH, PELVIC ORGAN SURG          </v>
          </cell>
        </row>
        <row r="97">
          <cell r="A97" t="str">
            <v>00850</v>
          </cell>
          <cell r="B97" t="str">
            <v xml:space="preserve">ANESTH, CESAREAN SECTION           </v>
          </cell>
        </row>
        <row r="98">
          <cell r="A98" t="str">
            <v>00855</v>
          </cell>
          <cell r="B98" t="str">
            <v xml:space="preserve">ANESTH, HYSTERECTOMY               </v>
          </cell>
        </row>
        <row r="99">
          <cell r="A99" t="str">
            <v>00857</v>
          </cell>
          <cell r="B99" t="str">
            <v xml:space="preserve">ANALGESIA, LABOR &amp; C-SECTION       </v>
          </cell>
        </row>
        <row r="100">
          <cell r="A100" t="str">
            <v>00860</v>
          </cell>
          <cell r="B100" t="str">
            <v xml:space="preserve">ANESTH, SURGERY OF ABDOMEN         </v>
          </cell>
        </row>
        <row r="101">
          <cell r="A101" t="str">
            <v>00862</v>
          </cell>
          <cell r="B101" t="str">
            <v xml:space="preserve">ANESTH, KIDNEY, URETER SURG        </v>
          </cell>
        </row>
        <row r="102">
          <cell r="A102" t="str">
            <v>00864</v>
          </cell>
          <cell r="B102" t="str">
            <v xml:space="preserve">ANESTH, REMOVAL OF BLADDER         </v>
          </cell>
        </row>
        <row r="103">
          <cell r="A103" t="str">
            <v>00865</v>
          </cell>
          <cell r="B103" t="str">
            <v xml:space="preserve">ANESTH, REMOVAL OF PROSTATE        </v>
          </cell>
        </row>
        <row r="104">
          <cell r="A104" t="str">
            <v>00866</v>
          </cell>
          <cell r="B104" t="str">
            <v xml:space="preserve">ANESTH, REMOVAL OF ADRENAL         </v>
          </cell>
        </row>
        <row r="105">
          <cell r="A105" t="str">
            <v>00868</v>
          </cell>
          <cell r="B105" t="str">
            <v xml:space="preserve">ANESTH, KIDNEY TRANSPLANT          </v>
          </cell>
        </row>
        <row r="106">
          <cell r="A106" t="str">
            <v>00870</v>
          </cell>
          <cell r="B106" t="str">
            <v xml:space="preserve">ANESTH, BLADDER STONE SURG         </v>
          </cell>
        </row>
        <row r="107">
          <cell r="A107" t="str">
            <v>00872</v>
          </cell>
          <cell r="B107" t="str">
            <v xml:space="preserve">ANESTH, KIDNEY STONE DESTRUCT      </v>
          </cell>
        </row>
        <row r="108">
          <cell r="A108" t="str">
            <v>00873</v>
          </cell>
          <cell r="B108" t="str">
            <v xml:space="preserve">ANESTH, KIDNEY STONE DESTRUCT      </v>
          </cell>
        </row>
        <row r="109">
          <cell r="A109" t="str">
            <v>00880</v>
          </cell>
          <cell r="B109" t="str">
            <v xml:space="preserve">ANESTH, ABDOMEN VESSEL SURG        </v>
          </cell>
        </row>
        <row r="110">
          <cell r="A110" t="str">
            <v>00882</v>
          </cell>
          <cell r="B110" t="str">
            <v xml:space="preserve">ANESTH, MAJOR VEIN LIGATION        </v>
          </cell>
        </row>
        <row r="111">
          <cell r="A111" t="str">
            <v>00884</v>
          </cell>
          <cell r="B111" t="str">
            <v xml:space="preserve">ANESTH, MAJOR VEIN REVISION        </v>
          </cell>
        </row>
        <row r="112">
          <cell r="A112" t="str">
            <v>00900</v>
          </cell>
          <cell r="B112" t="str">
            <v xml:space="preserve">ANESTH, PERINEAL PROCEDURE         </v>
          </cell>
        </row>
        <row r="113">
          <cell r="A113" t="str">
            <v>00902</v>
          </cell>
          <cell r="B113" t="str">
            <v xml:space="preserve">ANESTH, ANORECTAL SURGERY          </v>
          </cell>
        </row>
        <row r="114">
          <cell r="A114" t="str">
            <v>00904</v>
          </cell>
          <cell r="B114" t="str">
            <v xml:space="preserve">ANESTH, PERINEAL SURGERY           </v>
          </cell>
        </row>
        <row r="115">
          <cell r="A115" t="str">
            <v>00906</v>
          </cell>
          <cell r="B115" t="str">
            <v xml:space="preserve">ANESTH, REMOVAL OF VULVA           </v>
          </cell>
        </row>
        <row r="116">
          <cell r="A116" t="str">
            <v>00908</v>
          </cell>
          <cell r="B116" t="str">
            <v xml:space="preserve">ANESTH, REMOVAL OF PROSTATE        </v>
          </cell>
        </row>
        <row r="117">
          <cell r="A117" t="str">
            <v>00910</v>
          </cell>
          <cell r="B117" t="str">
            <v xml:space="preserve">ANESTH, BLADDER SURGERY            </v>
          </cell>
        </row>
        <row r="118">
          <cell r="A118" t="str">
            <v>00912</v>
          </cell>
          <cell r="B118" t="str">
            <v xml:space="preserve">ANESTH, BLADDER TUMOR SURG         </v>
          </cell>
        </row>
        <row r="119">
          <cell r="A119" t="str">
            <v>00914</v>
          </cell>
          <cell r="B119" t="str">
            <v xml:space="preserve">ANESTH, REMOVAL OF PROSTATE        </v>
          </cell>
        </row>
        <row r="120">
          <cell r="A120" t="str">
            <v>00916</v>
          </cell>
          <cell r="B120" t="str">
            <v xml:space="preserve">ANESTH, BLEEDING CONTROL           </v>
          </cell>
        </row>
        <row r="121">
          <cell r="A121" t="str">
            <v>00918</v>
          </cell>
          <cell r="B121" t="str">
            <v xml:space="preserve">ANESTH, STONE REMOVAL              </v>
          </cell>
        </row>
        <row r="122">
          <cell r="A122" t="str">
            <v>00920</v>
          </cell>
          <cell r="B122" t="str">
            <v xml:space="preserve">ANESTH, GENITALIA SURGERY          </v>
          </cell>
        </row>
        <row r="123">
          <cell r="A123" t="str">
            <v>00922</v>
          </cell>
          <cell r="B123" t="str">
            <v xml:space="preserve">ANESTH, SPERM DUCT SURGERY         </v>
          </cell>
        </row>
        <row r="124">
          <cell r="A124" t="str">
            <v>00924</v>
          </cell>
          <cell r="B124" t="str">
            <v xml:space="preserve">ANESTH, TESTIS EXPLORATION         </v>
          </cell>
        </row>
        <row r="125">
          <cell r="A125" t="str">
            <v>00926</v>
          </cell>
          <cell r="B125" t="str">
            <v xml:space="preserve">ANESTH, REMOVAL OF TESTIS          </v>
          </cell>
        </row>
        <row r="126">
          <cell r="A126" t="str">
            <v>00928</v>
          </cell>
          <cell r="B126" t="str">
            <v xml:space="preserve">ANESTH, REMOVAL OF TESTIS          </v>
          </cell>
        </row>
        <row r="127">
          <cell r="A127" t="str">
            <v>00930</v>
          </cell>
          <cell r="B127" t="str">
            <v xml:space="preserve">ANESTH, TESTIS SUSPENSION          </v>
          </cell>
        </row>
        <row r="128">
          <cell r="A128" t="str">
            <v>00932</v>
          </cell>
          <cell r="B128" t="str">
            <v xml:space="preserve">ANESTH, AMPUTATION OF PENIS        </v>
          </cell>
        </row>
        <row r="129">
          <cell r="A129" t="str">
            <v>00934</v>
          </cell>
          <cell r="B129" t="str">
            <v xml:space="preserve">ANESTH, PENIS, NODES REMOVAL       </v>
          </cell>
        </row>
        <row r="130">
          <cell r="A130" t="str">
            <v>00936</v>
          </cell>
          <cell r="B130" t="str">
            <v xml:space="preserve">ANESTH, PENIS, NODES REMOVAL       </v>
          </cell>
        </row>
        <row r="131">
          <cell r="A131" t="str">
            <v>00938</v>
          </cell>
          <cell r="B131" t="str">
            <v xml:space="preserve">ANESTH, INSERT PENIS DEVICE        </v>
          </cell>
        </row>
        <row r="132">
          <cell r="A132" t="str">
            <v>00940</v>
          </cell>
          <cell r="B132" t="str">
            <v xml:space="preserve">ANESTH, VAGINAL PROCEDURES         </v>
          </cell>
        </row>
        <row r="133">
          <cell r="A133" t="str">
            <v>00942</v>
          </cell>
          <cell r="B133" t="str">
            <v xml:space="preserve">ANESTH, SURGERY ON VAGINA          </v>
          </cell>
        </row>
        <row r="134">
          <cell r="A134" t="str">
            <v>00944</v>
          </cell>
          <cell r="B134" t="str">
            <v xml:space="preserve">ANESTH, VAGINAL HYSTERECTOMY       </v>
          </cell>
        </row>
        <row r="135">
          <cell r="A135" t="str">
            <v>00946</v>
          </cell>
          <cell r="B135" t="str">
            <v xml:space="preserve">ANESTH, VAGINAL DELIVERY           </v>
          </cell>
        </row>
        <row r="136">
          <cell r="A136" t="str">
            <v>00948</v>
          </cell>
          <cell r="B136" t="str">
            <v xml:space="preserve">ANESTH, REPAIR OF CERVIX           </v>
          </cell>
        </row>
        <row r="137">
          <cell r="A137" t="str">
            <v>00950</v>
          </cell>
          <cell r="B137" t="str">
            <v xml:space="preserve">ANESTH, VAGINAL ENDOSCOPY          </v>
          </cell>
        </row>
        <row r="138">
          <cell r="A138" t="str">
            <v>00952</v>
          </cell>
          <cell r="B138" t="str">
            <v xml:space="preserve">ANESTH, UTERINE ENDOSCOPY          </v>
          </cell>
        </row>
        <row r="139">
          <cell r="A139" t="str">
            <v>00955</v>
          </cell>
          <cell r="B139" t="str">
            <v xml:space="preserve">ANALGESIA, VAGINAL DELIVERY        </v>
          </cell>
        </row>
        <row r="140">
          <cell r="A140" t="str">
            <v>01000</v>
          </cell>
          <cell r="B140" t="str">
            <v xml:space="preserve">ANESTH, SKIN SURGERY, PELVIS       </v>
          </cell>
        </row>
        <row r="141">
          <cell r="A141" t="str">
            <v>01110</v>
          </cell>
          <cell r="B141" t="str">
            <v xml:space="preserve">ANESTH, SKIN SURGERY, PELVIS       </v>
          </cell>
        </row>
        <row r="142">
          <cell r="A142" t="str">
            <v>01120</v>
          </cell>
          <cell r="B142" t="str">
            <v xml:space="preserve">ANESTH, PELVIS SURGERY             </v>
          </cell>
        </row>
        <row r="143">
          <cell r="A143" t="str">
            <v>01130</v>
          </cell>
          <cell r="B143" t="str">
            <v xml:space="preserve">ANESTH, BODY CAST PROCEDURE        </v>
          </cell>
        </row>
        <row r="144">
          <cell r="A144" t="str">
            <v>01140</v>
          </cell>
          <cell r="B144" t="str">
            <v xml:space="preserve">ANESTH, AMPUTATION AT PELVIS       </v>
          </cell>
        </row>
        <row r="145">
          <cell r="A145" t="str">
            <v>01150</v>
          </cell>
          <cell r="B145" t="str">
            <v xml:space="preserve">ANESTH, PELVIC TUMOR SURGERY       </v>
          </cell>
        </row>
        <row r="146">
          <cell r="A146" t="str">
            <v>01160</v>
          </cell>
          <cell r="B146" t="str">
            <v xml:space="preserve">ANESTH, PELVIS PROCEDURE           </v>
          </cell>
        </row>
        <row r="147">
          <cell r="A147" t="str">
            <v>01170</v>
          </cell>
          <cell r="B147" t="str">
            <v xml:space="preserve">ANESTH, PELVIS SURGERY             </v>
          </cell>
        </row>
        <row r="148">
          <cell r="A148" t="str">
            <v>01180</v>
          </cell>
          <cell r="B148" t="str">
            <v xml:space="preserve">ANESTH, PELVIS NERVE REMOVAL       </v>
          </cell>
        </row>
        <row r="149">
          <cell r="A149" t="str">
            <v>01190</v>
          </cell>
          <cell r="B149" t="str">
            <v xml:space="preserve">ANESTH, PELVIS NERVE REMOVAL       </v>
          </cell>
        </row>
        <row r="150">
          <cell r="A150" t="str">
            <v>01200</v>
          </cell>
          <cell r="B150" t="str">
            <v xml:space="preserve">ANESTH, HIP JOINT PROCEDURE        </v>
          </cell>
        </row>
        <row r="151">
          <cell r="A151" t="str">
            <v>01202</v>
          </cell>
          <cell r="B151" t="str">
            <v xml:space="preserve">ANESTH, ARTHROSCOPY OF HIP         </v>
          </cell>
        </row>
        <row r="152">
          <cell r="A152" t="str">
            <v>01210</v>
          </cell>
          <cell r="B152" t="str">
            <v xml:space="preserve">ANESTH, HIP JOINT SURGERY          </v>
          </cell>
        </row>
        <row r="153">
          <cell r="A153" t="str">
            <v>01212</v>
          </cell>
          <cell r="B153" t="str">
            <v xml:space="preserve">ANESTH, HIP DISARTICULATION        </v>
          </cell>
        </row>
        <row r="154">
          <cell r="A154" t="str">
            <v>01214</v>
          </cell>
          <cell r="B154" t="str">
            <v xml:space="preserve">ANESTH, REPLACEMENT OF HIP         </v>
          </cell>
        </row>
        <row r="155">
          <cell r="A155" t="str">
            <v>01220</v>
          </cell>
          <cell r="B155" t="str">
            <v xml:space="preserve">ANESTH, PROCEDURE ON FEMUR         </v>
          </cell>
        </row>
        <row r="156">
          <cell r="A156" t="str">
            <v>01230</v>
          </cell>
          <cell r="B156" t="str">
            <v xml:space="preserve">ANESTH, SURGERY OF FEMUR           </v>
          </cell>
        </row>
        <row r="157">
          <cell r="A157" t="str">
            <v>01232</v>
          </cell>
          <cell r="B157" t="str">
            <v xml:space="preserve">ANESTH, AMPUTATION OF FEMUR        </v>
          </cell>
        </row>
        <row r="158">
          <cell r="A158" t="str">
            <v>01234</v>
          </cell>
          <cell r="B158" t="str">
            <v xml:space="preserve">ANESTH, RADICAL FEMUR SURG         </v>
          </cell>
        </row>
        <row r="159">
          <cell r="A159" t="str">
            <v>01240</v>
          </cell>
          <cell r="B159" t="str">
            <v xml:space="preserve">ANESTH, UPPER LEG SKIN SURG        </v>
          </cell>
        </row>
        <row r="160">
          <cell r="A160" t="str">
            <v>01250</v>
          </cell>
          <cell r="B160" t="str">
            <v xml:space="preserve">ANESTH, UPPER LEG SURGERY          </v>
          </cell>
        </row>
        <row r="161">
          <cell r="A161" t="str">
            <v>01260</v>
          </cell>
          <cell r="B161" t="str">
            <v xml:space="preserve">ANESTH, UPPER LEG VEINS SURG       </v>
          </cell>
        </row>
        <row r="162">
          <cell r="A162" t="str">
            <v>01270</v>
          </cell>
          <cell r="B162" t="str">
            <v xml:space="preserve">ANESTH, THIGH ARTERIES SURG        </v>
          </cell>
        </row>
        <row r="163">
          <cell r="A163" t="str">
            <v>01272</v>
          </cell>
          <cell r="B163" t="str">
            <v xml:space="preserve">ANESTH, FEMORAL ARTERY SURG        </v>
          </cell>
        </row>
        <row r="164">
          <cell r="A164" t="str">
            <v>01274</v>
          </cell>
          <cell r="B164" t="str">
            <v xml:space="preserve">ANESTH, FEMORAL EMBOLECTOMY        </v>
          </cell>
        </row>
        <row r="165">
          <cell r="A165" t="str">
            <v>01300</v>
          </cell>
          <cell r="B165" t="str">
            <v xml:space="preserve">ANESTH, SKIN SURGERY, KNEE         </v>
          </cell>
        </row>
        <row r="166">
          <cell r="A166" t="str">
            <v>01320</v>
          </cell>
          <cell r="B166" t="str">
            <v xml:space="preserve">ANESTH, KNEE AREA SURGERY          </v>
          </cell>
        </row>
        <row r="167">
          <cell r="A167" t="str">
            <v>01340</v>
          </cell>
          <cell r="B167" t="str">
            <v xml:space="preserve">ANESTH, KNEE AREA PROCEDURE        </v>
          </cell>
        </row>
        <row r="168">
          <cell r="A168" t="str">
            <v>01360</v>
          </cell>
          <cell r="B168" t="str">
            <v xml:space="preserve">ANESTH, KNEE AREA SURGERY          </v>
          </cell>
        </row>
        <row r="169">
          <cell r="A169" t="str">
            <v>01380</v>
          </cell>
          <cell r="B169" t="str">
            <v xml:space="preserve">ANESTH, KNEE JOINT PROCEDURE       </v>
          </cell>
        </row>
        <row r="170">
          <cell r="A170" t="str">
            <v>01382</v>
          </cell>
          <cell r="B170" t="str">
            <v xml:space="preserve">ANESTH, KNEE ARTHROSCOPY           </v>
          </cell>
        </row>
        <row r="171">
          <cell r="A171" t="str">
            <v>01390</v>
          </cell>
          <cell r="B171" t="str">
            <v xml:space="preserve">ANESTH, KNEE AREA PROCEDURE        </v>
          </cell>
        </row>
        <row r="172">
          <cell r="A172" t="str">
            <v>01392</v>
          </cell>
          <cell r="B172" t="str">
            <v xml:space="preserve">ANESTH, KNEE AREA SURGERY          </v>
          </cell>
        </row>
        <row r="173">
          <cell r="A173" t="str">
            <v>01400</v>
          </cell>
          <cell r="B173" t="str">
            <v xml:space="preserve">ANESTH, KNEE JOINT SURGERY         </v>
          </cell>
        </row>
        <row r="174">
          <cell r="A174" t="str">
            <v>01402</v>
          </cell>
          <cell r="B174" t="str">
            <v xml:space="preserve">ANESTH, REPLACEMENT OF KNEE        </v>
          </cell>
        </row>
        <row r="175">
          <cell r="A175" t="str">
            <v>01404</v>
          </cell>
          <cell r="B175" t="str">
            <v xml:space="preserve">ANESTH, AMPUTATION AT KNEE         </v>
          </cell>
        </row>
        <row r="176">
          <cell r="A176" t="str">
            <v>01420</v>
          </cell>
          <cell r="B176" t="str">
            <v xml:space="preserve">ANESTH, KNEE JOINT CASTING         </v>
          </cell>
        </row>
        <row r="177">
          <cell r="A177" t="str">
            <v>01430</v>
          </cell>
          <cell r="B177" t="str">
            <v xml:space="preserve">ANESTH, KNEE VEINS SURGERY         </v>
          </cell>
        </row>
        <row r="178">
          <cell r="A178" t="str">
            <v>01432</v>
          </cell>
          <cell r="B178" t="str">
            <v xml:space="preserve">ANESTH, KNEE VESSEL SURG           </v>
          </cell>
        </row>
        <row r="179">
          <cell r="A179" t="str">
            <v>01440</v>
          </cell>
          <cell r="B179" t="str">
            <v xml:space="preserve">ANESTH, KNEE ARTERIES SURG         </v>
          </cell>
        </row>
        <row r="180">
          <cell r="A180" t="str">
            <v>01442</v>
          </cell>
          <cell r="B180" t="str">
            <v xml:space="preserve">ANESTH, KNEE ARTERY SURG           </v>
          </cell>
        </row>
        <row r="181">
          <cell r="A181" t="str">
            <v>01444</v>
          </cell>
          <cell r="B181" t="str">
            <v xml:space="preserve">ANESTH, KNEE ARTERY REPAIR         </v>
          </cell>
        </row>
        <row r="182">
          <cell r="A182" t="str">
            <v>01460</v>
          </cell>
          <cell r="B182" t="str">
            <v xml:space="preserve">ANESTH, LOWER LEG SKIN SURG        </v>
          </cell>
        </row>
        <row r="183">
          <cell r="A183" t="str">
            <v>01462</v>
          </cell>
          <cell r="B183" t="str">
            <v xml:space="preserve">ANESTH, LOWER LEG PROCEDURE        </v>
          </cell>
        </row>
        <row r="184">
          <cell r="A184" t="str">
            <v>01464</v>
          </cell>
          <cell r="B184" t="str">
            <v xml:space="preserve">ANESTH, ANKLE ARTHROSCOPY          </v>
          </cell>
        </row>
        <row r="185">
          <cell r="A185" t="str">
            <v>01470</v>
          </cell>
          <cell r="B185" t="str">
            <v xml:space="preserve">ANESTH, LOWER LEG SURGERY          </v>
          </cell>
        </row>
        <row r="186">
          <cell r="A186" t="str">
            <v>01472</v>
          </cell>
          <cell r="B186" t="str">
            <v xml:space="preserve">ANESTH, ACHILLES TENDON SURG       </v>
          </cell>
        </row>
        <row r="187">
          <cell r="A187" t="str">
            <v>01474</v>
          </cell>
          <cell r="B187" t="str">
            <v xml:space="preserve">ANESTH, LOWER LEG SURGERY          </v>
          </cell>
        </row>
        <row r="188">
          <cell r="A188" t="str">
            <v>01480</v>
          </cell>
          <cell r="B188" t="str">
            <v xml:space="preserve">ANESTH, LOWER LEG BONE SURG        </v>
          </cell>
        </row>
        <row r="189">
          <cell r="A189" t="str">
            <v>01482</v>
          </cell>
          <cell r="B189" t="str">
            <v xml:space="preserve">ANESTH, RADICAL LEG SURGERY        </v>
          </cell>
        </row>
        <row r="190">
          <cell r="A190" t="str">
            <v>01484</v>
          </cell>
          <cell r="B190" t="str">
            <v xml:space="preserve">ANESTH, LOWER LEG REVISION         </v>
          </cell>
        </row>
        <row r="191">
          <cell r="A191" t="str">
            <v>01486</v>
          </cell>
          <cell r="B191" t="str">
            <v xml:space="preserve">ANESTH, ANKLE REPLACEMENT          </v>
          </cell>
        </row>
        <row r="192">
          <cell r="A192" t="str">
            <v>01490</v>
          </cell>
          <cell r="B192" t="str">
            <v xml:space="preserve">ANESTH, LOWER LEG CASTING          </v>
          </cell>
        </row>
        <row r="193">
          <cell r="A193" t="str">
            <v>01500</v>
          </cell>
          <cell r="B193" t="str">
            <v xml:space="preserve">ANESTH, LEG ARTERIES SURG          </v>
          </cell>
        </row>
        <row r="194">
          <cell r="A194" t="str">
            <v>01502</v>
          </cell>
          <cell r="B194" t="str">
            <v xml:space="preserve">ANESTH, LOWERLEG EMBOLECTOMY       </v>
          </cell>
        </row>
        <row r="195">
          <cell r="A195" t="str">
            <v>01520</v>
          </cell>
          <cell r="B195" t="str">
            <v xml:space="preserve">ANESTH, LOWER LEG VEIN SURG        </v>
          </cell>
        </row>
        <row r="196">
          <cell r="A196" t="str">
            <v>01522</v>
          </cell>
          <cell r="B196" t="str">
            <v xml:space="preserve">ANESTH, LOWER LEG VEIN SURG        </v>
          </cell>
        </row>
        <row r="197">
          <cell r="A197" t="str">
            <v>01600</v>
          </cell>
          <cell r="B197" t="str">
            <v xml:space="preserve">ANESTH, SHOULDER SKIN SURG         </v>
          </cell>
        </row>
        <row r="198">
          <cell r="A198" t="str">
            <v>01610</v>
          </cell>
          <cell r="B198" t="str">
            <v xml:space="preserve">ANESTH, SURGERY OF SHOULDER        </v>
          </cell>
        </row>
        <row r="199">
          <cell r="A199" t="str">
            <v>01620</v>
          </cell>
          <cell r="B199" t="str">
            <v xml:space="preserve">ANESTH, SHOULDER PROCEDURE         </v>
          </cell>
        </row>
        <row r="200">
          <cell r="A200" t="str">
            <v>01622</v>
          </cell>
          <cell r="B200" t="str">
            <v xml:space="preserve">ANESTH, SHOULDER ARTHROSCOPY       </v>
          </cell>
        </row>
        <row r="201">
          <cell r="A201" t="str">
            <v>01630</v>
          </cell>
          <cell r="B201" t="str">
            <v xml:space="preserve">ANESTH, SURGERY OF SHOULDER        </v>
          </cell>
        </row>
        <row r="202">
          <cell r="A202" t="str">
            <v>01632</v>
          </cell>
          <cell r="B202" t="str">
            <v xml:space="preserve">ANESTH, SURGERY OF SHOULDER        </v>
          </cell>
        </row>
        <row r="203">
          <cell r="A203" t="str">
            <v>01634</v>
          </cell>
          <cell r="B203" t="str">
            <v xml:space="preserve">ANESTH, SHOULDER JOINT AMPUT       </v>
          </cell>
        </row>
        <row r="204">
          <cell r="A204" t="str">
            <v>01636</v>
          </cell>
          <cell r="B204" t="str">
            <v xml:space="preserve">ANESTH, FOREQUARTER AMPUT          </v>
          </cell>
        </row>
        <row r="205">
          <cell r="A205" t="str">
            <v>01638</v>
          </cell>
          <cell r="B205" t="str">
            <v xml:space="preserve">ANESTH, SHOULDER REPLACEMENT       </v>
          </cell>
        </row>
        <row r="206">
          <cell r="A206" t="str">
            <v>01650</v>
          </cell>
          <cell r="B206" t="str">
            <v xml:space="preserve">ANESTH, SHOULDER ARTERY SURG       </v>
          </cell>
        </row>
        <row r="207">
          <cell r="A207" t="str">
            <v>01652</v>
          </cell>
          <cell r="B207" t="str">
            <v xml:space="preserve">ANESTH, SHOULDER VESSEL SURG       </v>
          </cell>
        </row>
        <row r="208">
          <cell r="A208" t="str">
            <v>01654</v>
          </cell>
          <cell r="B208" t="str">
            <v xml:space="preserve">ANESTH, SHOULDER VESSEL SURG       </v>
          </cell>
        </row>
        <row r="209">
          <cell r="A209" t="str">
            <v>01656</v>
          </cell>
          <cell r="B209" t="str">
            <v xml:space="preserve">ANESTH, ARM-LEG VESSEL SURG        </v>
          </cell>
        </row>
        <row r="210">
          <cell r="A210" t="str">
            <v>01670</v>
          </cell>
          <cell r="B210" t="str">
            <v xml:space="preserve">ANESTH, SHOULDER VEIN SURG         </v>
          </cell>
        </row>
        <row r="211">
          <cell r="A211" t="str">
            <v>01680</v>
          </cell>
          <cell r="B211" t="str">
            <v xml:space="preserve">ANESTH, SHOULDER CASTING           </v>
          </cell>
        </row>
        <row r="212">
          <cell r="A212" t="str">
            <v>01682</v>
          </cell>
          <cell r="B212" t="str">
            <v xml:space="preserve">ANESTH, AIRPLANE CAST              </v>
          </cell>
        </row>
        <row r="213">
          <cell r="A213" t="str">
            <v>01700</v>
          </cell>
          <cell r="B213" t="str">
            <v xml:space="preserve">ANESTH, ELBOW AREA SKIN SURG       </v>
          </cell>
        </row>
        <row r="214">
          <cell r="A214" t="str">
            <v>01710</v>
          </cell>
          <cell r="B214" t="str">
            <v xml:space="preserve">ANESTH, ELBOW AREA SURGERY         </v>
          </cell>
        </row>
        <row r="215">
          <cell r="A215" t="str">
            <v>01712</v>
          </cell>
          <cell r="B215" t="str">
            <v xml:space="preserve">ANESTH, UPPERARM TENDON SURG       </v>
          </cell>
        </row>
        <row r="216">
          <cell r="A216" t="str">
            <v>01714</v>
          </cell>
          <cell r="B216" t="str">
            <v xml:space="preserve">ANESTH, UPPERARM TENDON SURG       </v>
          </cell>
        </row>
        <row r="217">
          <cell r="A217" t="str">
            <v>01716</v>
          </cell>
          <cell r="B217" t="str">
            <v xml:space="preserve">ANESTH, BICEPS TENDON REPAIR       </v>
          </cell>
        </row>
        <row r="218">
          <cell r="A218" t="str">
            <v>01730</v>
          </cell>
          <cell r="B218" t="str">
            <v xml:space="preserve">ANESTH, UPPERARM PROCEDURE         </v>
          </cell>
        </row>
        <row r="219">
          <cell r="A219" t="str">
            <v>01732</v>
          </cell>
          <cell r="B219" t="str">
            <v xml:space="preserve">ANESTH, ELBOW ARTHROSCOPY          </v>
          </cell>
        </row>
        <row r="220">
          <cell r="A220" t="str">
            <v>01740</v>
          </cell>
          <cell r="B220" t="str">
            <v xml:space="preserve">ANESTH, UPPER ARM SURGERY          </v>
          </cell>
        </row>
        <row r="221">
          <cell r="A221" t="str">
            <v>01742</v>
          </cell>
          <cell r="B221" t="str">
            <v xml:space="preserve">ANESTH, HUMERUS SURGERY            </v>
          </cell>
        </row>
        <row r="222">
          <cell r="A222" t="str">
            <v>01744</v>
          </cell>
          <cell r="B222" t="str">
            <v xml:space="preserve">ANESTH, HUMERUS REPAIR             </v>
          </cell>
        </row>
        <row r="223">
          <cell r="A223" t="str">
            <v>01756</v>
          </cell>
          <cell r="B223" t="str">
            <v xml:space="preserve">ANESTH, RADICAL HUMERUS SURG       </v>
          </cell>
        </row>
        <row r="224">
          <cell r="A224" t="str">
            <v>01758</v>
          </cell>
          <cell r="B224" t="str">
            <v xml:space="preserve">ANESTH, HUMERAL LESION SURG        </v>
          </cell>
        </row>
        <row r="225">
          <cell r="A225" t="str">
            <v>01760</v>
          </cell>
          <cell r="B225" t="str">
            <v xml:space="preserve">ANESTH, ELBOW REPLACEMENT          </v>
          </cell>
        </row>
        <row r="226">
          <cell r="A226" t="str">
            <v>01770</v>
          </cell>
          <cell r="B226" t="str">
            <v xml:space="preserve">ANESTH, UPPERARM ARTERY SURG       </v>
          </cell>
        </row>
        <row r="227">
          <cell r="A227" t="str">
            <v>01772</v>
          </cell>
          <cell r="B227" t="str">
            <v xml:space="preserve">ANESTH, UPPERARM EMBOLECTOMY       </v>
          </cell>
        </row>
        <row r="228">
          <cell r="A228" t="str">
            <v>01780</v>
          </cell>
          <cell r="B228" t="str">
            <v xml:space="preserve">ANESTH, UPPER ARM VEIN SURG        </v>
          </cell>
        </row>
        <row r="229">
          <cell r="A229" t="str">
            <v>01782</v>
          </cell>
          <cell r="B229" t="str">
            <v xml:space="preserve">ANESTH, UPPERARM VEIN REPAIR       </v>
          </cell>
        </row>
        <row r="230">
          <cell r="A230" t="str">
            <v>01784</v>
          </cell>
          <cell r="B230" t="str">
            <v xml:space="preserve">ANESTH, AV FISTULA REPAIR          </v>
          </cell>
        </row>
        <row r="231">
          <cell r="A231" t="str">
            <v>01800</v>
          </cell>
          <cell r="B231" t="str">
            <v xml:space="preserve">ANESTH, LOWER ARM SKIN SURG        </v>
          </cell>
        </row>
        <row r="232">
          <cell r="A232" t="str">
            <v>01810</v>
          </cell>
          <cell r="B232" t="str">
            <v xml:space="preserve">ANESTH, LOWER ARM SURGERY          </v>
          </cell>
        </row>
        <row r="233">
          <cell r="A233" t="str">
            <v>01820</v>
          </cell>
          <cell r="B233" t="str">
            <v xml:space="preserve">ANESTH, LOWER ARM PROCEDURE        </v>
          </cell>
        </row>
        <row r="234">
          <cell r="A234" t="str">
            <v>01830</v>
          </cell>
          <cell r="B234" t="str">
            <v xml:space="preserve">ANESTH, LOWER ARM SURGERY          </v>
          </cell>
        </row>
        <row r="235">
          <cell r="A235" t="str">
            <v>01832</v>
          </cell>
          <cell r="B235" t="str">
            <v xml:space="preserve">ANESTH, WRIST REPLACEMENT          </v>
          </cell>
        </row>
        <row r="236">
          <cell r="A236" t="str">
            <v>01840</v>
          </cell>
          <cell r="B236" t="str">
            <v xml:space="preserve">ANESTH, LOWERARM ARTERY SURG       </v>
          </cell>
        </row>
        <row r="237">
          <cell r="A237" t="str">
            <v>01842</v>
          </cell>
          <cell r="B237" t="str">
            <v xml:space="preserve">ANESTH, LOWERARM EMBOLECTOMY       </v>
          </cell>
        </row>
        <row r="238">
          <cell r="A238" t="str">
            <v>01844</v>
          </cell>
          <cell r="B238" t="str">
            <v xml:space="preserve">ANESTH, VASCULAR SHUNT SURG        </v>
          </cell>
        </row>
        <row r="239">
          <cell r="A239" t="str">
            <v>01850</v>
          </cell>
          <cell r="B239" t="str">
            <v xml:space="preserve">ANESTH, LOWER ARM VEIN SURG        </v>
          </cell>
        </row>
        <row r="240">
          <cell r="A240" t="str">
            <v>01852</v>
          </cell>
          <cell r="B240" t="str">
            <v xml:space="preserve">ANESTH, LOWERARM VEIN REPAIR       </v>
          </cell>
        </row>
        <row r="241">
          <cell r="A241" t="str">
            <v>01860</v>
          </cell>
          <cell r="B241" t="str">
            <v xml:space="preserve">ANESTH, LOWER ARM CASTING          </v>
          </cell>
        </row>
        <row r="242">
          <cell r="A242" t="str">
            <v>01900</v>
          </cell>
          <cell r="B242" t="str">
            <v xml:space="preserve">ANESTH, UTERUS/TUBE INJECT         </v>
          </cell>
        </row>
        <row r="243">
          <cell r="A243" t="str">
            <v>01902</v>
          </cell>
          <cell r="B243" t="str">
            <v xml:space="preserve">ANESTH, BURR HOLES, SKULL          </v>
          </cell>
        </row>
        <row r="244">
          <cell r="A244" t="str">
            <v>01904</v>
          </cell>
          <cell r="B244" t="str">
            <v xml:space="preserve">ANESTH, SKULL X-RAY INJECT         </v>
          </cell>
        </row>
        <row r="245">
          <cell r="A245" t="str">
            <v>01906</v>
          </cell>
          <cell r="B245" t="str">
            <v xml:space="preserve">ANESTH, LUMBAR MYELOGRAPHY         </v>
          </cell>
        </row>
        <row r="246">
          <cell r="A246" t="str">
            <v>01908</v>
          </cell>
          <cell r="B246" t="str">
            <v xml:space="preserve">ANESTH, CERVICAL MYELOGRAPHY       </v>
          </cell>
        </row>
        <row r="247">
          <cell r="A247" t="str">
            <v>01910</v>
          </cell>
          <cell r="B247" t="str">
            <v xml:space="preserve">ANESTH, SKULL MYELOGRAPHY          </v>
          </cell>
        </row>
        <row r="248">
          <cell r="A248" t="str">
            <v>01912</v>
          </cell>
          <cell r="B248" t="str">
            <v xml:space="preserve">ANESTH, LUMBAR DISCOGRAPHY         </v>
          </cell>
        </row>
        <row r="249">
          <cell r="A249" t="str">
            <v>01914</v>
          </cell>
          <cell r="B249" t="str">
            <v xml:space="preserve">ANESTH, CERVICAL DISCOGRAPHY       </v>
          </cell>
        </row>
        <row r="250">
          <cell r="A250" t="str">
            <v>01916</v>
          </cell>
          <cell r="B250" t="str">
            <v xml:space="preserve">ANESTH, HEAD ARTERIOGRAM           </v>
          </cell>
        </row>
        <row r="251">
          <cell r="A251" t="str">
            <v>01918</v>
          </cell>
          <cell r="B251" t="str">
            <v xml:space="preserve">ANESTH, LIMB ARTERIOGRAM           </v>
          </cell>
        </row>
        <row r="252">
          <cell r="A252" t="str">
            <v>01920</v>
          </cell>
          <cell r="B252" t="str">
            <v xml:space="preserve">ANESTH, CATHETERIZE HEART          </v>
          </cell>
        </row>
        <row r="253">
          <cell r="A253" t="str">
            <v>01921</v>
          </cell>
          <cell r="B253" t="str">
            <v xml:space="preserve">ANESTH, VESSEL SURGERY             </v>
          </cell>
        </row>
        <row r="254">
          <cell r="A254" t="str">
            <v>01922</v>
          </cell>
          <cell r="B254" t="str">
            <v xml:space="preserve">ANESTH, CAT OR MRI SCAN            </v>
          </cell>
        </row>
        <row r="255">
          <cell r="A255" t="str">
            <v>01990</v>
          </cell>
          <cell r="B255" t="str">
            <v xml:space="preserve">SUPPORT FOR ORGAN DONOR            </v>
          </cell>
        </row>
        <row r="256">
          <cell r="A256" t="str">
            <v>01995</v>
          </cell>
          <cell r="B256" t="str">
            <v xml:space="preserve">REGIONAL ANESTHESIA, LIMB          </v>
          </cell>
        </row>
        <row r="257">
          <cell r="A257" t="str">
            <v>01996</v>
          </cell>
          <cell r="B257" t="str">
            <v xml:space="preserve">MANAGE DAILY DRUG THERAPY          </v>
          </cell>
        </row>
        <row r="258">
          <cell r="A258" t="str">
            <v>01999</v>
          </cell>
          <cell r="B258" t="str">
            <v xml:space="preserve">UNLISTED ANESTH PROCEDURE          </v>
          </cell>
        </row>
        <row r="259">
          <cell r="A259" t="str">
            <v>10040</v>
          </cell>
          <cell r="B259" t="str">
            <v xml:space="preserve">ACNE SURGERY OF SKIN ABSCESS       </v>
          </cell>
        </row>
        <row r="260">
          <cell r="A260" t="str">
            <v>10060</v>
          </cell>
          <cell r="B260" t="str">
            <v xml:space="preserve">DRAINAGE OF SKIN ABSCESS           </v>
          </cell>
        </row>
        <row r="261">
          <cell r="A261" t="str">
            <v>10061</v>
          </cell>
          <cell r="B261" t="str">
            <v xml:space="preserve">DRAINAGE OF SKIN ABSCESS           </v>
          </cell>
        </row>
        <row r="262">
          <cell r="A262" t="str">
            <v>10080</v>
          </cell>
          <cell r="B262" t="str">
            <v xml:space="preserve">DRAINAGE OF PILONIDAL CYST         </v>
          </cell>
        </row>
        <row r="263">
          <cell r="A263" t="str">
            <v>10081</v>
          </cell>
          <cell r="B263" t="str">
            <v xml:space="preserve">DRAINAGE OF PILONIDAL CYST         </v>
          </cell>
        </row>
        <row r="264">
          <cell r="A264" t="str">
            <v>10120</v>
          </cell>
          <cell r="B264" t="str">
            <v xml:space="preserve">REMOVE FOREIGN BODY                </v>
          </cell>
        </row>
        <row r="265">
          <cell r="A265" t="str">
            <v>10121</v>
          </cell>
          <cell r="B265" t="str">
            <v xml:space="preserve">REMOVE FOREIGN BODY                </v>
          </cell>
        </row>
        <row r="266">
          <cell r="A266" t="str">
            <v>10140</v>
          </cell>
          <cell r="B266" t="str">
            <v xml:space="preserve">DRAINAGE OF HEMATOMA/FLUID         </v>
          </cell>
        </row>
        <row r="267">
          <cell r="A267" t="str">
            <v>10160</v>
          </cell>
          <cell r="B267" t="str">
            <v xml:space="preserve">PUNCTURE DRAINAGE OF LESION        </v>
          </cell>
        </row>
        <row r="268">
          <cell r="A268" t="str">
            <v>10180</v>
          </cell>
          <cell r="B268" t="str">
            <v xml:space="preserve">COMPLEX DRAINAGE, WOUND            </v>
          </cell>
        </row>
        <row r="269">
          <cell r="A269" t="str">
            <v>11000</v>
          </cell>
          <cell r="B269" t="str">
            <v xml:space="preserve">DEBRIDE INFECTED SKIN              </v>
          </cell>
        </row>
        <row r="270">
          <cell r="A270" t="str">
            <v>11001</v>
          </cell>
          <cell r="B270" t="str">
            <v xml:space="preserve">DEBRIDE INFECT SKIN ADD-ON         </v>
          </cell>
        </row>
        <row r="271">
          <cell r="A271" t="str">
            <v>11010</v>
          </cell>
          <cell r="B271" t="str">
            <v xml:space="preserve">DEBRIDE SKIN, FX                   </v>
          </cell>
        </row>
        <row r="272">
          <cell r="A272" t="str">
            <v>11011</v>
          </cell>
          <cell r="B272" t="str">
            <v xml:space="preserve">DEBRIDE SKIN/MUSCLE, FX            </v>
          </cell>
        </row>
        <row r="273">
          <cell r="A273" t="str">
            <v>11012</v>
          </cell>
          <cell r="B273" t="str">
            <v xml:space="preserve">DEBRIDE SKIN/MUSCLE/BONE, FX       </v>
          </cell>
        </row>
        <row r="274">
          <cell r="A274" t="str">
            <v>11040</v>
          </cell>
          <cell r="B274" t="str">
            <v xml:space="preserve">DEBRIDE SKIN PARTIAL               </v>
          </cell>
        </row>
        <row r="275">
          <cell r="A275" t="str">
            <v>11041</v>
          </cell>
          <cell r="B275" t="str">
            <v xml:space="preserve">DEBRIDE SKIN FULL                  </v>
          </cell>
        </row>
        <row r="276">
          <cell r="A276" t="str">
            <v>11042</v>
          </cell>
          <cell r="B276" t="str">
            <v xml:space="preserve">DEBRIDE SKIN/TISSUE                </v>
          </cell>
        </row>
        <row r="277">
          <cell r="A277" t="str">
            <v>11043</v>
          </cell>
          <cell r="B277" t="str">
            <v xml:space="preserve">DEBRIDE TISSUE/MUSCLE              </v>
          </cell>
        </row>
        <row r="278">
          <cell r="A278" t="str">
            <v>11044</v>
          </cell>
          <cell r="B278" t="str">
            <v xml:space="preserve">DEBRIDE TISSUE/MUSCLE/BONE         </v>
          </cell>
        </row>
        <row r="279">
          <cell r="A279" t="str">
            <v>11055</v>
          </cell>
          <cell r="B279" t="str">
            <v xml:space="preserve">TRIM SKIN LESION                   </v>
          </cell>
        </row>
        <row r="280">
          <cell r="A280" t="str">
            <v>11056</v>
          </cell>
          <cell r="B280" t="str">
            <v xml:space="preserve">TRIM 2 TO 4 SKIN LESIONS           </v>
          </cell>
        </row>
        <row r="281">
          <cell r="A281" t="str">
            <v>11057</v>
          </cell>
          <cell r="B281" t="str">
            <v xml:space="preserve">TRIM OVER 4 SKIN LESIONS           </v>
          </cell>
        </row>
        <row r="282">
          <cell r="A282" t="str">
            <v>11100</v>
          </cell>
          <cell r="B282" t="str">
            <v xml:space="preserve">BIOPSY OF SKIN LESION              </v>
          </cell>
        </row>
        <row r="283">
          <cell r="A283" t="str">
            <v>11101</v>
          </cell>
          <cell r="B283" t="str">
            <v xml:space="preserve">BIOPSY, SKIN ADD-ON                </v>
          </cell>
        </row>
        <row r="284">
          <cell r="A284" t="str">
            <v>11200</v>
          </cell>
          <cell r="B284" t="str">
            <v xml:space="preserve">REMOVAL OF SKIN TAGS               </v>
          </cell>
        </row>
        <row r="285">
          <cell r="A285" t="str">
            <v>11201</v>
          </cell>
          <cell r="B285" t="str">
            <v xml:space="preserve">REMOVE SKIN TAGS ADD-ON            </v>
          </cell>
        </row>
        <row r="286">
          <cell r="A286" t="str">
            <v>11300</v>
          </cell>
          <cell r="B286" t="str">
            <v xml:space="preserve">SHAVE SKIN LESION                  </v>
          </cell>
        </row>
        <row r="287">
          <cell r="A287" t="str">
            <v>11301</v>
          </cell>
          <cell r="B287" t="str">
            <v xml:space="preserve">SHAVE SKIN LESION                  </v>
          </cell>
        </row>
        <row r="288">
          <cell r="A288" t="str">
            <v>11302</v>
          </cell>
          <cell r="B288" t="str">
            <v xml:space="preserve">SHAVE SKIN LESION                  </v>
          </cell>
        </row>
        <row r="289">
          <cell r="A289" t="str">
            <v>11303</v>
          </cell>
          <cell r="B289" t="str">
            <v xml:space="preserve">SHAVE SKIN LESION                  </v>
          </cell>
        </row>
        <row r="290">
          <cell r="A290" t="str">
            <v>11305</v>
          </cell>
          <cell r="B290" t="str">
            <v xml:space="preserve">SHAVE SKIN LESION                  </v>
          </cell>
        </row>
        <row r="291">
          <cell r="A291" t="str">
            <v>11306</v>
          </cell>
          <cell r="B291" t="str">
            <v xml:space="preserve">SHAVE SKIN LESION                  </v>
          </cell>
        </row>
        <row r="292">
          <cell r="A292" t="str">
            <v>11307</v>
          </cell>
          <cell r="B292" t="str">
            <v xml:space="preserve">SHAVE SKIN LESION                  </v>
          </cell>
        </row>
        <row r="293">
          <cell r="A293" t="str">
            <v>11308</v>
          </cell>
          <cell r="B293" t="str">
            <v xml:space="preserve">SHAVE SKIN LESION                  </v>
          </cell>
        </row>
        <row r="294">
          <cell r="A294" t="str">
            <v>11310</v>
          </cell>
          <cell r="B294" t="str">
            <v xml:space="preserve">SHAVE SKIN LESION                  </v>
          </cell>
        </row>
        <row r="295">
          <cell r="A295" t="str">
            <v>11311</v>
          </cell>
          <cell r="B295" t="str">
            <v xml:space="preserve">SHAVE SKIN LESION                  </v>
          </cell>
        </row>
        <row r="296">
          <cell r="A296" t="str">
            <v>11312</v>
          </cell>
          <cell r="B296" t="str">
            <v xml:space="preserve">SHAVE SKIN LESION                  </v>
          </cell>
        </row>
        <row r="297">
          <cell r="A297" t="str">
            <v>11313</v>
          </cell>
          <cell r="B297" t="str">
            <v xml:space="preserve">SHAVE SKIN LESION                  </v>
          </cell>
        </row>
        <row r="298">
          <cell r="A298" t="str">
            <v>11400</v>
          </cell>
          <cell r="B298" t="str">
            <v xml:space="preserve">REMOVAL OF SKIN LESION             </v>
          </cell>
        </row>
        <row r="299">
          <cell r="A299" t="str">
            <v>11401</v>
          </cell>
          <cell r="B299" t="str">
            <v xml:space="preserve">REMOVAL OF SKIN LESION             </v>
          </cell>
        </row>
        <row r="300">
          <cell r="A300" t="str">
            <v>11402</v>
          </cell>
          <cell r="B300" t="str">
            <v xml:space="preserve">REMOVAL OF SKIN LESION             </v>
          </cell>
        </row>
        <row r="301">
          <cell r="A301" t="str">
            <v>11403</v>
          </cell>
          <cell r="B301" t="str">
            <v xml:space="preserve">REMOVAL OF SKIN LESION             </v>
          </cell>
        </row>
        <row r="302">
          <cell r="A302" t="str">
            <v>11404</v>
          </cell>
          <cell r="B302" t="str">
            <v xml:space="preserve">REMOVAL OF SKIN LESION             </v>
          </cell>
        </row>
        <row r="303">
          <cell r="A303" t="str">
            <v>11406</v>
          </cell>
          <cell r="B303" t="str">
            <v xml:space="preserve">REMOVAL OF SKIN LESION             </v>
          </cell>
        </row>
        <row r="304">
          <cell r="A304" t="str">
            <v>11420</v>
          </cell>
          <cell r="B304" t="str">
            <v xml:space="preserve">REMOVAL OF SKIN LESION             </v>
          </cell>
        </row>
        <row r="305">
          <cell r="A305" t="str">
            <v>11421</v>
          </cell>
          <cell r="B305" t="str">
            <v xml:space="preserve">REMOVAL OF SKIN LESION             </v>
          </cell>
        </row>
        <row r="306">
          <cell r="A306" t="str">
            <v>11422</v>
          </cell>
          <cell r="B306" t="str">
            <v xml:space="preserve">REMOVAL OF SKIN LESION             </v>
          </cell>
        </row>
        <row r="307">
          <cell r="A307" t="str">
            <v>11423</v>
          </cell>
          <cell r="B307" t="str">
            <v xml:space="preserve">REMOVAL OF SKIN LESION             </v>
          </cell>
        </row>
        <row r="308">
          <cell r="A308" t="str">
            <v>11424</v>
          </cell>
          <cell r="B308" t="str">
            <v xml:space="preserve">REMOVAL OF SKIN LESION             </v>
          </cell>
        </row>
        <row r="309">
          <cell r="A309" t="str">
            <v>11426</v>
          </cell>
          <cell r="B309" t="str">
            <v xml:space="preserve">REMOVAL OF SKIN LESION             </v>
          </cell>
        </row>
        <row r="310">
          <cell r="A310" t="str">
            <v>11440</v>
          </cell>
          <cell r="B310" t="str">
            <v xml:space="preserve">REMOVAL OF SKIN LESION             </v>
          </cell>
        </row>
        <row r="311">
          <cell r="A311" t="str">
            <v>11441</v>
          </cell>
          <cell r="B311" t="str">
            <v xml:space="preserve">REMOVAL OF SKIN LESION             </v>
          </cell>
        </row>
        <row r="312">
          <cell r="A312" t="str">
            <v>11442</v>
          </cell>
          <cell r="B312" t="str">
            <v xml:space="preserve">REMOVAL OF SKIN LESION             </v>
          </cell>
        </row>
        <row r="313">
          <cell r="A313" t="str">
            <v>11443</v>
          </cell>
          <cell r="B313" t="str">
            <v xml:space="preserve">REMOVAL OF SKIN LESION             </v>
          </cell>
        </row>
        <row r="314">
          <cell r="A314" t="str">
            <v>11444</v>
          </cell>
          <cell r="B314" t="str">
            <v xml:space="preserve">REMOVAL OF SKIN LESION             </v>
          </cell>
        </row>
        <row r="315">
          <cell r="A315" t="str">
            <v>11446</v>
          </cell>
          <cell r="B315" t="str">
            <v xml:space="preserve">REMOVAL OF SKIN LESION             </v>
          </cell>
        </row>
        <row r="316">
          <cell r="A316" t="str">
            <v>11450</v>
          </cell>
          <cell r="B316" t="str">
            <v xml:space="preserve">REMOVAL, SWEAT GLAND LESION        </v>
          </cell>
        </row>
        <row r="317">
          <cell r="A317" t="str">
            <v>11451</v>
          </cell>
          <cell r="B317" t="str">
            <v xml:space="preserve">REMOVAL, SWEAT GLAND LESION        </v>
          </cell>
        </row>
        <row r="318">
          <cell r="A318" t="str">
            <v>11462</v>
          </cell>
          <cell r="B318" t="str">
            <v xml:space="preserve">REMOVAL, SWEAT GLAND LESION        </v>
          </cell>
        </row>
        <row r="319">
          <cell r="A319" t="str">
            <v>11463</v>
          </cell>
          <cell r="B319" t="str">
            <v xml:space="preserve">REMOVAL, SWEAT GLAND LESION        </v>
          </cell>
        </row>
        <row r="320">
          <cell r="A320" t="str">
            <v>11470</v>
          </cell>
          <cell r="B320" t="str">
            <v xml:space="preserve">REMOVAL, SWEAT GLAND LESION        </v>
          </cell>
        </row>
        <row r="321">
          <cell r="A321" t="str">
            <v>11471</v>
          </cell>
          <cell r="B321" t="str">
            <v xml:space="preserve">REMOVAL, SWEAT GLAND LESION        </v>
          </cell>
        </row>
        <row r="322">
          <cell r="A322" t="str">
            <v>11600</v>
          </cell>
          <cell r="B322" t="str">
            <v xml:space="preserve">REMOVAL OF SKIN LESION             </v>
          </cell>
        </row>
        <row r="323">
          <cell r="A323" t="str">
            <v>11601</v>
          </cell>
          <cell r="B323" t="str">
            <v xml:space="preserve">REMOVAL OF SKIN LESION             </v>
          </cell>
        </row>
        <row r="324">
          <cell r="A324" t="str">
            <v>11602</v>
          </cell>
          <cell r="B324" t="str">
            <v xml:space="preserve">REMOVAL OF SKIN LESION             </v>
          </cell>
        </row>
        <row r="325">
          <cell r="A325" t="str">
            <v>11603</v>
          </cell>
          <cell r="B325" t="str">
            <v xml:space="preserve">REMOVAL OF SKIN LESION             </v>
          </cell>
        </row>
        <row r="326">
          <cell r="A326" t="str">
            <v>11604</v>
          </cell>
          <cell r="B326" t="str">
            <v xml:space="preserve">REMOVAL OF SKIN LESION             </v>
          </cell>
        </row>
        <row r="327">
          <cell r="A327" t="str">
            <v>11606</v>
          </cell>
          <cell r="B327" t="str">
            <v xml:space="preserve">REMOVAL OF SKIN LESION             </v>
          </cell>
        </row>
        <row r="328">
          <cell r="A328" t="str">
            <v>11620</v>
          </cell>
          <cell r="B328" t="str">
            <v xml:space="preserve">REMOVAL OF SKIN LESION             </v>
          </cell>
        </row>
        <row r="329">
          <cell r="A329" t="str">
            <v>11621</v>
          </cell>
          <cell r="B329" t="str">
            <v xml:space="preserve">REMOVAL OF SKIN LESION             </v>
          </cell>
        </row>
        <row r="330">
          <cell r="A330" t="str">
            <v>11622</v>
          </cell>
          <cell r="B330" t="str">
            <v xml:space="preserve">REMOVAL OF SKIN LESION             </v>
          </cell>
        </row>
        <row r="331">
          <cell r="A331" t="str">
            <v>11623</v>
          </cell>
          <cell r="B331" t="str">
            <v xml:space="preserve">REMOVAL OF SKIN LESION             </v>
          </cell>
        </row>
        <row r="332">
          <cell r="A332" t="str">
            <v>11624</v>
          </cell>
          <cell r="B332" t="str">
            <v xml:space="preserve">REMOVAL OF SKIN LESION             </v>
          </cell>
        </row>
        <row r="333">
          <cell r="A333" t="str">
            <v>11626</v>
          </cell>
          <cell r="B333" t="str">
            <v xml:space="preserve">REMOVAL OF SKIN LESION             </v>
          </cell>
        </row>
        <row r="334">
          <cell r="A334" t="str">
            <v>11640</v>
          </cell>
          <cell r="B334" t="str">
            <v xml:space="preserve">REMOVAL OF SKIN LESION             </v>
          </cell>
        </row>
        <row r="335">
          <cell r="A335" t="str">
            <v>11641</v>
          </cell>
          <cell r="B335" t="str">
            <v xml:space="preserve">REMOVAL OF SKIN LESION             </v>
          </cell>
        </row>
        <row r="336">
          <cell r="A336" t="str">
            <v>11642</v>
          </cell>
          <cell r="B336" t="str">
            <v xml:space="preserve">REMOVAL OF SKIN LESION             </v>
          </cell>
        </row>
        <row r="337">
          <cell r="A337" t="str">
            <v>11643</v>
          </cell>
          <cell r="B337" t="str">
            <v xml:space="preserve">REMOVAL OF SKIN LESION             </v>
          </cell>
        </row>
        <row r="338">
          <cell r="A338" t="str">
            <v>11644</v>
          </cell>
          <cell r="B338" t="str">
            <v xml:space="preserve">REMOVAL OF SKIN LESION             </v>
          </cell>
        </row>
        <row r="339">
          <cell r="A339" t="str">
            <v>11646</v>
          </cell>
          <cell r="B339" t="str">
            <v xml:space="preserve">REMOVAL OF SKIN LESION             </v>
          </cell>
        </row>
        <row r="340">
          <cell r="A340" t="str">
            <v>11719</v>
          </cell>
          <cell r="B340" t="str">
            <v xml:space="preserve">TRIM NAIL(S)                       </v>
          </cell>
        </row>
        <row r="341">
          <cell r="A341" t="str">
            <v>11720</v>
          </cell>
          <cell r="B341" t="str">
            <v xml:space="preserve">DEBRIDE NAIL, 1-5                  </v>
          </cell>
        </row>
        <row r="342">
          <cell r="A342" t="str">
            <v>11721</v>
          </cell>
          <cell r="B342" t="str">
            <v xml:space="preserve">DEBRIDE NAIL, 6 OR MORE            </v>
          </cell>
        </row>
        <row r="343">
          <cell r="A343" t="str">
            <v>11730</v>
          </cell>
          <cell r="B343" t="str">
            <v xml:space="preserve">REMOVAL OF NAIL PLATE              </v>
          </cell>
        </row>
        <row r="344">
          <cell r="A344" t="str">
            <v>11732</v>
          </cell>
          <cell r="B344" t="str">
            <v xml:space="preserve">REMOVE ADDITIONAL NAIL PLATE       </v>
          </cell>
        </row>
        <row r="345">
          <cell r="A345" t="str">
            <v>11740</v>
          </cell>
          <cell r="B345" t="str">
            <v xml:space="preserve">DRAIN BLOOD FROM UNDER NAIL        </v>
          </cell>
        </row>
        <row r="346">
          <cell r="A346" t="str">
            <v>11750</v>
          </cell>
          <cell r="B346" t="str">
            <v xml:space="preserve">REMOVAL OF NAIL BED                </v>
          </cell>
        </row>
        <row r="347">
          <cell r="A347" t="str">
            <v>11752</v>
          </cell>
          <cell r="B347" t="str">
            <v xml:space="preserve">REMOVE NAIL BED/FINGER TIP         </v>
          </cell>
        </row>
        <row r="348">
          <cell r="A348" t="str">
            <v>11755</v>
          </cell>
          <cell r="B348" t="str">
            <v xml:space="preserve">BIOPSY, NAIL UNIT                  </v>
          </cell>
        </row>
        <row r="349">
          <cell r="A349" t="str">
            <v>11760</v>
          </cell>
          <cell r="B349" t="str">
            <v xml:space="preserve">RECONSTRUCTION OF NAIL BED         </v>
          </cell>
        </row>
        <row r="350">
          <cell r="A350" t="str">
            <v>11762</v>
          </cell>
          <cell r="B350" t="str">
            <v xml:space="preserve">RECONSTRUCTION OF NAIL BED         </v>
          </cell>
        </row>
        <row r="351">
          <cell r="A351" t="str">
            <v>11765</v>
          </cell>
          <cell r="B351" t="str">
            <v xml:space="preserve">EXCISION OF NAIL FOLD, TOE         </v>
          </cell>
        </row>
        <row r="352">
          <cell r="A352" t="str">
            <v>11770</v>
          </cell>
          <cell r="B352" t="str">
            <v xml:space="preserve">REMOVAL OF PILONIDAL LESION        </v>
          </cell>
        </row>
        <row r="353">
          <cell r="A353" t="str">
            <v>11771</v>
          </cell>
          <cell r="B353" t="str">
            <v xml:space="preserve">REMOVAL OF PILONIDAL LESION        </v>
          </cell>
        </row>
        <row r="354">
          <cell r="A354" t="str">
            <v>11772</v>
          </cell>
          <cell r="B354" t="str">
            <v xml:space="preserve">REMOVAL OF PILONIDAL LESION        </v>
          </cell>
        </row>
        <row r="355">
          <cell r="A355" t="str">
            <v>11900</v>
          </cell>
          <cell r="B355" t="str">
            <v xml:space="preserve">INJECTION INTO SKIN LESIONS        </v>
          </cell>
        </row>
        <row r="356">
          <cell r="A356" t="str">
            <v>11901</v>
          </cell>
          <cell r="B356" t="str">
            <v xml:space="preserve">ADDED SKIN LESIONS INJECTION       </v>
          </cell>
        </row>
        <row r="357">
          <cell r="A357" t="str">
            <v>11920</v>
          </cell>
          <cell r="B357" t="str">
            <v xml:space="preserve">CORRECT SKIN COLOR DEFECTS         </v>
          </cell>
        </row>
        <row r="358">
          <cell r="A358" t="str">
            <v>11921</v>
          </cell>
          <cell r="B358" t="str">
            <v xml:space="preserve">CORRECT SKIN COLOR DEFECTS         </v>
          </cell>
        </row>
        <row r="359">
          <cell r="A359" t="str">
            <v>11922</v>
          </cell>
          <cell r="B359" t="str">
            <v xml:space="preserve">CORRECT SKIN COLOR DEFECTS         </v>
          </cell>
        </row>
        <row r="360">
          <cell r="A360" t="str">
            <v>11950</v>
          </cell>
          <cell r="B360" t="str">
            <v xml:space="preserve">THERAPY FOR CONTOUR DEFECTS        </v>
          </cell>
        </row>
        <row r="361">
          <cell r="A361" t="str">
            <v>11951</v>
          </cell>
          <cell r="B361" t="str">
            <v xml:space="preserve">THERAPY FOR CONTOUR DEFECTS        </v>
          </cell>
        </row>
        <row r="362">
          <cell r="A362" t="str">
            <v>11952</v>
          </cell>
          <cell r="B362" t="str">
            <v xml:space="preserve">THERAPY FOR CONTOUR DEFECTS        </v>
          </cell>
        </row>
        <row r="363">
          <cell r="A363" t="str">
            <v>11954</v>
          </cell>
          <cell r="B363" t="str">
            <v xml:space="preserve">THERAPY FOR CONTOUR DEFECTS        </v>
          </cell>
        </row>
        <row r="364">
          <cell r="A364" t="str">
            <v>11960</v>
          </cell>
          <cell r="B364" t="str">
            <v xml:space="preserve">INSERT TISSUE EXPANDER(S)          </v>
          </cell>
        </row>
        <row r="365">
          <cell r="A365" t="str">
            <v>11970</v>
          </cell>
          <cell r="B365" t="str">
            <v xml:space="preserve">REPLACE TISSUE EXPANDER            </v>
          </cell>
        </row>
        <row r="366">
          <cell r="A366" t="str">
            <v>11971</v>
          </cell>
          <cell r="B366" t="str">
            <v xml:space="preserve">REMOVE TISSUE EXPANDER(S)          </v>
          </cell>
        </row>
        <row r="367">
          <cell r="A367" t="str">
            <v>11975</v>
          </cell>
          <cell r="B367" t="str">
            <v xml:space="preserve">INSERT CONTRACEPTIVE CAP           </v>
          </cell>
        </row>
        <row r="368">
          <cell r="A368" t="str">
            <v>11976</v>
          </cell>
          <cell r="B368" t="str">
            <v xml:space="preserve">REMOVAL OF CONTRACEPTIVE CAP       </v>
          </cell>
        </row>
        <row r="369">
          <cell r="A369" t="str">
            <v>11977</v>
          </cell>
          <cell r="B369" t="str">
            <v xml:space="preserve">REMOVAL/REINSERT CONTRA CAP        </v>
          </cell>
        </row>
        <row r="370">
          <cell r="A370" t="str">
            <v>12001</v>
          </cell>
          <cell r="B370" t="str">
            <v xml:space="preserve">REPAIR SUPERFICIAL WOUND(S)        </v>
          </cell>
        </row>
        <row r="371">
          <cell r="A371" t="str">
            <v>12002</v>
          </cell>
          <cell r="B371" t="str">
            <v xml:space="preserve">REPAIR SUPERFICIAL WOUND(S)        </v>
          </cell>
        </row>
        <row r="372">
          <cell r="A372" t="str">
            <v>12004</v>
          </cell>
          <cell r="B372" t="str">
            <v xml:space="preserve">REPAIR SUPERFICIAL WOUND(S)        </v>
          </cell>
        </row>
        <row r="373">
          <cell r="A373" t="str">
            <v>12005</v>
          </cell>
          <cell r="B373" t="str">
            <v xml:space="preserve">REPAIR SUPERFICIAL WOUND(S)        </v>
          </cell>
        </row>
        <row r="374">
          <cell r="A374" t="str">
            <v>12006</v>
          </cell>
          <cell r="B374" t="str">
            <v xml:space="preserve">REPAIR SUPERFICIAL WOUND(S)        </v>
          </cell>
        </row>
        <row r="375">
          <cell r="A375" t="str">
            <v>12007</v>
          </cell>
          <cell r="B375" t="str">
            <v xml:space="preserve">REPAIR SUPERFICIAL WOUND(S)        </v>
          </cell>
        </row>
        <row r="376">
          <cell r="A376" t="str">
            <v>12011</v>
          </cell>
          <cell r="B376" t="str">
            <v xml:space="preserve">REPAIR SUPERFICIAL WOUND(S)        </v>
          </cell>
        </row>
        <row r="377">
          <cell r="A377" t="str">
            <v>12013</v>
          </cell>
          <cell r="B377" t="str">
            <v xml:space="preserve">REPAIR SUPERFICIAL WOUND(S)        </v>
          </cell>
        </row>
        <row r="378">
          <cell r="A378" t="str">
            <v>12014</v>
          </cell>
          <cell r="B378" t="str">
            <v xml:space="preserve">REPAIR SUPERFICIAL WOUND(S)        </v>
          </cell>
        </row>
        <row r="379">
          <cell r="A379" t="str">
            <v>12015</v>
          </cell>
          <cell r="B379" t="str">
            <v xml:space="preserve">REPAIR SUPERFICIAL WOUND(S)        </v>
          </cell>
        </row>
        <row r="380">
          <cell r="A380" t="str">
            <v>12016</v>
          </cell>
          <cell r="B380" t="str">
            <v xml:space="preserve">REPAIR SUPERFICIAL WOUND(S)        </v>
          </cell>
        </row>
        <row r="381">
          <cell r="A381" t="str">
            <v>12017</v>
          </cell>
          <cell r="B381" t="str">
            <v xml:space="preserve">REPAIR SUPERFICIAL WOUND(S)        </v>
          </cell>
        </row>
        <row r="382">
          <cell r="A382" t="str">
            <v>12018</v>
          </cell>
          <cell r="B382" t="str">
            <v xml:space="preserve">REPAIR SUPERFICIAL WOUND(S)        </v>
          </cell>
        </row>
        <row r="383">
          <cell r="A383" t="str">
            <v>12020</v>
          </cell>
          <cell r="B383" t="str">
            <v xml:space="preserve">CLOSURE OF SPLIT WOUND             </v>
          </cell>
        </row>
        <row r="384">
          <cell r="A384" t="str">
            <v>12021</v>
          </cell>
          <cell r="B384" t="str">
            <v xml:space="preserve">CLOSURE OF SPLIT WOUND             </v>
          </cell>
        </row>
        <row r="385">
          <cell r="A385" t="str">
            <v>12031</v>
          </cell>
          <cell r="B385" t="str">
            <v xml:space="preserve">LAYER CLOSURE OF WOUND(S)          </v>
          </cell>
        </row>
        <row r="386">
          <cell r="A386" t="str">
            <v>12032</v>
          </cell>
          <cell r="B386" t="str">
            <v xml:space="preserve">LAYER CLOSURE OF WOUND(S)          </v>
          </cell>
        </row>
        <row r="387">
          <cell r="A387" t="str">
            <v>12034</v>
          </cell>
          <cell r="B387" t="str">
            <v xml:space="preserve">LAYER CLOSURE OF WOUND(S)          </v>
          </cell>
        </row>
        <row r="388">
          <cell r="A388" t="str">
            <v>12035</v>
          </cell>
          <cell r="B388" t="str">
            <v xml:space="preserve">LAYER CLOSURE OF WOUND(S)          </v>
          </cell>
        </row>
        <row r="389">
          <cell r="A389" t="str">
            <v>12036</v>
          </cell>
          <cell r="B389" t="str">
            <v xml:space="preserve">LAYER CLOSURE OF WOUND(S)          </v>
          </cell>
        </row>
        <row r="390">
          <cell r="A390" t="str">
            <v>12037</v>
          </cell>
          <cell r="B390" t="str">
            <v xml:space="preserve">LAYER CLOSURE OF WOUND(S)          </v>
          </cell>
        </row>
        <row r="391">
          <cell r="A391" t="str">
            <v>12041</v>
          </cell>
          <cell r="B391" t="str">
            <v xml:space="preserve">LAYER CLOSURE OF WOUND(S)          </v>
          </cell>
        </row>
        <row r="392">
          <cell r="A392" t="str">
            <v>12042</v>
          </cell>
          <cell r="B392" t="str">
            <v xml:space="preserve">LAYER CLOSURE OF WOUND(S)          </v>
          </cell>
        </row>
        <row r="393">
          <cell r="A393" t="str">
            <v>12044</v>
          </cell>
          <cell r="B393" t="str">
            <v xml:space="preserve">LAYER CLOSURE OF WOUND(S)          </v>
          </cell>
        </row>
        <row r="394">
          <cell r="A394" t="str">
            <v>12045</v>
          </cell>
          <cell r="B394" t="str">
            <v xml:space="preserve">LAYER CLOSURE OF WOUND(S)          </v>
          </cell>
        </row>
        <row r="395">
          <cell r="A395" t="str">
            <v>12046</v>
          </cell>
          <cell r="B395" t="str">
            <v xml:space="preserve">LAYER CLOSURE OF WOUND(S)          </v>
          </cell>
        </row>
        <row r="396">
          <cell r="A396" t="str">
            <v>12047</v>
          </cell>
          <cell r="B396" t="str">
            <v xml:space="preserve">LAYER CLOSURE OF WOUND(S)          </v>
          </cell>
        </row>
        <row r="397">
          <cell r="A397" t="str">
            <v>12051</v>
          </cell>
          <cell r="B397" t="str">
            <v xml:space="preserve">LAYER CLOSURE OF WOUND(S)          </v>
          </cell>
        </row>
        <row r="398">
          <cell r="A398" t="str">
            <v>12052</v>
          </cell>
          <cell r="B398" t="str">
            <v xml:space="preserve">LAYER CLOSURE OF WOUND(S)          </v>
          </cell>
        </row>
        <row r="399">
          <cell r="A399" t="str">
            <v>12053</v>
          </cell>
          <cell r="B399" t="str">
            <v xml:space="preserve">LAYER CLOSURE OF WOUND(S)          </v>
          </cell>
        </row>
        <row r="400">
          <cell r="A400" t="str">
            <v>12054</v>
          </cell>
          <cell r="B400" t="str">
            <v xml:space="preserve">LAYER CLOSURE OF WOUND(S)          </v>
          </cell>
        </row>
        <row r="401">
          <cell r="A401" t="str">
            <v>12055</v>
          </cell>
          <cell r="B401" t="str">
            <v xml:space="preserve">LAYER CLOSURE OF WOUND(S)          </v>
          </cell>
        </row>
        <row r="402">
          <cell r="A402" t="str">
            <v>12056</v>
          </cell>
          <cell r="B402" t="str">
            <v xml:space="preserve">LAYER CLOSURE OF WOUND(S)          </v>
          </cell>
        </row>
        <row r="403">
          <cell r="A403" t="str">
            <v>12057</v>
          </cell>
          <cell r="B403" t="str">
            <v xml:space="preserve">LAYER CLOSURE OF WOUND(S)          </v>
          </cell>
        </row>
        <row r="404">
          <cell r="A404" t="str">
            <v>13100</v>
          </cell>
          <cell r="B404" t="str">
            <v xml:space="preserve">REPAIR OF WOUND OR LESION          </v>
          </cell>
        </row>
        <row r="405">
          <cell r="A405" t="str">
            <v>13101</v>
          </cell>
          <cell r="B405" t="str">
            <v xml:space="preserve">REPAIR OF WOUND OR LESION          </v>
          </cell>
        </row>
        <row r="406">
          <cell r="A406" t="str">
            <v>13120</v>
          </cell>
          <cell r="B406" t="str">
            <v xml:space="preserve">REPAIR OF WOUND OR LESION          </v>
          </cell>
        </row>
        <row r="407">
          <cell r="A407" t="str">
            <v>13121</v>
          </cell>
          <cell r="B407" t="str">
            <v xml:space="preserve">REPAIR OF WOUND OR LESION          </v>
          </cell>
        </row>
        <row r="408">
          <cell r="A408" t="str">
            <v>13131</v>
          </cell>
          <cell r="B408" t="str">
            <v xml:space="preserve">REPAIR OF WOUND OR LESION          </v>
          </cell>
        </row>
        <row r="409">
          <cell r="A409" t="str">
            <v>13132</v>
          </cell>
          <cell r="B409" t="str">
            <v xml:space="preserve">REPAIR OF WOUND OR LESION          </v>
          </cell>
        </row>
        <row r="410">
          <cell r="A410" t="str">
            <v>13150</v>
          </cell>
          <cell r="B410" t="str">
            <v xml:space="preserve">REPAIR OF WOUND OR LESION          </v>
          </cell>
        </row>
        <row r="411">
          <cell r="A411" t="str">
            <v>13151</v>
          </cell>
          <cell r="B411" t="str">
            <v xml:space="preserve">REPAIR OF WOUND OR LESION          </v>
          </cell>
        </row>
        <row r="412">
          <cell r="A412" t="str">
            <v>13152</v>
          </cell>
          <cell r="B412" t="str">
            <v xml:space="preserve">REPAIR OF WOUND OR LESION          </v>
          </cell>
        </row>
        <row r="413">
          <cell r="A413" t="str">
            <v>13160</v>
          </cell>
          <cell r="B413" t="str">
            <v xml:space="preserve">LATE CLOSURE OF WOUND              </v>
          </cell>
        </row>
        <row r="414">
          <cell r="A414" t="str">
            <v>13300</v>
          </cell>
          <cell r="B414" t="str">
            <v xml:space="preserve">REPAIR OF WOUND OR LESION          </v>
          </cell>
        </row>
        <row r="415">
          <cell r="A415" t="str">
            <v>14000</v>
          </cell>
          <cell r="B415" t="str">
            <v xml:space="preserve">SKIN TISSUE REARRANGEMENT          </v>
          </cell>
        </row>
        <row r="416">
          <cell r="A416" t="str">
            <v>14001</v>
          </cell>
          <cell r="B416" t="str">
            <v xml:space="preserve">SKIN TISSUE REARRANGEMENT          </v>
          </cell>
        </row>
        <row r="417">
          <cell r="A417" t="str">
            <v>14020</v>
          </cell>
          <cell r="B417" t="str">
            <v xml:space="preserve">SKIN TISSUE REARRANGEMENT          </v>
          </cell>
        </row>
        <row r="418">
          <cell r="A418" t="str">
            <v>14021</v>
          </cell>
          <cell r="B418" t="str">
            <v xml:space="preserve">SKIN TISSUE REARRANGEMENT          </v>
          </cell>
        </row>
        <row r="419">
          <cell r="A419" t="str">
            <v>14040</v>
          </cell>
          <cell r="B419" t="str">
            <v xml:space="preserve">SKIN TISSUE REARRANGEMENT          </v>
          </cell>
        </row>
        <row r="420">
          <cell r="A420" t="str">
            <v>14041</v>
          </cell>
          <cell r="B420" t="str">
            <v xml:space="preserve">SKIN TISSUE REARRANGEMENT          </v>
          </cell>
        </row>
        <row r="421">
          <cell r="A421" t="str">
            <v>14060</v>
          </cell>
          <cell r="B421" t="str">
            <v xml:space="preserve">SKIN TISSUE REARRANGEMENT          </v>
          </cell>
        </row>
        <row r="422">
          <cell r="A422" t="str">
            <v>14061</v>
          </cell>
          <cell r="B422" t="str">
            <v xml:space="preserve">SKIN TISSUE REARRANGEMENT          </v>
          </cell>
        </row>
        <row r="423">
          <cell r="A423" t="str">
            <v>14300</v>
          </cell>
          <cell r="B423" t="str">
            <v xml:space="preserve">SKIN TISSUE REARRANGEMENT          </v>
          </cell>
        </row>
        <row r="424">
          <cell r="A424" t="str">
            <v>14350</v>
          </cell>
          <cell r="B424" t="str">
            <v xml:space="preserve">SKIN TISSUE REARRANGEMENT          </v>
          </cell>
        </row>
        <row r="425">
          <cell r="A425" t="str">
            <v>15000</v>
          </cell>
          <cell r="B425" t="str">
            <v xml:space="preserve">SKIN GRAFT                         </v>
          </cell>
        </row>
        <row r="426">
          <cell r="A426" t="str">
            <v>15001</v>
          </cell>
          <cell r="B426" t="str">
            <v xml:space="preserve">SKIN GRAFT ADD-ON                  </v>
          </cell>
        </row>
        <row r="427">
          <cell r="A427" t="str">
            <v>15050</v>
          </cell>
          <cell r="B427" t="str">
            <v xml:space="preserve">SKIN PINCH GRAFT                   </v>
          </cell>
        </row>
        <row r="428">
          <cell r="A428" t="str">
            <v>15100</v>
          </cell>
          <cell r="B428" t="str">
            <v xml:space="preserve">SKIN SPLIT GRAFT                   </v>
          </cell>
        </row>
        <row r="429">
          <cell r="A429" t="str">
            <v>15101</v>
          </cell>
          <cell r="B429" t="str">
            <v xml:space="preserve">SKIN SPLIT GRAFT ADD-ON            </v>
          </cell>
        </row>
        <row r="430">
          <cell r="A430" t="str">
            <v>15120</v>
          </cell>
          <cell r="B430" t="str">
            <v xml:space="preserve">SKIN SPLIT GRAFT                   </v>
          </cell>
        </row>
        <row r="431">
          <cell r="A431" t="str">
            <v>15121</v>
          </cell>
          <cell r="B431" t="str">
            <v xml:space="preserve">SKIN SPLIT GRAFT ADD-ON            </v>
          </cell>
        </row>
        <row r="432">
          <cell r="A432" t="str">
            <v>15200</v>
          </cell>
          <cell r="B432" t="str">
            <v xml:space="preserve">SKIN FULL GRAFT                    </v>
          </cell>
        </row>
        <row r="433">
          <cell r="A433" t="str">
            <v>15201</v>
          </cell>
          <cell r="B433" t="str">
            <v xml:space="preserve">SKIN FULL GRAFT ADD-ON             </v>
          </cell>
        </row>
        <row r="434">
          <cell r="A434" t="str">
            <v>15220</v>
          </cell>
          <cell r="B434" t="str">
            <v xml:space="preserve">SKIN FULL GRAFT                    </v>
          </cell>
        </row>
        <row r="435">
          <cell r="A435" t="str">
            <v>15221</v>
          </cell>
          <cell r="B435" t="str">
            <v xml:space="preserve">SKIN FULL GRAFT ADD-ON             </v>
          </cell>
        </row>
        <row r="436">
          <cell r="A436" t="str">
            <v>15240</v>
          </cell>
          <cell r="B436" t="str">
            <v xml:space="preserve">SKIN FULL GRAFT                    </v>
          </cell>
        </row>
        <row r="437">
          <cell r="A437" t="str">
            <v>15241</v>
          </cell>
          <cell r="B437" t="str">
            <v xml:space="preserve">SKIN FULL GRAFT ADD-ON             </v>
          </cell>
        </row>
        <row r="438">
          <cell r="A438" t="str">
            <v>15260</v>
          </cell>
          <cell r="B438" t="str">
            <v xml:space="preserve">SKIN FULL GRAFT                    </v>
          </cell>
        </row>
        <row r="439">
          <cell r="A439" t="str">
            <v>15261</v>
          </cell>
          <cell r="B439" t="str">
            <v xml:space="preserve">SKIN FULL GRAFT ADD-ON             </v>
          </cell>
        </row>
        <row r="440">
          <cell r="A440" t="str">
            <v>15350</v>
          </cell>
          <cell r="B440" t="str">
            <v xml:space="preserve">SKIN HOMOGRAFT                     </v>
          </cell>
        </row>
        <row r="441">
          <cell r="A441" t="str">
            <v>15351</v>
          </cell>
          <cell r="B441" t="str">
            <v xml:space="preserve">SKIN HOMOGRAFT ADD-ON              </v>
          </cell>
        </row>
        <row r="442">
          <cell r="A442" t="str">
            <v>15400</v>
          </cell>
          <cell r="B442" t="str">
            <v xml:space="preserve">SKIN HETEROGRAFT                   </v>
          </cell>
        </row>
        <row r="443">
          <cell r="A443" t="str">
            <v>15401</v>
          </cell>
          <cell r="B443" t="str">
            <v xml:space="preserve">SKIN HETEROGRAFT ADD-ON            </v>
          </cell>
        </row>
        <row r="444">
          <cell r="A444" t="str">
            <v>15570</v>
          </cell>
          <cell r="B444" t="str">
            <v xml:space="preserve">FORM SKIN PEDICLE FLAP             </v>
          </cell>
        </row>
        <row r="445">
          <cell r="A445" t="str">
            <v>15572</v>
          </cell>
          <cell r="B445" t="str">
            <v xml:space="preserve">FORM SKIN PEDICLE FLAP             </v>
          </cell>
        </row>
        <row r="446">
          <cell r="A446" t="str">
            <v>15574</v>
          </cell>
          <cell r="B446" t="str">
            <v xml:space="preserve">FORM SKIN PEDICLE FLAP             </v>
          </cell>
        </row>
        <row r="447">
          <cell r="A447" t="str">
            <v>15576</v>
          </cell>
          <cell r="B447" t="str">
            <v xml:space="preserve">FORM SKIN PEDICLE FLAP             </v>
          </cell>
        </row>
        <row r="448">
          <cell r="A448" t="str">
            <v>15580</v>
          </cell>
          <cell r="B448" t="str">
            <v xml:space="preserve">ATTACH SKIN PEDICLE GRAFT          </v>
          </cell>
        </row>
        <row r="449">
          <cell r="A449" t="str">
            <v>15600</v>
          </cell>
          <cell r="B449" t="str">
            <v xml:space="preserve">SKIN GRAFT                         </v>
          </cell>
        </row>
        <row r="450">
          <cell r="A450" t="str">
            <v>15610</v>
          </cell>
          <cell r="B450" t="str">
            <v xml:space="preserve">SKIN GRAFT                         </v>
          </cell>
        </row>
        <row r="451">
          <cell r="A451" t="str">
            <v>15620</v>
          </cell>
          <cell r="B451" t="str">
            <v xml:space="preserve">SKIN GRAFT                         </v>
          </cell>
        </row>
        <row r="452">
          <cell r="A452" t="str">
            <v>15625</v>
          </cell>
          <cell r="B452" t="str">
            <v xml:space="preserve">SKIN GRAFT                         </v>
          </cell>
        </row>
        <row r="453">
          <cell r="A453" t="str">
            <v>15630</v>
          </cell>
          <cell r="B453" t="str">
            <v xml:space="preserve">SKIN GRAFT                         </v>
          </cell>
        </row>
        <row r="454">
          <cell r="A454" t="str">
            <v>15650</v>
          </cell>
          <cell r="B454" t="str">
            <v xml:space="preserve">TRANSFER SKIN PEDICLE FLAP         </v>
          </cell>
        </row>
        <row r="455">
          <cell r="A455" t="str">
            <v>15732</v>
          </cell>
          <cell r="B455" t="str">
            <v xml:space="preserve">MUSCLE-SKIN GRAFT, HEAD/NECK       </v>
          </cell>
        </row>
        <row r="456">
          <cell r="A456" t="str">
            <v>15734</v>
          </cell>
          <cell r="B456" t="str">
            <v xml:space="preserve">MUSCLE-SKIN GRAFT, TRUNK           </v>
          </cell>
        </row>
        <row r="457">
          <cell r="A457" t="str">
            <v>15736</v>
          </cell>
          <cell r="B457" t="str">
            <v xml:space="preserve">MUSCLE-SKIN GRAFT, ARM             </v>
          </cell>
        </row>
        <row r="458">
          <cell r="A458" t="str">
            <v>15738</v>
          </cell>
          <cell r="B458" t="str">
            <v xml:space="preserve">MUSCLE-SKIN GRAFT, LEG             </v>
          </cell>
        </row>
        <row r="459">
          <cell r="A459" t="str">
            <v>15740</v>
          </cell>
          <cell r="B459" t="str">
            <v xml:space="preserve">ISLAND PEDICLE FLAP GRAFT          </v>
          </cell>
        </row>
        <row r="460">
          <cell r="A460" t="str">
            <v>15750</v>
          </cell>
          <cell r="B460" t="str">
            <v xml:space="preserve">NEUROVASCULAR PEDICLE GRAFT        </v>
          </cell>
        </row>
        <row r="461">
          <cell r="A461" t="str">
            <v>15756</v>
          </cell>
          <cell r="B461" t="str">
            <v xml:space="preserve">FREE MUSCLE FLAP, MICROVASC        </v>
          </cell>
        </row>
        <row r="462">
          <cell r="A462" t="str">
            <v>15757</v>
          </cell>
          <cell r="B462" t="str">
            <v xml:space="preserve">FREE SKIN FLAP, MICROVASC          </v>
          </cell>
        </row>
        <row r="463">
          <cell r="A463" t="str">
            <v>15758</v>
          </cell>
          <cell r="B463" t="str">
            <v xml:space="preserve">FREE FASCIAL FLAP, MICROVASC       </v>
          </cell>
        </row>
        <row r="464">
          <cell r="A464" t="str">
            <v>15760</v>
          </cell>
          <cell r="B464" t="str">
            <v xml:space="preserve">COMPOSITE SKIN GRAFT               </v>
          </cell>
        </row>
        <row r="465">
          <cell r="A465" t="str">
            <v>15770</v>
          </cell>
          <cell r="B465" t="str">
            <v xml:space="preserve">DERMA-FAT-FASCIA GRAFT             </v>
          </cell>
        </row>
        <row r="466">
          <cell r="A466" t="str">
            <v>15775</v>
          </cell>
          <cell r="B466" t="str">
            <v xml:space="preserve">HAIR TRANSPLANT PUNCH GRAFTS       </v>
          </cell>
        </row>
        <row r="467">
          <cell r="A467" t="str">
            <v>15776</v>
          </cell>
          <cell r="B467" t="str">
            <v xml:space="preserve">HAIR TRANSPLANT PUNCH GRAFTS       </v>
          </cell>
        </row>
        <row r="468">
          <cell r="A468" t="str">
            <v>15780</v>
          </cell>
          <cell r="B468" t="str">
            <v xml:space="preserve">ABRASION TREATMENT OF SKIN         </v>
          </cell>
        </row>
        <row r="469">
          <cell r="A469" t="str">
            <v>15781</v>
          </cell>
          <cell r="B469" t="str">
            <v xml:space="preserve">ABRASION TREATMENT OF SKIN         </v>
          </cell>
        </row>
        <row r="470">
          <cell r="A470" t="str">
            <v>15782</v>
          </cell>
          <cell r="B470" t="str">
            <v xml:space="preserve">ABRASION TREATMENT OF SKIN         </v>
          </cell>
        </row>
        <row r="471">
          <cell r="A471" t="str">
            <v>15783</v>
          </cell>
          <cell r="B471" t="str">
            <v xml:space="preserve">ABRASION TREATMENT OF SKIN         </v>
          </cell>
        </row>
        <row r="472">
          <cell r="A472" t="str">
            <v>15786</v>
          </cell>
          <cell r="B472" t="str">
            <v xml:space="preserve">ABRASION, LESION, SINGLE           </v>
          </cell>
        </row>
        <row r="473">
          <cell r="A473" t="str">
            <v>15787</v>
          </cell>
          <cell r="B473" t="str">
            <v xml:space="preserve">ABRASION, LESIONS, ADD-ON          </v>
          </cell>
        </row>
        <row r="474">
          <cell r="A474" t="str">
            <v>15788</v>
          </cell>
          <cell r="B474" t="str">
            <v xml:space="preserve">CHEMICAL PEEL, FACE, EPIDERM       </v>
          </cell>
        </row>
        <row r="475">
          <cell r="A475" t="str">
            <v>15789</v>
          </cell>
          <cell r="B475" t="str">
            <v xml:space="preserve">CHEMICAL PEEL, FACE, DERMAL        </v>
          </cell>
        </row>
        <row r="476">
          <cell r="A476" t="str">
            <v>15792</v>
          </cell>
          <cell r="B476" t="str">
            <v xml:space="preserve">CHEMICAL PEEL, NONFACIAL           </v>
          </cell>
        </row>
        <row r="477">
          <cell r="A477" t="str">
            <v>15793</v>
          </cell>
          <cell r="B477" t="str">
            <v xml:space="preserve">CHEMICAL PEEL, NONFACIAL           </v>
          </cell>
        </row>
        <row r="478">
          <cell r="A478" t="str">
            <v>15810</v>
          </cell>
          <cell r="B478" t="str">
            <v xml:space="preserve">SALABRASION                        </v>
          </cell>
        </row>
        <row r="479">
          <cell r="A479" t="str">
            <v>15811</v>
          </cell>
          <cell r="B479" t="str">
            <v xml:space="preserve">SALABRASION                        </v>
          </cell>
        </row>
        <row r="480">
          <cell r="A480" t="str">
            <v>15819</v>
          </cell>
          <cell r="B480" t="str">
            <v xml:space="preserve">PLASTIC SURGERY, NECK              </v>
          </cell>
        </row>
        <row r="481">
          <cell r="A481" t="str">
            <v>15820</v>
          </cell>
          <cell r="B481" t="str">
            <v xml:space="preserve">REVISION OF LOWER EYELID           </v>
          </cell>
        </row>
        <row r="482">
          <cell r="A482" t="str">
            <v>15821</v>
          </cell>
          <cell r="B482" t="str">
            <v xml:space="preserve">REVISION OF LOWER EYELID           </v>
          </cell>
        </row>
        <row r="483">
          <cell r="A483" t="str">
            <v>15822</v>
          </cell>
          <cell r="B483" t="str">
            <v xml:space="preserve">REVISION OF UPPER EYELID           </v>
          </cell>
        </row>
        <row r="484">
          <cell r="A484" t="str">
            <v>15823</v>
          </cell>
          <cell r="B484" t="str">
            <v xml:space="preserve">REVISION OF UPPER EYELID           </v>
          </cell>
        </row>
        <row r="485">
          <cell r="A485" t="str">
            <v>15824</v>
          </cell>
          <cell r="B485" t="str">
            <v xml:space="preserve">REMOVAL OF FOREHEAD WRINKLES       </v>
          </cell>
        </row>
        <row r="486">
          <cell r="A486" t="str">
            <v>15825</v>
          </cell>
          <cell r="B486" t="str">
            <v xml:space="preserve">REMOVAL OF NECK WRINKLES           </v>
          </cell>
        </row>
        <row r="487">
          <cell r="A487" t="str">
            <v>15826</v>
          </cell>
          <cell r="B487" t="str">
            <v xml:space="preserve">REMOVAL OF BROW WRINKLES           </v>
          </cell>
        </row>
        <row r="488">
          <cell r="A488" t="str">
            <v>15828</v>
          </cell>
          <cell r="B488" t="str">
            <v xml:space="preserve">REMOVAL OF FACE WRINKLES           </v>
          </cell>
        </row>
        <row r="489">
          <cell r="A489" t="str">
            <v>15829</v>
          </cell>
          <cell r="B489" t="str">
            <v xml:space="preserve">REMOVAL OF SKIN WRINKLES           </v>
          </cell>
        </row>
        <row r="490">
          <cell r="A490" t="str">
            <v>15831</v>
          </cell>
          <cell r="B490" t="str">
            <v xml:space="preserve">EXCISE EXCESSIVE SKIN TISSUE       </v>
          </cell>
        </row>
        <row r="491">
          <cell r="A491" t="str">
            <v>15832</v>
          </cell>
          <cell r="B491" t="str">
            <v xml:space="preserve">EXCISE EXCESSIVE SKIN TISSUE       </v>
          </cell>
        </row>
        <row r="492">
          <cell r="A492" t="str">
            <v>15833</v>
          </cell>
          <cell r="B492" t="str">
            <v xml:space="preserve">EXCISE EXCESSIVE SKIN TISSUE       </v>
          </cell>
        </row>
        <row r="493">
          <cell r="A493" t="str">
            <v>15834</v>
          </cell>
          <cell r="B493" t="str">
            <v xml:space="preserve">EXCISE EXCESSIVE SKIN TISSUE       </v>
          </cell>
        </row>
        <row r="494">
          <cell r="A494" t="str">
            <v>15835</v>
          </cell>
          <cell r="B494" t="str">
            <v xml:space="preserve">EXCISE EXCESSIVE SKIN TISSUE       </v>
          </cell>
        </row>
        <row r="495">
          <cell r="A495" t="str">
            <v>15836</v>
          </cell>
          <cell r="B495" t="str">
            <v xml:space="preserve">EXCISE EXCESSIVE SKIN TISSUE       </v>
          </cell>
        </row>
        <row r="496">
          <cell r="A496" t="str">
            <v>15837</v>
          </cell>
          <cell r="B496" t="str">
            <v xml:space="preserve">EXCISE EXCESSIVE SKIN TISSUE       </v>
          </cell>
        </row>
        <row r="497">
          <cell r="A497" t="str">
            <v>15838</v>
          </cell>
          <cell r="B497" t="str">
            <v xml:space="preserve">EXCISE EXCESSIVE SKIN TISSUE       </v>
          </cell>
        </row>
        <row r="498">
          <cell r="A498" t="str">
            <v>15839</v>
          </cell>
          <cell r="B498" t="str">
            <v xml:space="preserve">EXCISE EXCESSIVE SKIN TISSUE       </v>
          </cell>
        </row>
        <row r="499">
          <cell r="A499" t="str">
            <v>15840</v>
          </cell>
          <cell r="B499" t="str">
            <v xml:space="preserve">GRAFT FOR FACE NERVE PALSY         </v>
          </cell>
        </row>
        <row r="500">
          <cell r="A500" t="str">
            <v>15841</v>
          </cell>
          <cell r="B500" t="str">
            <v xml:space="preserve">GRAFT FOR FACE NERVE PALSY         </v>
          </cell>
        </row>
        <row r="501">
          <cell r="A501" t="str">
            <v>15842</v>
          </cell>
          <cell r="B501" t="str">
            <v xml:space="preserve">GRAFT FOR FACE NERVE PALSY         </v>
          </cell>
        </row>
        <row r="502">
          <cell r="A502" t="str">
            <v>15845</v>
          </cell>
          <cell r="B502" t="str">
            <v xml:space="preserve">SKIN AND MUSCLE REPAIR, FACE       </v>
          </cell>
        </row>
        <row r="503">
          <cell r="A503" t="str">
            <v>15850</v>
          </cell>
          <cell r="B503" t="str">
            <v xml:space="preserve">REMOVAL OF SUTURES                 </v>
          </cell>
        </row>
        <row r="504">
          <cell r="A504" t="str">
            <v>15851</v>
          </cell>
          <cell r="B504" t="str">
            <v xml:space="preserve">REMOVAL OF SUTURES                 </v>
          </cell>
        </row>
        <row r="505">
          <cell r="A505" t="str">
            <v>15852</v>
          </cell>
          <cell r="B505" t="str">
            <v xml:space="preserve">DRESSING CHANGE,NOT FOR BURN       </v>
          </cell>
        </row>
        <row r="506">
          <cell r="A506" t="str">
            <v>15860</v>
          </cell>
          <cell r="B506" t="str">
            <v xml:space="preserve">TEST FOR BLOOD FLOW IN GRAFT       </v>
          </cell>
        </row>
        <row r="507">
          <cell r="A507" t="str">
            <v>15876</v>
          </cell>
          <cell r="B507" t="str">
            <v xml:space="preserve">SUCTION ASSISTED LIPECTOMY         </v>
          </cell>
        </row>
        <row r="508">
          <cell r="A508" t="str">
            <v>15877</v>
          </cell>
          <cell r="B508" t="str">
            <v xml:space="preserve">SUCTION ASSISTED LIPECTOMY         </v>
          </cell>
        </row>
        <row r="509">
          <cell r="A509" t="str">
            <v>15878</v>
          </cell>
          <cell r="B509" t="str">
            <v xml:space="preserve">SUCTION ASSISTED LIPECTOMY         </v>
          </cell>
        </row>
        <row r="510">
          <cell r="A510" t="str">
            <v>15879</v>
          </cell>
          <cell r="B510" t="str">
            <v xml:space="preserve">SUCTION ASSISTED LIPECTOMY         </v>
          </cell>
        </row>
        <row r="511">
          <cell r="A511" t="str">
            <v>15920</v>
          </cell>
          <cell r="B511" t="str">
            <v xml:space="preserve">REMOVAL OF TAIL BONE ULCER         </v>
          </cell>
        </row>
        <row r="512">
          <cell r="A512" t="str">
            <v>15922</v>
          </cell>
          <cell r="B512" t="str">
            <v xml:space="preserve">REMOVAL OF TAIL BONE ULCER         </v>
          </cell>
        </row>
        <row r="513">
          <cell r="A513" t="str">
            <v>15931</v>
          </cell>
          <cell r="B513" t="str">
            <v xml:space="preserve">REMOVE SACRUM PRESSURE SORE        </v>
          </cell>
        </row>
        <row r="514">
          <cell r="A514" t="str">
            <v>15933</v>
          </cell>
          <cell r="B514" t="str">
            <v xml:space="preserve">REMOVE SACRUM PRESSURE SORE        </v>
          </cell>
        </row>
        <row r="515">
          <cell r="A515" t="str">
            <v>15934</v>
          </cell>
          <cell r="B515" t="str">
            <v xml:space="preserve">REMOVE SACRUM PRESSURE SORE        </v>
          </cell>
        </row>
        <row r="516">
          <cell r="A516" t="str">
            <v>15935</v>
          </cell>
          <cell r="B516" t="str">
            <v xml:space="preserve">REMOVE SACRUM PRESSURE SORE        </v>
          </cell>
        </row>
        <row r="517">
          <cell r="A517" t="str">
            <v>15936</v>
          </cell>
          <cell r="B517" t="str">
            <v xml:space="preserve">REMOVE SACRUM PRESSURE SORE        </v>
          </cell>
        </row>
        <row r="518">
          <cell r="A518" t="str">
            <v>15937</v>
          </cell>
          <cell r="B518" t="str">
            <v xml:space="preserve">REMOVE SACRUM PRESSURE SORE        </v>
          </cell>
        </row>
        <row r="519">
          <cell r="A519" t="str">
            <v>15940</v>
          </cell>
          <cell r="B519" t="str">
            <v xml:space="preserve">REMOVAL OF PRESSURE SORE           </v>
          </cell>
        </row>
        <row r="520">
          <cell r="A520" t="str">
            <v>15941</v>
          </cell>
          <cell r="B520" t="str">
            <v xml:space="preserve">REMOVAL OF PRESSURE SORE           </v>
          </cell>
        </row>
        <row r="521">
          <cell r="A521" t="str">
            <v>15944</v>
          </cell>
          <cell r="B521" t="str">
            <v xml:space="preserve">REMOVAL OF PRESSURE SORE           </v>
          </cell>
        </row>
        <row r="522">
          <cell r="A522" t="str">
            <v>15945</v>
          </cell>
          <cell r="B522" t="str">
            <v xml:space="preserve">REMOVAL OF PRESSURE SORE           </v>
          </cell>
        </row>
        <row r="523">
          <cell r="A523" t="str">
            <v>15946</v>
          </cell>
          <cell r="B523" t="str">
            <v xml:space="preserve">REMOVAL OF PRESSURE SORE           </v>
          </cell>
        </row>
        <row r="524">
          <cell r="A524" t="str">
            <v>15950</v>
          </cell>
          <cell r="B524" t="str">
            <v xml:space="preserve">REMOVE THIGH PRESSURE SORE         </v>
          </cell>
        </row>
        <row r="525">
          <cell r="A525" t="str">
            <v>15951</v>
          </cell>
          <cell r="B525" t="str">
            <v xml:space="preserve">REMOVE THIGH PRESSURE SORE         </v>
          </cell>
        </row>
        <row r="526">
          <cell r="A526" t="str">
            <v>15952</v>
          </cell>
          <cell r="B526" t="str">
            <v xml:space="preserve">REMOVE THIGH PRESSURE SORE         </v>
          </cell>
        </row>
        <row r="527">
          <cell r="A527" t="str">
            <v>15953</v>
          </cell>
          <cell r="B527" t="str">
            <v xml:space="preserve">REMOVE THIGH PRESSURE SORE         </v>
          </cell>
        </row>
        <row r="528">
          <cell r="A528" t="str">
            <v>15956</v>
          </cell>
          <cell r="B528" t="str">
            <v xml:space="preserve">REMOVE THIGH PRESSURE SORE         </v>
          </cell>
        </row>
        <row r="529">
          <cell r="A529" t="str">
            <v>15958</v>
          </cell>
          <cell r="B529" t="str">
            <v xml:space="preserve">REMOVE THIGH PRESSURE SORE         </v>
          </cell>
        </row>
        <row r="530">
          <cell r="A530" t="str">
            <v>15999</v>
          </cell>
          <cell r="B530" t="str">
            <v xml:space="preserve">REMOVAL OF PRESSURE SORE           </v>
          </cell>
        </row>
        <row r="531">
          <cell r="A531" t="str">
            <v>16000</v>
          </cell>
          <cell r="B531" t="str">
            <v xml:space="preserve">INITIAL TREATMENT OF BURN(S)       </v>
          </cell>
        </row>
        <row r="532">
          <cell r="A532" t="str">
            <v>16010</v>
          </cell>
          <cell r="B532" t="str">
            <v xml:space="preserve">TREATMENT OF BURN(S)               </v>
          </cell>
        </row>
        <row r="533">
          <cell r="A533" t="str">
            <v>16015</v>
          </cell>
          <cell r="B533" t="str">
            <v xml:space="preserve">TREATMENT OF BURN(S)               </v>
          </cell>
        </row>
        <row r="534">
          <cell r="A534" t="str">
            <v>16020</v>
          </cell>
          <cell r="B534" t="str">
            <v xml:space="preserve">TREATMENT OF BURN(S)               </v>
          </cell>
        </row>
        <row r="535">
          <cell r="A535" t="str">
            <v>16025</v>
          </cell>
          <cell r="B535" t="str">
            <v xml:space="preserve">TREATMENT OF BURN(S)               </v>
          </cell>
        </row>
        <row r="536">
          <cell r="A536" t="str">
            <v>16030</v>
          </cell>
          <cell r="B536" t="str">
            <v xml:space="preserve">TREATMENT OF BURN(S)               </v>
          </cell>
        </row>
        <row r="537">
          <cell r="A537" t="str">
            <v>16035</v>
          </cell>
          <cell r="B537" t="str">
            <v xml:space="preserve">INCISION OF BURN SCAB              </v>
          </cell>
        </row>
        <row r="538">
          <cell r="A538" t="str">
            <v>17000</v>
          </cell>
          <cell r="B538" t="str">
            <v xml:space="preserve">DESTROY BENIGN/PREMAL LESION       </v>
          </cell>
        </row>
        <row r="539">
          <cell r="A539" t="str">
            <v>17003</v>
          </cell>
          <cell r="B539" t="str">
            <v xml:space="preserve">DESTROY 2-14 LESIONS               </v>
          </cell>
        </row>
        <row r="540">
          <cell r="A540" t="str">
            <v>17004</v>
          </cell>
          <cell r="B540" t="str">
            <v xml:space="preserve">DESTROY 15 &amp; MORE LESIONS          </v>
          </cell>
        </row>
        <row r="541">
          <cell r="A541" t="str">
            <v>17106</v>
          </cell>
          <cell r="B541" t="str">
            <v xml:space="preserve">DESTRUCTION OF SKIN LESIONS        </v>
          </cell>
        </row>
        <row r="542">
          <cell r="A542" t="str">
            <v>17107</v>
          </cell>
          <cell r="B542" t="str">
            <v xml:space="preserve">DESTRUCTION OF SKIN LESIONS        </v>
          </cell>
        </row>
        <row r="543">
          <cell r="A543" t="str">
            <v>17108</v>
          </cell>
          <cell r="B543" t="str">
            <v xml:space="preserve">DESTRUCTION OF SKIN LESIONS        </v>
          </cell>
        </row>
        <row r="544">
          <cell r="A544" t="str">
            <v>17110</v>
          </cell>
          <cell r="B544" t="str">
            <v xml:space="preserve">DESTRUCT LESION, 1-14              </v>
          </cell>
        </row>
        <row r="545">
          <cell r="A545" t="str">
            <v>17111</v>
          </cell>
          <cell r="B545" t="str">
            <v xml:space="preserve">DESTRUCT LESION, 15 OR MORE        </v>
          </cell>
        </row>
        <row r="546">
          <cell r="A546" t="str">
            <v>17250</v>
          </cell>
          <cell r="B546" t="str">
            <v xml:space="preserve">CHEMICAL CAUTERY, TISSUE           </v>
          </cell>
        </row>
        <row r="547">
          <cell r="A547" t="str">
            <v>17260</v>
          </cell>
          <cell r="B547" t="str">
            <v xml:space="preserve">DESTRUCTION OF SKIN LESIONS        </v>
          </cell>
        </row>
        <row r="548">
          <cell r="A548" t="str">
            <v>17261</v>
          </cell>
          <cell r="B548" t="str">
            <v xml:space="preserve">DESTRUCTION OF SKIN LESIONS        </v>
          </cell>
        </row>
        <row r="549">
          <cell r="A549" t="str">
            <v>17262</v>
          </cell>
          <cell r="B549" t="str">
            <v xml:space="preserve">DESTRUCTION OF SKIN LESIONS        </v>
          </cell>
        </row>
        <row r="550">
          <cell r="A550" t="str">
            <v>17263</v>
          </cell>
          <cell r="B550" t="str">
            <v xml:space="preserve">DESTRUCTION OF SKIN LESIONS        </v>
          </cell>
        </row>
        <row r="551">
          <cell r="A551" t="str">
            <v>17264</v>
          </cell>
          <cell r="B551" t="str">
            <v xml:space="preserve">DESTRUCTION OF SKIN LESIONS        </v>
          </cell>
        </row>
        <row r="552">
          <cell r="A552" t="str">
            <v>17266</v>
          </cell>
          <cell r="B552" t="str">
            <v xml:space="preserve">DESTRUCTION OF SKIN LESIONS        </v>
          </cell>
        </row>
        <row r="553">
          <cell r="A553" t="str">
            <v>17270</v>
          </cell>
          <cell r="B553" t="str">
            <v xml:space="preserve">DESTRUCTION OF SKIN LESIONS        </v>
          </cell>
        </row>
        <row r="554">
          <cell r="A554" t="str">
            <v>17271</v>
          </cell>
          <cell r="B554" t="str">
            <v xml:space="preserve">DESTRUCTION OF SKIN LESIONS        </v>
          </cell>
        </row>
        <row r="555">
          <cell r="A555" t="str">
            <v>17272</v>
          </cell>
          <cell r="B555" t="str">
            <v xml:space="preserve">DESTRUCTION OF SKIN LESIONS        </v>
          </cell>
        </row>
        <row r="556">
          <cell r="A556" t="str">
            <v>17273</v>
          </cell>
          <cell r="B556" t="str">
            <v xml:space="preserve">DESTRUCTION OF SKIN LESIONS        </v>
          </cell>
        </row>
        <row r="557">
          <cell r="A557" t="str">
            <v>17274</v>
          </cell>
          <cell r="B557" t="str">
            <v xml:space="preserve">DESTRUCTION OF SKIN LESIONS        </v>
          </cell>
        </row>
        <row r="558">
          <cell r="A558" t="str">
            <v>17276</v>
          </cell>
          <cell r="B558" t="str">
            <v xml:space="preserve">DESTRUCTION OF SKIN LESIONS        </v>
          </cell>
        </row>
        <row r="559">
          <cell r="A559" t="str">
            <v>17280</v>
          </cell>
          <cell r="B559" t="str">
            <v xml:space="preserve">DESTRUCTION OF SKIN LESIONS        </v>
          </cell>
        </row>
        <row r="560">
          <cell r="A560" t="str">
            <v>17281</v>
          </cell>
          <cell r="B560" t="str">
            <v xml:space="preserve">DESTRUCTION OF SKIN LESIONS        </v>
          </cell>
        </row>
        <row r="561">
          <cell r="A561" t="str">
            <v>17282</v>
          </cell>
          <cell r="B561" t="str">
            <v xml:space="preserve">DESTRUCTION OF SKIN LESIONS        </v>
          </cell>
        </row>
        <row r="562">
          <cell r="A562" t="str">
            <v>17283</v>
          </cell>
          <cell r="B562" t="str">
            <v xml:space="preserve">DESTRUCTION OF SKIN LESIONS        </v>
          </cell>
        </row>
        <row r="563">
          <cell r="A563" t="str">
            <v>17284</v>
          </cell>
          <cell r="B563" t="str">
            <v xml:space="preserve">DESTRUCTION OF SKIN LESIONS        </v>
          </cell>
        </row>
        <row r="564">
          <cell r="A564" t="str">
            <v>17286</v>
          </cell>
          <cell r="B564" t="str">
            <v xml:space="preserve">DESTRUCTION OF SKIN LESIONS        </v>
          </cell>
        </row>
        <row r="565">
          <cell r="A565" t="str">
            <v>17304</v>
          </cell>
          <cell r="B565" t="str">
            <v xml:space="preserve">CHEMOSURGERY OF SKIN LESION        </v>
          </cell>
        </row>
        <row r="566">
          <cell r="A566" t="str">
            <v>17305</v>
          </cell>
          <cell r="B566" t="str">
            <v xml:space="preserve">2ND STAGE CHEMOSURGERY             </v>
          </cell>
        </row>
        <row r="567">
          <cell r="A567" t="str">
            <v>17306</v>
          </cell>
          <cell r="B567" t="str">
            <v xml:space="preserve">3RD STAGE CHEMOSURGERY             </v>
          </cell>
        </row>
        <row r="568">
          <cell r="A568" t="str">
            <v>17307</v>
          </cell>
          <cell r="B568" t="str">
            <v xml:space="preserve">FOLLOWUP SKIN LESION THERAPY       </v>
          </cell>
        </row>
        <row r="569">
          <cell r="A569" t="str">
            <v>17310</v>
          </cell>
          <cell r="B569" t="str">
            <v xml:space="preserve">EXTENSIVE SKIN CHEMOSURGERY        </v>
          </cell>
        </row>
        <row r="570">
          <cell r="A570" t="str">
            <v>17340</v>
          </cell>
          <cell r="B570" t="str">
            <v xml:space="preserve">CRYOTHERAPY OF SKIN                </v>
          </cell>
        </row>
        <row r="571">
          <cell r="A571" t="str">
            <v>17360</v>
          </cell>
          <cell r="B571" t="str">
            <v xml:space="preserve">SKIN PEEL THERAPY                  </v>
          </cell>
        </row>
        <row r="572">
          <cell r="A572" t="str">
            <v>17380</v>
          </cell>
          <cell r="B572" t="str">
            <v xml:space="preserve">HAIR REMOVAL BY ELECTROLYSIS       </v>
          </cell>
        </row>
        <row r="573">
          <cell r="A573" t="str">
            <v>17999</v>
          </cell>
          <cell r="B573" t="str">
            <v xml:space="preserve">SKIN TISSUE PROCEDURE              </v>
          </cell>
        </row>
        <row r="574">
          <cell r="A574" t="str">
            <v>19000</v>
          </cell>
          <cell r="B574" t="str">
            <v xml:space="preserve">DRAINAGE OF BREAST LESION          </v>
          </cell>
        </row>
        <row r="575">
          <cell r="A575" t="str">
            <v>19001</v>
          </cell>
          <cell r="B575" t="str">
            <v xml:space="preserve">DRAIN BREAST LESION ADD-ON         </v>
          </cell>
        </row>
        <row r="576">
          <cell r="A576" t="str">
            <v>19020</v>
          </cell>
          <cell r="B576" t="str">
            <v xml:space="preserve">INCISION OF BREAST LESION          </v>
          </cell>
        </row>
        <row r="577">
          <cell r="A577" t="str">
            <v>19030</v>
          </cell>
          <cell r="B577" t="str">
            <v xml:space="preserve">INJECTION FOR BREAST X-RAY         </v>
          </cell>
        </row>
        <row r="578">
          <cell r="A578" t="str">
            <v>19100</v>
          </cell>
          <cell r="B578" t="str">
            <v xml:space="preserve">BIOPSY OF BREAST                   </v>
          </cell>
        </row>
        <row r="579">
          <cell r="A579" t="str">
            <v>19101</v>
          </cell>
          <cell r="B579" t="str">
            <v xml:space="preserve">BIOPSY OF BREAST                   </v>
          </cell>
        </row>
        <row r="580">
          <cell r="A580" t="str">
            <v>19110</v>
          </cell>
          <cell r="B580" t="str">
            <v xml:space="preserve">NIPPLE EXPLORATION                 </v>
          </cell>
        </row>
        <row r="581">
          <cell r="A581" t="str">
            <v>19112</v>
          </cell>
          <cell r="B581" t="str">
            <v xml:space="preserve">EXCISE BREAST DUCT FISTULA         </v>
          </cell>
        </row>
        <row r="582">
          <cell r="A582" t="str">
            <v>19120</v>
          </cell>
          <cell r="B582" t="str">
            <v xml:space="preserve">REMOVAL OF BREAST LESION           </v>
          </cell>
        </row>
        <row r="583">
          <cell r="A583" t="str">
            <v>19125</v>
          </cell>
          <cell r="B583" t="str">
            <v xml:space="preserve">EXCISION, BREAST LESION            </v>
          </cell>
        </row>
        <row r="584">
          <cell r="A584" t="str">
            <v>19126</v>
          </cell>
          <cell r="B584" t="str">
            <v xml:space="preserve">EXCISION, ADD'L BREAST LESION      </v>
          </cell>
        </row>
        <row r="585">
          <cell r="A585" t="str">
            <v>19140</v>
          </cell>
          <cell r="B585" t="str">
            <v xml:space="preserve">REMOVAL OF BREAST TISSUE           </v>
          </cell>
        </row>
        <row r="586">
          <cell r="A586" t="str">
            <v>19160</v>
          </cell>
          <cell r="B586" t="str">
            <v xml:space="preserve">REMOVAL OF BREAST TISSUE           </v>
          </cell>
        </row>
        <row r="587">
          <cell r="A587" t="str">
            <v>19162</v>
          </cell>
          <cell r="B587" t="str">
            <v xml:space="preserve">REMOVE BREAST TISSUE, NODES        </v>
          </cell>
        </row>
        <row r="588">
          <cell r="A588" t="str">
            <v>19180</v>
          </cell>
          <cell r="B588" t="str">
            <v xml:space="preserve">REMOVAL OF BREAST                  </v>
          </cell>
        </row>
        <row r="589">
          <cell r="A589" t="str">
            <v>19182</v>
          </cell>
          <cell r="B589" t="str">
            <v xml:space="preserve">REMOVAL OF BREAST                  </v>
          </cell>
        </row>
        <row r="590">
          <cell r="A590" t="str">
            <v>19200</v>
          </cell>
          <cell r="B590" t="str">
            <v xml:space="preserve">REMOVAL OF BREAST                  </v>
          </cell>
        </row>
        <row r="591">
          <cell r="A591" t="str">
            <v>19220</v>
          </cell>
          <cell r="B591" t="str">
            <v xml:space="preserve">REMOVAL OF BREAST                  </v>
          </cell>
        </row>
        <row r="592">
          <cell r="A592" t="str">
            <v>19240</v>
          </cell>
          <cell r="B592" t="str">
            <v xml:space="preserve">REMOVAL OF BREAST                  </v>
          </cell>
        </row>
        <row r="593">
          <cell r="A593" t="str">
            <v>19260</v>
          </cell>
          <cell r="B593" t="str">
            <v xml:space="preserve">REMOVAL OF CHEST WALL LESION       </v>
          </cell>
        </row>
        <row r="594">
          <cell r="A594" t="str">
            <v>19271</v>
          </cell>
          <cell r="B594" t="str">
            <v xml:space="preserve">REVISION OF CHEST WALL             </v>
          </cell>
        </row>
        <row r="595">
          <cell r="A595" t="str">
            <v>19272</v>
          </cell>
          <cell r="B595" t="str">
            <v xml:space="preserve">EXTENSIVE CHEST WALL SURGERY       </v>
          </cell>
        </row>
        <row r="596">
          <cell r="A596" t="str">
            <v>19290</v>
          </cell>
          <cell r="B596" t="str">
            <v xml:space="preserve">PLACE NEEDLE WIRE, BREAST          </v>
          </cell>
        </row>
        <row r="597">
          <cell r="A597" t="str">
            <v>19291</v>
          </cell>
          <cell r="B597" t="str">
            <v xml:space="preserve">PLACE NEEDLE WIRE, BREAST          </v>
          </cell>
        </row>
        <row r="598">
          <cell r="A598" t="str">
            <v>19316</v>
          </cell>
          <cell r="B598" t="str">
            <v xml:space="preserve">SUSPENSION OF BREAST               </v>
          </cell>
        </row>
        <row r="599">
          <cell r="A599" t="str">
            <v>19318</v>
          </cell>
          <cell r="B599" t="str">
            <v xml:space="preserve">REDUCTION OF LARGE BREAST          </v>
          </cell>
        </row>
        <row r="600">
          <cell r="A600" t="str">
            <v>19324</v>
          </cell>
          <cell r="B600" t="str">
            <v xml:space="preserve">ENLARGE BREAST                     </v>
          </cell>
        </row>
        <row r="601">
          <cell r="A601" t="str">
            <v>19325</v>
          </cell>
          <cell r="B601" t="str">
            <v xml:space="preserve">ENLARGE BREAST WITH IMPLANT        </v>
          </cell>
        </row>
        <row r="602">
          <cell r="A602" t="str">
            <v>19328</v>
          </cell>
          <cell r="B602" t="str">
            <v xml:space="preserve">REMOVAL OF BREAST IMPLANT          </v>
          </cell>
        </row>
        <row r="603">
          <cell r="A603" t="str">
            <v>19330</v>
          </cell>
          <cell r="B603" t="str">
            <v xml:space="preserve">REMOVAL OF IMPLANT MATERIAL        </v>
          </cell>
        </row>
        <row r="604">
          <cell r="A604" t="str">
            <v>19340</v>
          </cell>
          <cell r="B604" t="str">
            <v xml:space="preserve">IMMEDIATE BREAST PROSTHESIS        </v>
          </cell>
        </row>
        <row r="605">
          <cell r="A605" t="str">
            <v>19342</v>
          </cell>
          <cell r="B605" t="str">
            <v xml:space="preserve">DELAYED BREAST PROSTHESIS          </v>
          </cell>
        </row>
        <row r="606">
          <cell r="A606" t="str">
            <v>19350</v>
          </cell>
          <cell r="B606" t="str">
            <v xml:space="preserve">BREAST RECONSTRUCTION              </v>
          </cell>
        </row>
        <row r="607">
          <cell r="A607" t="str">
            <v>19355</v>
          </cell>
          <cell r="B607" t="str">
            <v xml:space="preserve">CORRECT INVERTED NIPPLE(S)         </v>
          </cell>
        </row>
        <row r="608">
          <cell r="A608" t="str">
            <v>19357</v>
          </cell>
          <cell r="B608" t="str">
            <v xml:space="preserve">BREAST RECONSTRUCTION              </v>
          </cell>
        </row>
        <row r="609">
          <cell r="A609" t="str">
            <v>19361</v>
          </cell>
          <cell r="B609" t="str">
            <v xml:space="preserve">BREAST RECONSTRUCTION              </v>
          </cell>
        </row>
        <row r="610">
          <cell r="A610" t="str">
            <v>19364</v>
          </cell>
          <cell r="B610" t="str">
            <v xml:space="preserve">BREAST RECONSTRUCTION              </v>
          </cell>
        </row>
        <row r="611">
          <cell r="A611" t="str">
            <v>19366</v>
          </cell>
          <cell r="B611" t="str">
            <v xml:space="preserve">BREAST RECONSTRUCTION              </v>
          </cell>
        </row>
        <row r="612">
          <cell r="A612" t="str">
            <v>19367</v>
          </cell>
          <cell r="B612" t="str">
            <v xml:space="preserve">BREAST RECONSTRUCTION              </v>
          </cell>
        </row>
        <row r="613">
          <cell r="A613" t="str">
            <v>19368</v>
          </cell>
          <cell r="B613" t="str">
            <v xml:space="preserve">BREAST RECONSTRUCTION              </v>
          </cell>
        </row>
        <row r="614">
          <cell r="A614" t="str">
            <v>19369</v>
          </cell>
          <cell r="B614" t="str">
            <v xml:space="preserve">BREAST RECONSTRUCTION              </v>
          </cell>
        </row>
        <row r="615">
          <cell r="A615" t="str">
            <v>19370</v>
          </cell>
          <cell r="B615" t="str">
            <v xml:space="preserve">SURGERY OF BREAST CAPSULE          </v>
          </cell>
        </row>
        <row r="616">
          <cell r="A616" t="str">
            <v>19371</v>
          </cell>
          <cell r="B616" t="str">
            <v xml:space="preserve">REMOVAL OF BREAST CAPSULE          </v>
          </cell>
        </row>
        <row r="617">
          <cell r="A617" t="str">
            <v>19380</v>
          </cell>
          <cell r="B617" t="str">
            <v xml:space="preserve">REVISE BREAST RECONSTRUCTION       </v>
          </cell>
        </row>
        <row r="618">
          <cell r="A618" t="str">
            <v>19396</v>
          </cell>
          <cell r="B618" t="str">
            <v xml:space="preserve">DESIGN CUSTOM BREAST IMPLANT       </v>
          </cell>
        </row>
        <row r="619">
          <cell r="A619" t="str">
            <v>19499</v>
          </cell>
          <cell r="B619" t="str">
            <v xml:space="preserve">BREAST SURGERY PROCEDURE           </v>
          </cell>
        </row>
        <row r="620">
          <cell r="A620" t="str">
            <v>20000</v>
          </cell>
          <cell r="B620" t="str">
            <v xml:space="preserve">INCISION OF ABSCESS                </v>
          </cell>
        </row>
        <row r="621">
          <cell r="A621" t="str">
            <v>20005</v>
          </cell>
          <cell r="B621" t="str">
            <v xml:space="preserve">INCISION OF DEEP ABSCESS           </v>
          </cell>
        </row>
        <row r="622">
          <cell r="A622" t="str">
            <v>20100</v>
          </cell>
          <cell r="B622" t="str">
            <v xml:space="preserve">EXPLORE WOUND, NECK                </v>
          </cell>
        </row>
        <row r="623">
          <cell r="A623" t="str">
            <v>20101</v>
          </cell>
          <cell r="B623" t="str">
            <v xml:space="preserve">EXPLORE WOUND, CHEST               </v>
          </cell>
        </row>
        <row r="624">
          <cell r="A624" t="str">
            <v>20102</v>
          </cell>
          <cell r="B624" t="str">
            <v xml:space="preserve">EXPLORE WOUND, ABDOMEN             </v>
          </cell>
        </row>
        <row r="625">
          <cell r="A625" t="str">
            <v>20103</v>
          </cell>
          <cell r="B625" t="str">
            <v xml:space="preserve">EXPLORE WOUND, EXTREMITY           </v>
          </cell>
        </row>
        <row r="626">
          <cell r="A626" t="str">
            <v>20150</v>
          </cell>
          <cell r="B626" t="str">
            <v xml:space="preserve">EXCISE EPIPHYSEAL BAR              </v>
          </cell>
        </row>
        <row r="627">
          <cell r="A627" t="str">
            <v>20200</v>
          </cell>
          <cell r="B627" t="str">
            <v xml:space="preserve">MUSCLE BIOPSY                      </v>
          </cell>
        </row>
        <row r="628">
          <cell r="A628" t="str">
            <v>20205</v>
          </cell>
          <cell r="B628" t="str">
            <v xml:space="preserve">DEEP MUSCLE BIOPSY                 </v>
          </cell>
        </row>
        <row r="629">
          <cell r="A629" t="str">
            <v>20206</v>
          </cell>
          <cell r="B629" t="str">
            <v xml:space="preserve">NEEDLE BIOPSY, MUSCLE              </v>
          </cell>
        </row>
        <row r="630">
          <cell r="A630" t="str">
            <v>20220</v>
          </cell>
          <cell r="B630" t="str">
            <v xml:space="preserve">BONE BIOPSY, TROCAR/NEEDLE         </v>
          </cell>
        </row>
        <row r="631">
          <cell r="A631" t="str">
            <v>20225</v>
          </cell>
          <cell r="B631" t="str">
            <v xml:space="preserve">BONE BIOPSY, TROCAR/NEEDLE         </v>
          </cell>
        </row>
        <row r="632">
          <cell r="A632" t="str">
            <v>20240</v>
          </cell>
          <cell r="B632" t="str">
            <v xml:space="preserve">BONE BIOPSY, EXCISIONAL            </v>
          </cell>
        </row>
        <row r="633">
          <cell r="A633" t="str">
            <v>20245</v>
          </cell>
          <cell r="B633" t="str">
            <v xml:space="preserve">BONE BIOPSY, EXCISIONAL            </v>
          </cell>
        </row>
        <row r="634">
          <cell r="A634" t="str">
            <v>20250</v>
          </cell>
          <cell r="B634" t="str">
            <v xml:space="preserve">OPEN BONE BIOPSY                   </v>
          </cell>
        </row>
        <row r="635">
          <cell r="A635" t="str">
            <v>20251</v>
          </cell>
          <cell r="B635" t="str">
            <v xml:space="preserve">OPEN BONE BIOPSY                   </v>
          </cell>
        </row>
        <row r="636">
          <cell r="A636" t="str">
            <v>20500</v>
          </cell>
          <cell r="B636" t="str">
            <v xml:space="preserve">INJECTION OF SINUS TRACT           </v>
          </cell>
        </row>
        <row r="637">
          <cell r="A637" t="str">
            <v>20501</v>
          </cell>
          <cell r="B637" t="str">
            <v xml:space="preserve">INJECT SINUS TRACT FOR X-RAY       </v>
          </cell>
        </row>
        <row r="638">
          <cell r="A638" t="str">
            <v>20520</v>
          </cell>
          <cell r="B638" t="str">
            <v xml:space="preserve">REMOVAL OF FOREIGN BODY            </v>
          </cell>
        </row>
        <row r="639">
          <cell r="A639" t="str">
            <v>20525</v>
          </cell>
          <cell r="B639" t="str">
            <v xml:space="preserve">REMOVAL OF FOREIGN BODY            </v>
          </cell>
        </row>
        <row r="640">
          <cell r="A640" t="str">
            <v>20550</v>
          </cell>
          <cell r="B640" t="str">
            <v xml:space="preserve">INJ TENDON/LIGAMENT/CYST           </v>
          </cell>
        </row>
        <row r="641">
          <cell r="A641" t="str">
            <v>20600</v>
          </cell>
          <cell r="B641" t="str">
            <v xml:space="preserve">DRAIN/INJECT JOINT/BURSA           </v>
          </cell>
        </row>
        <row r="642">
          <cell r="A642" t="str">
            <v>20605</v>
          </cell>
          <cell r="B642" t="str">
            <v xml:space="preserve">DRAIN/INJECT JOINT/BURSA           </v>
          </cell>
        </row>
        <row r="643">
          <cell r="A643" t="str">
            <v>20610</v>
          </cell>
          <cell r="B643" t="str">
            <v xml:space="preserve">DRAIN/INJECT JOINT/BURSA           </v>
          </cell>
        </row>
        <row r="644">
          <cell r="A644" t="str">
            <v>20615</v>
          </cell>
          <cell r="B644" t="str">
            <v xml:space="preserve">TREATMENT OF BONE CYST             </v>
          </cell>
        </row>
        <row r="645">
          <cell r="A645" t="str">
            <v>20650</v>
          </cell>
          <cell r="B645" t="str">
            <v xml:space="preserve">INSERT AND REMOVE BONE PIN         </v>
          </cell>
        </row>
        <row r="646">
          <cell r="A646" t="str">
            <v>20660</v>
          </cell>
          <cell r="B646" t="str">
            <v xml:space="preserve">APPLY,REMOVE FIXATION DEVICE       </v>
          </cell>
        </row>
        <row r="647">
          <cell r="A647" t="str">
            <v>20661</v>
          </cell>
          <cell r="B647" t="str">
            <v xml:space="preserve">APPLICATION OF HEAD BRACE          </v>
          </cell>
        </row>
        <row r="648">
          <cell r="A648" t="str">
            <v>20662</v>
          </cell>
          <cell r="B648" t="str">
            <v xml:space="preserve">APPLICATION OF PELVIS BRACE        </v>
          </cell>
        </row>
        <row r="649">
          <cell r="A649" t="str">
            <v>20663</v>
          </cell>
          <cell r="B649" t="str">
            <v xml:space="preserve">APPLICATION OF THIGH BRACE         </v>
          </cell>
        </row>
        <row r="650">
          <cell r="A650" t="str">
            <v>20664</v>
          </cell>
          <cell r="B650" t="str">
            <v xml:space="preserve">HALO BRACE APPLICATION             </v>
          </cell>
        </row>
        <row r="651">
          <cell r="A651" t="str">
            <v>20665</v>
          </cell>
          <cell r="B651" t="str">
            <v xml:space="preserve">REMOVAL OF FIXATION DEVICE         </v>
          </cell>
        </row>
        <row r="652">
          <cell r="A652" t="str">
            <v>20670</v>
          </cell>
          <cell r="B652" t="str">
            <v xml:space="preserve">REMOVAL OF SUPPORT IMPLANT         </v>
          </cell>
        </row>
        <row r="653">
          <cell r="A653" t="str">
            <v>20680</v>
          </cell>
          <cell r="B653" t="str">
            <v xml:space="preserve">REMOVAL OF SUPPORT IMPLANT         </v>
          </cell>
        </row>
        <row r="654">
          <cell r="A654" t="str">
            <v>20690</v>
          </cell>
          <cell r="B654" t="str">
            <v xml:space="preserve">APPLY BONE FIXATION DEVICE         </v>
          </cell>
        </row>
        <row r="655">
          <cell r="A655" t="str">
            <v>20692</v>
          </cell>
          <cell r="B655" t="str">
            <v xml:space="preserve">APPLY BONE FIXATION DEVICE         </v>
          </cell>
        </row>
        <row r="656">
          <cell r="A656" t="str">
            <v>20693</v>
          </cell>
          <cell r="B656" t="str">
            <v xml:space="preserve">ADJUST BONE FIXATION DEVICE        </v>
          </cell>
        </row>
        <row r="657">
          <cell r="A657" t="str">
            <v>20694</v>
          </cell>
          <cell r="B657" t="str">
            <v xml:space="preserve">REMOVE BONE FIXATION DEVICE        </v>
          </cell>
        </row>
        <row r="658">
          <cell r="A658" t="str">
            <v>20802</v>
          </cell>
          <cell r="B658" t="str">
            <v xml:space="preserve">REPLANTATION, ARM, COMPLETE        </v>
          </cell>
        </row>
        <row r="659">
          <cell r="A659" t="str">
            <v>20805</v>
          </cell>
          <cell r="B659" t="str">
            <v xml:space="preserve">REPLANT FOREARM, COMPLETE          </v>
          </cell>
        </row>
        <row r="660">
          <cell r="A660" t="str">
            <v>20808</v>
          </cell>
          <cell r="B660" t="str">
            <v xml:space="preserve">REPLANTATION, HAND, COMPLETE       </v>
          </cell>
        </row>
        <row r="661">
          <cell r="A661" t="str">
            <v>20816</v>
          </cell>
          <cell r="B661" t="str">
            <v xml:space="preserve">REPLANTATION DIGIT, COMPLETE       </v>
          </cell>
        </row>
        <row r="662">
          <cell r="A662" t="str">
            <v>20822</v>
          </cell>
          <cell r="B662" t="str">
            <v xml:space="preserve">REPLANTATION DIGIT, COMPLETE       </v>
          </cell>
        </row>
        <row r="663">
          <cell r="A663" t="str">
            <v>20824</v>
          </cell>
          <cell r="B663" t="str">
            <v xml:space="preserve">REPLANTATION THUMB, COMPLETE       </v>
          </cell>
        </row>
        <row r="664">
          <cell r="A664" t="str">
            <v>20827</v>
          </cell>
          <cell r="B664" t="str">
            <v xml:space="preserve">REPLANTATION THUMB, COMPLETE       </v>
          </cell>
        </row>
        <row r="665">
          <cell r="A665" t="str">
            <v>20838</v>
          </cell>
          <cell r="B665" t="str">
            <v xml:space="preserve">REPLANTATION, FOOT, COMPLETE       </v>
          </cell>
        </row>
        <row r="666">
          <cell r="A666" t="str">
            <v>20900</v>
          </cell>
          <cell r="B666" t="str">
            <v xml:space="preserve">REMOVAL OF BONE FOR GRAFT          </v>
          </cell>
        </row>
        <row r="667">
          <cell r="A667" t="str">
            <v>20902</v>
          </cell>
          <cell r="B667" t="str">
            <v xml:space="preserve">REMOVAL OF BONE FOR GRAFT          </v>
          </cell>
        </row>
        <row r="668">
          <cell r="A668" t="str">
            <v>20910</v>
          </cell>
          <cell r="B668" t="str">
            <v xml:space="preserve">REMOVE CARTILAGE FOR GRAFT         </v>
          </cell>
        </row>
        <row r="669">
          <cell r="A669" t="str">
            <v>20912</v>
          </cell>
          <cell r="B669" t="str">
            <v xml:space="preserve">REMOVE CARTILAGE FOR GRAFT         </v>
          </cell>
        </row>
        <row r="670">
          <cell r="A670" t="str">
            <v>20920</v>
          </cell>
          <cell r="B670" t="str">
            <v xml:space="preserve">REMOVAL OF FASCIA FOR GRAFT        </v>
          </cell>
        </row>
        <row r="671">
          <cell r="A671" t="str">
            <v>20922</v>
          </cell>
          <cell r="B671" t="str">
            <v xml:space="preserve">REMOVAL OF FASCIA FOR GRAFT        </v>
          </cell>
        </row>
        <row r="672">
          <cell r="A672" t="str">
            <v>20924</v>
          </cell>
          <cell r="B672" t="str">
            <v xml:space="preserve">REMOVAL OF TENDON FOR GRAFT        </v>
          </cell>
        </row>
        <row r="673">
          <cell r="A673" t="str">
            <v>20926</v>
          </cell>
          <cell r="B673" t="str">
            <v xml:space="preserve">REMOVAL OF TISSUE FOR GRAFT        </v>
          </cell>
        </row>
        <row r="674">
          <cell r="A674" t="str">
            <v>20930</v>
          </cell>
          <cell r="B674" t="str">
            <v xml:space="preserve">SPINAL BONE ALLOGRAFT              </v>
          </cell>
        </row>
        <row r="675">
          <cell r="A675" t="str">
            <v>20931</v>
          </cell>
          <cell r="B675" t="str">
            <v xml:space="preserve">SPINAL BONE ALLOGRAFT              </v>
          </cell>
        </row>
        <row r="676">
          <cell r="A676" t="str">
            <v>20936</v>
          </cell>
          <cell r="B676" t="str">
            <v xml:space="preserve">SPINAL BONE AUTOGRAFT              </v>
          </cell>
        </row>
        <row r="677">
          <cell r="A677" t="str">
            <v>20937</v>
          </cell>
          <cell r="B677" t="str">
            <v xml:space="preserve">SPINAL BONE AUTOGRAFT              </v>
          </cell>
        </row>
        <row r="678">
          <cell r="A678" t="str">
            <v>20938</v>
          </cell>
          <cell r="B678" t="str">
            <v xml:space="preserve">SPINAL BONE AUTOGRAFT              </v>
          </cell>
        </row>
        <row r="679">
          <cell r="A679" t="str">
            <v>20950</v>
          </cell>
          <cell r="B679" t="str">
            <v xml:space="preserve">RECORD FLUID PRESSURE,MUSCLE       </v>
          </cell>
        </row>
        <row r="680">
          <cell r="A680" t="str">
            <v>20955</v>
          </cell>
          <cell r="B680" t="str">
            <v xml:space="preserve">FIBULA BONE GRAFT, MICROVASC       </v>
          </cell>
        </row>
        <row r="681">
          <cell r="A681" t="str">
            <v>20956</v>
          </cell>
          <cell r="B681" t="str">
            <v xml:space="preserve">ILIAC BONE GRAFT, MICROVASC        </v>
          </cell>
        </row>
        <row r="682">
          <cell r="A682" t="str">
            <v>20957</v>
          </cell>
          <cell r="B682" t="str">
            <v xml:space="preserve">MT BONE GRAFT, MICROVASC           </v>
          </cell>
        </row>
        <row r="683">
          <cell r="A683" t="str">
            <v>20962</v>
          </cell>
          <cell r="B683" t="str">
            <v xml:space="preserve">OTHER BONE GRAFT, MICROVASC        </v>
          </cell>
        </row>
        <row r="684">
          <cell r="A684" t="str">
            <v>20969</v>
          </cell>
          <cell r="B684" t="str">
            <v xml:space="preserve">BONE/SKIN GRAFT, MICROVASC         </v>
          </cell>
        </row>
        <row r="685">
          <cell r="A685" t="str">
            <v>20970</v>
          </cell>
          <cell r="B685" t="str">
            <v xml:space="preserve">BONE/SKIN GRAFT, ILIAC CREST       </v>
          </cell>
        </row>
        <row r="686">
          <cell r="A686" t="str">
            <v>20972</v>
          </cell>
          <cell r="B686" t="str">
            <v xml:space="preserve">BONE-SKIN GRAFT, METATARSAL        </v>
          </cell>
        </row>
        <row r="687">
          <cell r="A687" t="str">
            <v>20973</v>
          </cell>
          <cell r="B687" t="str">
            <v xml:space="preserve">BONE-SKIN GRAFT, GREAT TOE         </v>
          </cell>
        </row>
        <row r="688">
          <cell r="A688" t="str">
            <v>20974</v>
          </cell>
          <cell r="B688" t="str">
            <v xml:space="preserve">ELECTRICAL BONE STIMULATION        </v>
          </cell>
        </row>
        <row r="689">
          <cell r="A689" t="str">
            <v>20975</v>
          </cell>
          <cell r="B689" t="str">
            <v xml:space="preserve">ELECTRICAL BONE STIMULATION        </v>
          </cell>
        </row>
        <row r="690">
          <cell r="A690" t="str">
            <v>20999</v>
          </cell>
          <cell r="B690" t="str">
            <v xml:space="preserve">MUSCULOSKELETAL SURGERY            </v>
          </cell>
        </row>
        <row r="691">
          <cell r="A691" t="str">
            <v>21010</v>
          </cell>
          <cell r="B691" t="str">
            <v xml:space="preserve">INCISION OF JAW JOINT              </v>
          </cell>
        </row>
        <row r="692">
          <cell r="A692" t="str">
            <v>21015</v>
          </cell>
          <cell r="B692" t="str">
            <v xml:space="preserve">RESECTION OF FACIAL TUMOR          </v>
          </cell>
        </row>
        <row r="693">
          <cell r="A693" t="str">
            <v>21025</v>
          </cell>
          <cell r="B693" t="str">
            <v xml:space="preserve">EXCISION OF BONE, LOWER JAW        </v>
          </cell>
        </row>
        <row r="694">
          <cell r="A694" t="str">
            <v>21026</v>
          </cell>
          <cell r="B694" t="str">
            <v xml:space="preserve">EXCISION OF FACIAL BONE(S)         </v>
          </cell>
        </row>
        <row r="695">
          <cell r="A695" t="str">
            <v>21029</v>
          </cell>
          <cell r="B695" t="str">
            <v xml:space="preserve">CONTOUR OF FACE BONE LESION        </v>
          </cell>
        </row>
        <row r="696">
          <cell r="A696" t="str">
            <v>21030</v>
          </cell>
          <cell r="B696" t="str">
            <v xml:space="preserve">REMOVAL OF FACE BONE LESION        </v>
          </cell>
        </row>
        <row r="697">
          <cell r="A697" t="str">
            <v>21031</v>
          </cell>
          <cell r="B697" t="str">
            <v xml:space="preserve">REMOVE EXOSTOSIS, MANDIBLE         </v>
          </cell>
        </row>
        <row r="698">
          <cell r="A698" t="str">
            <v>21032</v>
          </cell>
          <cell r="B698" t="str">
            <v xml:space="preserve">REMOVE EXOSTOSIS, MAXILLA          </v>
          </cell>
        </row>
        <row r="699">
          <cell r="A699" t="str">
            <v>21034</v>
          </cell>
          <cell r="B699" t="str">
            <v xml:space="preserve">REMOVAL OF FACE BONE LESION        </v>
          </cell>
        </row>
        <row r="700">
          <cell r="A700" t="str">
            <v>21040</v>
          </cell>
          <cell r="B700" t="str">
            <v xml:space="preserve">REMOVAL OF JAW BONE LESION         </v>
          </cell>
        </row>
        <row r="701">
          <cell r="A701" t="str">
            <v>21041</v>
          </cell>
          <cell r="B701" t="str">
            <v xml:space="preserve">REMOVAL OF JAW BONE LESION         </v>
          </cell>
        </row>
        <row r="702">
          <cell r="A702" t="str">
            <v>21044</v>
          </cell>
          <cell r="B702" t="str">
            <v xml:space="preserve">REMOVAL OF JAW BONE LESION         </v>
          </cell>
        </row>
        <row r="703">
          <cell r="A703" t="str">
            <v>21045</v>
          </cell>
          <cell r="B703" t="str">
            <v xml:space="preserve">EXTENSIVE JAW SURGERY              </v>
          </cell>
        </row>
        <row r="704">
          <cell r="A704" t="str">
            <v>21050</v>
          </cell>
          <cell r="B704" t="str">
            <v xml:space="preserve">REMOVAL OF JAW JOINT               </v>
          </cell>
        </row>
        <row r="705">
          <cell r="A705" t="str">
            <v>21060</v>
          </cell>
          <cell r="B705" t="str">
            <v xml:space="preserve">REMOVE JAW JOINT CARTILAGE         </v>
          </cell>
        </row>
        <row r="706">
          <cell r="A706" t="str">
            <v>21070</v>
          </cell>
          <cell r="B706" t="str">
            <v xml:space="preserve">REMOVE CORONOID PROCESS            </v>
          </cell>
        </row>
        <row r="707">
          <cell r="A707" t="str">
            <v>21076</v>
          </cell>
          <cell r="B707" t="str">
            <v xml:space="preserve">PREPARE FACE/ORAL PROSTHESIS       </v>
          </cell>
        </row>
        <row r="708">
          <cell r="A708" t="str">
            <v>21077</v>
          </cell>
          <cell r="B708" t="str">
            <v xml:space="preserve">PREPARE FACE/ORAL PROSTHESIS       </v>
          </cell>
        </row>
        <row r="709">
          <cell r="A709" t="str">
            <v>21079</v>
          </cell>
          <cell r="B709" t="str">
            <v xml:space="preserve">PREPARE FACE/ORAL PROSTHESIS       </v>
          </cell>
        </row>
        <row r="710">
          <cell r="A710" t="str">
            <v>21080</v>
          </cell>
          <cell r="B710" t="str">
            <v xml:space="preserve">PREPARE FACE/ORAL PROSTHESIS       </v>
          </cell>
        </row>
        <row r="711">
          <cell r="A711" t="str">
            <v>21081</v>
          </cell>
          <cell r="B711" t="str">
            <v xml:space="preserve">PREPARE FACE/ORAL PROSTHESIS       </v>
          </cell>
        </row>
        <row r="712">
          <cell r="A712" t="str">
            <v>21082</v>
          </cell>
          <cell r="B712" t="str">
            <v xml:space="preserve">PREPARE FACE/ORAL PROSTHESIS       </v>
          </cell>
        </row>
        <row r="713">
          <cell r="A713" t="str">
            <v>21083</v>
          </cell>
          <cell r="B713" t="str">
            <v xml:space="preserve">PREPARE FACE/ORAL PROSTHESIS       </v>
          </cell>
        </row>
        <row r="714">
          <cell r="A714" t="str">
            <v>21084</v>
          </cell>
          <cell r="B714" t="str">
            <v xml:space="preserve">PREPARE FACE/ORAL PROSTHESIS       </v>
          </cell>
        </row>
        <row r="715">
          <cell r="A715" t="str">
            <v>21085</v>
          </cell>
          <cell r="B715" t="str">
            <v xml:space="preserve">PREPARE FACE/ORAL PROSTHESIS       </v>
          </cell>
        </row>
        <row r="716">
          <cell r="A716" t="str">
            <v>21086</v>
          </cell>
          <cell r="B716" t="str">
            <v xml:space="preserve">PREPARE FACE/ORAL PROSTHESIS       </v>
          </cell>
        </row>
        <row r="717">
          <cell r="A717" t="str">
            <v>21087</v>
          </cell>
          <cell r="B717" t="str">
            <v xml:space="preserve">PREPARE FACE/ORAL PROSTHESIS       </v>
          </cell>
        </row>
        <row r="718">
          <cell r="A718" t="str">
            <v>21088</v>
          </cell>
          <cell r="B718" t="str">
            <v xml:space="preserve">PREPARE FACE/ORAL PROSTHESIS       </v>
          </cell>
        </row>
        <row r="719">
          <cell r="A719" t="str">
            <v>21089</v>
          </cell>
          <cell r="B719" t="str">
            <v xml:space="preserve">PREPARE FACE/ORAL PROSTHESIS       </v>
          </cell>
        </row>
        <row r="720">
          <cell r="A720" t="str">
            <v>21100</v>
          </cell>
          <cell r="B720" t="str">
            <v xml:space="preserve">MAXILLOFACIAL FIXATION             </v>
          </cell>
        </row>
        <row r="721">
          <cell r="A721" t="str">
            <v>21110</v>
          </cell>
          <cell r="B721" t="str">
            <v xml:space="preserve">INTERDENTAL FIXATION               </v>
          </cell>
        </row>
        <row r="722">
          <cell r="A722" t="str">
            <v>21116</v>
          </cell>
          <cell r="B722" t="str">
            <v xml:space="preserve">INJECTION, JAW JOINT X-RAY         </v>
          </cell>
        </row>
        <row r="723">
          <cell r="A723" t="str">
            <v>21120</v>
          </cell>
          <cell r="B723" t="str">
            <v xml:space="preserve">RECONSTRUCTION OF CHIN             </v>
          </cell>
        </row>
        <row r="724">
          <cell r="A724" t="str">
            <v>21121</v>
          </cell>
          <cell r="B724" t="str">
            <v xml:space="preserve">RECONSTRUCTION OF CHIN             </v>
          </cell>
        </row>
        <row r="725">
          <cell r="A725" t="str">
            <v>21122</v>
          </cell>
          <cell r="B725" t="str">
            <v xml:space="preserve">RECONSTRUCTION OF CHIN             </v>
          </cell>
        </row>
        <row r="726">
          <cell r="A726" t="str">
            <v>21123</v>
          </cell>
          <cell r="B726" t="str">
            <v xml:space="preserve">RECONSTRUCTION OF CHIN             </v>
          </cell>
        </row>
        <row r="727">
          <cell r="A727" t="str">
            <v>21125</v>
          </cell>
          <cell r="B727" t="str">
            <v xml:space="preserve">AUGMENTATION LOWER JAW BONE        </v>
          </cell>
        </row>
        <row r="728">
          <cell r="A728" t="str">
            <v>21127</v>
          </cell>
          <cell r="B728" t="str">
            <v xml:space="preserve">AUGMENTATION LOWER JAW BONE        </v>
          </cell>
        </row>
        <row r="729">
          <cell r="A729" t="str">
            <v>21137</v>
          </cell>
          <cell r="B729" t="str">
            <v xml:space="preserve">REDUCTION OF FOREHEAD              </v>
          </cell>
        </row>
        <row r="730">
          <cell r="A730" t="str">
            <v>21138</v>
          </cell>
          <cell r="B730" t="str">
            <v xml:space="preserve">REDUCTION OF FOREHEAD              </v>
          </cell>
        </row>
        <row r="731">
          <cell r="A731" t="str">
            <v>21139</v>
          </cell>
          <cell r="B731" t="str">
            <v xml:space="preserve">REDUCTION OF FOREHEAD              </v>
          </cell>
        </row>
        <row r="732">
          <cell r="A732" t="str">
            <v>21141</v>
          </cell>
          <cell r="B732" t="str">
            <v xml:space="preserve">RECONSTRUCT MIDFACE, LEFORT        </v>
          </cell>
        </row>
        <row r="733">
          <cell r="A733" t="str">
            <v>21142</v>
          </cell>
          <cell r="B733" t="str">
            <v xml:space="preserve">RECONSTRUCT MIDFACE, LEFORT        </v>
          </cell>
        </row>
        <row r="734">
          <cell r="A734" t="str">
            <v>21143</v>
          </cell>
          <cell r="B734" t="str">
            <v xml:space="preserve">RECONSTRUCT MIDFACE, LEFORT        </v>
          </cell>
        </row>
        <row r="735">
          <cell r="A735" t="str">
            <v>21145</v>
          </cell>
          <cell r="B735" t="str">
            <v xml:space="preserve">RECONSTRUCT MIDFACE, LEFORT        </v>
          </cell>
        </row>
        <row r="736">
          <cell r="A736" t="str">
            <v>21146</v>
          </cell>
          <cell r="B736" t="str">
            <v xml:space="preserve">RECONSTRUCT MIDFACE, LEFORT        </v>
          </cell>
        </row>
        <row r="737">
          <cell r="A737" t="str">
            <v>21147</v>
          </cell>
          <cell r="B737" t="str">
            <v xml:space="preserve">RECONSTRUCT MIDFACE, LEFORT        </v>
          </cell>
        </row>
        <row r="738">
          <cell r="A738" t="str">
            <v>21150</v>
          </cell>
          <cell r="B738" t="str">
            <v xml:space="preserve">RECONSTRUCT MIDFACE, LEFORT        </v>
          </cell>
        </row>
        <row r="739">
          <cell r="A739" t="str">
            <v>21151</v>
          </cell>
          <cell r="B739" t="str">
            <v xml:space="preserve">RECONSTRUCT MIDFACE, LEFORT        </v>
          </cell>
        </row>
        <row r="740">
          <cell r="A740" t="str">
            <v>21154</v>
          </cell>
          <cell r="B740" t="str">
            <v xml:space="preserve">RECONSTRUCT MIDFACE, LEFORT        </v>
          </cell>
        </row>
        <row r="741">
          <cell r="A741" t="str">
            <v>21155</v>
          </cell>
          <cell r="B741" t="str">
            <v xml:space="preserve">RECONSTRUCT MIDFACE, LEFORT        </v>
          </cell>
        </row>
        <row r="742">
          <cell r="A742" t="str">
            <v>21159</v>
          </cell>
          <cell r="B742" t="str">
            <v xml:space="preserve">RECONSTRUCT MIDFACE, LEFORT        </v>
          </cell>
        </row>
        <row r="743">
          <cell r="A743" t="str">
            <v>21160</v>
          </cell>
          <cell r="B743" t="str">
            <v xml:space="preserve">RECONSTRUCT MIDFACE, LEFORT        </v>
          </cell>
        </row>
        <row r="744">
          <cell r="A744" t="str">
            <v>21172</v>
          </cell>
          <cell r="B744" t="str">
            <v xml:space="preserve">RECONSTRUCT ORBIT/FOREHEAD         </v>
          </cell>
        </row>
        <row r="745">
          <cell r="A745" t="str">
            <v>21175</v>
          </cell>
          <cell r="B745" t="str">
            <v xml:space="preserve">RECONSTRUCT ORBIT/FOREHEAD         </v>
          </cell>
        </row>
        <row r="746">
          <cell r="A746" t="str">
            <v>21179</v>
          </cell>
          <cell r="B746" t="str">
            <v xml:space="preserve">RECONSTRUCT ENTIRE FOREHEAD        </v>
          </cell>
        </row>
        <row r="747">
          <cell r="A747" t="str">
            <v>21180</v>
          </cell>
          <cell r="B747" t="str">
            <v xml:space="preserve">RECONSTRUCT ENTIRE FOREHEAD        </v>
          </cell>
        </row>
        <row r="748">
          <cell r="A748" t="str">
            <v>21181</v>
          </cell>
          <cell r="B748" t="str">
            <v xml:space="preserve">CONTOUR CRANIAL BONE LESION        </v>
          </cell>
        </row>
        <row r="749">
          <cell r="A749" t="str">
            <v>21182</v>
          </cell>
          <cell r="B749" t="str">
            <v xml:space="preserve">RECONSTRUCT CRANIAL BONE           </v>
          </cell>
        </row>
        <row r="750">
          <cell r="A750" t="str">
            <v>21183</v>
          </cell>
          <cell r="B750" t="str">
            <v xml:space="preserve">RECONSTRUCT CRANIAL BONE           </v>
          </cell>
        </row>
        <row r="751">
          <cell r="A751" t="str">
            <v>21184</v>
          </cell>
          <cell r="B751" t="str">
            <v xml:space="preserve">RECONSTRUCT CRANIAL BONE           </v>
          </cell>
        </row>
        <row r="752">
          <cell r="A752" t="str">
            <v>21188</v>
          </cell>
          <cell r="B752" t="str">
            <v xml:space="preserve">RECONSTRUCTION OF MIDFACE          </v>
          </cell>
        </row>
        <row r="753">
          <cell r="A753" t="str">
            <v>21193</v>
          </cell>
          <cell r="B753" t="str">
            <v xml:space="preserve">RECONSTRUCT LOWER JAW BONE         </v>
          </cell>
        </row>
        <row r="754">
          <cell r="A754" t="str">
            <v>21194</v>
          </cell>
          <cell r="B754" t="str">
            <v xml:space="preserve">RECONSTRUCT LOWER JAW BONE         </v>
          </cell>
        </row>
        <row r="755">
          <cell r="A755" t="str">
            <v>21195</v>
          </cell>
          <cell r="B755" t="str">
            <v xml:space="preserve">RECONSTRUCT LOWER JAW BONE         </v>
          </cell>
        </row>
        <row r="756">
          <cell r="A756" t="str">
            <v>21196</v>
          </cell>
          <cell r="B756" t="str">
            <v xml:space="preserve">RECONSTRUCT LOWER JAW BONE         </v>
          </cell>
        </row>
        <row r="757">
          <cell r="A757" t="str">
            <v>21198</v>
          </cell>
          <cell r="B757" t="str">
            <v xml:space="preserve">RECONSTRUCT LOWER JAW BONE         </v>
          </cell>
        </row>
        <row r="758">
          <cell r="A758" t="str">
            <v>21206</v>
          </cell>
          <cell r="B758" t="str">
            <v xml:space="preserve">RECONSTRUCT UPPER JAW BONE         </v>
          </cell>
        </row>
        <row r="759">
          <cell r="A759" t="str">
            <v>21208</v>
          </cell>
          <cell r="B759" t="str">
            <v xml:space="preserve">AUGMENTATION OF FACIAL BONES       </v>
          </cell>
        </row>
        <row r="760">
          <cell r="A760" t="str">
            <v>21209</v>
          </cell>
          <cell r="B760" t="str">
            <v xml:space="preserve">REDUCTION OF FACIAL BONES          </v>
          </cell>
        </row>
        <row r="761">
          <cell r="A761" t="str">
            <v>21210</v>
          </cell>
          <cell r="B761" t="str">
            <v xml:space="preserve">FACE BONE GRAFT                    </v>
          </cell>
        </row>
        <row r="762">
          <cell r="A762" t="str">
            <v>21215</v>
          </cell>
          <cell r="B762" t="str">
            <v xml:space="preserve">LOWER JAW BONE GRAFT               </v>
          </cell>
        </row>
        <row r="763">
          <cell r="A763" t="str">
            <v>21230</v>
          </cell>
          <cell r="B763" t="str">
            <v xml:space="preserve">RIB CARTILAGE GRAFT                </v>
          </cell>
        </row>
        <row r="764">
          <cell r="A764" t="str">
            <v>21235</v>
          </cell>
          <cell r="B764" t="str">
            <v xml:space="preserve">EAR CARTILAGE GRAFT                </v>
          </cell>
        </row>
        <row r="765">
          <cell r="A765" t="str">
            <v>21240</v>
          </cell>
          <cell r="B765" t="str">
            <v xml:space="preserve">RECONSTRUCTION OF JAW JOINT        </v>
          </cell>
        </row>
        <row r="766">
          <cell r="A766" t="str">
            <v>21242</v>
          </cell>
          <cell r="B766" t="str">
            <v xml:space="preserve">RECONSTRUCTION OF JAW JOINT        </v>
          </cell>
        </row>
        <row r="767">
          <cell r="A767" t="str">
            <v>21243</v>
          </cell>
          <cell r="B767" t="str">
            <v xml:space="preserve">RECONSTRUCTION OF JAW JOINT        </v>
          </cell>
        </row>
        <row r="768">
          <cell r="A768" t="str">
            <v>21244</v>
          </cell>
          <cell r="B768" t="str">
            <v xml:space="preserve">RECONSTRUCTION OF LOWER JAW        </v>
          </cell>
        </row>
        <row r="769">
          <cell r="A769" t="str">
            <v>21245</v>
          </cell>
          <cell r="B769" t="str">
            <v xml:space="preserve">RECONSTRUCTION OF JAW              </v>
          </cell>
        </row>
        <row r="770">
          <cell r="A770" t="str">
            <v>21246</v>
          </cell>
          <cell r="B770" t="str">
            <v xml:space="preserve">RECONSTRUCTION OF JAW              </v>
          </cell>
        </row>
        <row r="771">
          <cell r="A771" t="str">
            <v>21247</v>
          </cell>
          <cell r="B771" t="str">
            <v xml:space="preserve">RECONSTRUCT LOWER JAW BONE         </v>
          </cell>
        </row>
        <row r="772">
          <cell r="A772" t="str">
            <v>21248</v>
          </cell>
          <cell r="B772" t="str">
            <v xml:space="preserve">RECONSTRUCTION OF JAW              </v>
          </cell>
        </row>
        <row r="773">
          <cell r="A773" t="str">
            <v>21249</v>
          </cell>
          <cell r="B773" t="str">
            <v xml:space="preserve">RECONSTRUCTION OF JAW              </v>
          </cell>
        </row>
        <row r="774">
          <cell r="A774" t="str">
            <v>21255</v>
          </cell>
          <cell r="B774" t="str">
            <v xml:space="preserve">RECONSTRUCT LOWER JAW BONE         </v>
          </cell>
        </row>
        <row r="775">
          <cell r="A775" t="str">
            <v>21256</v>
          </cell>
          <cell r="B775" t="str">
            <v xml:space="preserve">RECONSTRUCTION OF ORBIT            </v>
          </cell>
        </row>
        <row r="776">
          <cell r="A776" t="str">
            <v>21260</v>
          </cell>
          <cell r="B776" t="str">
            <v xml:space="preserve">REVISE EYE SOCKETS                 </v>
          </cell>
        </row>
        <row r="777">
          <cell r="A777" t="str">
            <v>21261</v>
          </cell>
          <cell r="B777" t="str">
            <v xml:space="preserve">REVISE EYE SOCKETS                 </v>
          </cell>
        </row>
        <row r="778">
          <cell r="A778" t="str">
            <v>21263</v>
          </cell>
          <cell r="B778" t="str">
            <v xml:space="preserve">REVISE EYE SOCKETS                 </v>
          </cell>
        </row>
        <row r="779">
          <cell r="A779" t="str">
            <v>21267</v>
          </cell>
          <cell r="B779" t="str">
            <v xml:space="preserve">REVISE EYE SOCKETS                 </v>
          </cell>
        </row>
        <row r="780">
          <cell r="A780" t="str">
            <v>21268</v>
          </cell>
          <cell r="B780" t="str">
            <v xml:space="preserve">REVISE EYE SOCKETS                 </v>
          </cell>
        </row>
        <row r="781">
          <cell r="A781" t="str">
            <v>21270</v>
          </cell>
          <cell r="B781" t="str">
            <v xml:space="preserve">AUGMENTATION CHEEK BONE            </v>
          </cell>
        </row>
        <row r="782">
          <cell r="A782" t="str">
            <v>21275</v>
          </cell>
          <cell r="B782" t="str">
            <v xml:space="preserve">REVISION ORBITOFACIAL BONES        </v>
          </cell>
        </row>
        <row r="783">
          <cell r="A783" t="str">
            <v>21280</v>
          </cell>
          <cell r="B783" t="str">
            <v xml:space="preserve">REVISION OF EYELID                 </v>
          </cell>
        </row>
        <row r="784">
          <cell r="A784" t="str">
            <v>21282</v>
          </cell>
          <cell r="B784" t="str">
            <v xml:space="preserve">REVISION OF EYELID                 </v>
          </cell>
        </row>
        <row r="785">
          <cell r="A785" t="str">
            <v>21295</v>
          </cell>
          <cell r="B785" t="str">
            <v xml:space="preserve">REVISION OF JAW MUSCLE/BONE        </v>
          </cell>
        </row>
        <row r="786">
          <cell r="A786" t="str">
            <v>21296</v>
          </cell>
          <cell r="B786" t="str">
            <v xml:space="preserve">REVISION OF JAW MUSCLE/BONE        </v>
          </cell>
        </row>
        <row r="787">
          <cell r="A787" t="str">
            <v>21299</v>
          </cell>
          <cell r="B787" t="str">
            <v xml:space="preserve">CRANIO/MAXILLOFACIAL SURGERY       </v>
          </cell>
        </row>
        <row r="788">
          <cell r="A788" t="str">
            <v>21300</v>
          </cell>
          <cell r="B788" t="str">
            <v xml:space="preserve">TREATMENT OF SKULL FRACTURE        </v>
          </cell>
        </row>
        <row r="789">
          <cell r="A789" t="str">
            <v>21310</v>
          </cell>
          <cell r="B789" t="str">
            <v xml:space="preserve">TREATMENT OF NOSE FRACTURE         </v>
          </cell>
        </row>
        <row r="790">
          <cell r="A790" t="str">
            <v>21315</v>
          </cell>
          <cell r="B790" t="str">
            <v xml:space="preserve">TREATMENT OF NOSE FRACTURE         </v>
          </cell>
        </row>
        <row r="791">
          <cell r="A791" t="str">
            <v>21320</v>
          </cell>
          <cell r="B791" t="str">
            <v xml:space="preserve">TREATMENT OF NOSE FRACTURE         </v>
          </cell>
        </row>
        <row r="792">
          <cell r="A792" t="str">
            <v>21325</v>
          </cell>
          <cell r="B792" t="str">
            <v xml:space="preserve">REPAIR OF NOSE FRACTURE            </v>
          </cell>
        </row>
        <row r="793">
          <cell r="A793" t="str">
            <v>21330</v>
          </cell>
          <cell r="B793" t="str">
            <v xml:space="preserve">REPAIR OF NOSE FRACTURE            </v>
          </cell>
        </row>
        <row r="794">
          <cell r="A794" t="str">
            <v>21335</v>
          </cell>
          <cell r="B794" t="str">
            <v xml:space="preserve">REPAIR OF NOSE FRACTURE            </v>
          </cell>
        </row>
        <row r="795">
          <cell r="A795" t="str">
            <v>21336</v>
          </cell>
          <cell r="B795" t="str">
            <v xml:space="preserve">REPAIR NASAL SEPTAL FRACTURE       </v>
          </cell>
        </row>
        <row r="796">
          <cell r="A796" t="str">
            <v>21337</v>
          </cell>
          <cell r="B796" t="str">
            <v xml:space="preserve">REPAIR NASAL SEPTAL FRACTURE       </v>
          </cell>
        </row>
        <row r="797">
          <cell r="A797" t="str">
            <v>21338</v>
          </cell>
          <cell r="B797" t="str">
            <v xml:space="preserve">REPAIR NASOETHMOID FRACTURE        </v>
          </cell>
        </row>
        <row r="798">
          <cell r="A798" t="str">
            <v>21339</v>
          </cell>
          <cell r="B798" t="str">
            <v xml:space="preserve">REPAIR NASOETHMOID FRACTURE        </v>
          </cell>
        </row>
        <row r="799">
          <cell r="A799" t="str">
            <v>21340</v>
          </cell>
          <cell r="B799" t="str">
            <v xml:space="preserve">REPAIR OF NOSE FRACTURE            </v>
          </cell>
        </row>
        <row r="800">
          <cell r="A800" t="str">
            <v>21343</v>
          </cell>
          <cell r="B800" t="str">
            <v xml:space="preserve">REPAIR OF SINUS FRACTURE           </v>
          </cell>
        </row>
        <row r="801">
          <cell r="A801" t="str">
            <v>21344</v>
          </cell>
          <cell r="B801" t="str">
            <v xml:space="preserve">REPAIR OF SINUS FRACTURE           </v>
          </cell>
        </row>
        <row r="802">
          <cell r="A802" t="str">
            <v>21345</v>
          </cell>
          <cell r="B802" t="str">
            <v xml:space="preserve">REPAIR OF NOSE/JAW FRACTURE        </v>
          </cell>
        </row>
        <row r="803">
          <cell r="A803" t="str">
            <v>21346</v>
          </cell>
          <cell r="B803" t="str">
            <v xml:space="preserve">REPAIR OF NOSE/JAW FRACTURE        </v>
          </cell>
        </row>
        <row r="804">
          <cell r="A804" t="str">
            <v>21347</v>
          </cell>
          <cell r="B804" t="str">
            <v xml:space="preserve">REPAIR OF NOSE/JAW FRACTURE        </v>
          </cell>
        </row>
        <row r="805">
          <cell r="A805" t="str">
            <v>21348</v>
          </cell>
          <cell r="B805" t="str">
            <v xml:space="preserve">REPAIR OF NOSE/JAW FRACTURE        </v>
          </cell>
        </row>
        <row r="806">
          <cell r="A806" t="str">
            <v>21355</v>
          </cell>
          <cell r="B806" t="str">
            <v xml:space="preserve">REPAIR CHEEK BONE FRACTURE         </v>
          </cell>
        </row>
        <row r="807">
          <cell r="A807" t="str">
            <v>21356</v>
          </cell>
          <cell r="B807" t="str">
            <v xml:space="preserve">REPAIR CHEEK BONE FRACTURE         </v>
          </cell>
        </row>
        <row r="808">
          <cell r="A808" t="str">
            <v>21360</v>
          </cell>
          <cell r="B808" t="str">
            <v xml:space="preserve">REPAIR CHEEK BONE FRACTURE         </v>
          </cell>
        </row>
        <row r="809">
          <cell r="A809" t="str">
            <v>21365</v>
          </cell>
          <cell r="B809" t="str">
            <v xml:space="preserve">REPAIR CHEEK BONE FRACTURE         </v>
          </cell>
        </row>
        <row r="810">
          <cell r="A810" t="str">
            <v>21366</v>
          </cell>
          <cell r="B810" t="str">
            <v xml:space="preserve">REPAIR CHEEK BONE FRACTURE         </v>
          </cell>
        </row>
        <row r="811">
          <cell r="A811" t="str">
            <v>21385</v>
          </cell>
          <cell r="B811" t="str">
            <v xml:space="preserve">REPAIR EYE SOCKET FRACTURE         </v>
          </cell>
        </row>
        <row r="812">
          <cell r="A812" t="str">
            <v>21386</v>
          </cell>
          <cell r="B812" t="str">
            <v xml:space="preserve">REPAIR EYE SOCKET FRACTURE         </v>
          </cell>
        </row>
        <row r="813">
          <cell r="A813" t="str">
            <v>21387</v>
          </cell>
          <cell r="B813" t="str">
            <v xml:space="preserve">REPAIR EYE SOCKET FRACTURE         </v>
          </cell>
        </row>
        <row r="814">
          <cell r="A814" t="str">
            <v>21390</v>
          </cell>
          <cell r="B814" t="str">
            <v xml:space="preserve">REPAIR EYE SOCKET FRACTURE         </v>
          </cell>
        </row>
        <row r="815">
          <cell r="A815" t="str">
            <v>21395</v>
          </cell>
          <cell r="B815" t="str">
            <v xml:space="preserve">REPAIR EYE SOCKET FRACTURE         </v>
          </cell>
        </row>
        <row r="816">
          <cell r="A816" t="str">
            <v>21400</v>
          </cell>
          <cell r="B816" t="str">
            <v xml:space="preserve">TREAT EYE SOCKET FRACTURE          </v>
          </cell>
        </row>
        <row r="817">
          <cell r="A817" t="str">
            <v>21401</v>
          </cell>
          <cell r="B817" t="str">
            <v xml:space="preserve">REPAIR EYE SOCKET FRACTURE         </v>
          </cell>
        </row>
        <row r="818">
          <cell r="A818" t="str">
            <v>21406</v>
          </cell>
          <cell r="B818" t="str">
            <v xml:space="preserve">REPAIR EYE SOCKET FRACTURE         </v>
          </cell>
        </row>
        <row r="819">
          <cell r="A819" t="str">
            <v>21407</v>
          </cell>
          <cell r="B819" t="str">
            <v xml:space="preserve">REPAIR EYE SOCKET FRACTURE         </v>
          </cell>
        </row>
        <row r="820">
          <cell r="A820" t="str">
            <v>21408</v>
          </cell>
          <cell r="B820" t="str">
            <v xml:space="preserve">REPAIR EYE SOCKET FRACTURE         </v>
          </cell>
        </row>
        <row r="821">
          <cell r="A821" t="str">
            <v>21421</v>
          </cell>
          <cell r="B821" t="str">
            <v xml:space="preserve">TREAT MOUTH ROOF FRACTURE          </v>
          </cell>
        </row>
        <row r="822">
          <cell r="A822" t="str">
            <v>21422</v>
          </cell>
          <cell r="B822" t="str">
            <v xml:space="preserve">REPAIR MOUTH ROOF FRACTURE         </v>
          </cell>
        </row>
        <row r="823">
          <cell r="A823" t="str">
            <v>21423</v>
          </cell>
          <cell r="B823" t="str">
            <v xml:space="preserve">REPAIR MOUTH ROOF FRACTURE         </v>
          </cell>
        </row>
        <row r="824">
          <cell r="A824" t="str">
            <v>21431</v>
          </cell>
          <cell r="B824" t="str">
            <v xml:space="preserve">TREAT CRANIOFACIAL FRACTURE        </v>
          </cell>
        </row>
        <row r="825">
          <cell r="A825" t="str">
            <v>21432</v>
          </cell>
          <cell r="B825" t="str">
            <v xml:space="preserve">REPAIR CRANIOFACIAL FRACTURE       </v>
          </cell>
        </row>
        <row r="826">
          <cell r="A826" t="str">
            <v>21433</v>
          </cell>
          <cell r="B826" t="str">
            <v xml:space="preserve">REPAIR CRANIOFACIAL FRACTURE       </v>
          </cell>
        </row>
        <row r="827">
          <cell r="A827" t="str">
            <v>21435</v>
          </cell>
          <cell r="B827" t="str">
            <v xml:space="preserve">REPAIR CRANIOFACIAL FRACTURE       </v>
          </cell>
        </row>
        <row r="828">
          <cell r="A828" t="str">
            <v>21436</v>
          </cell>
          <cell r="B828" t="str">
            <v xml:space="preserve">REPAIR CRANIOFACIAL FRACTURE       </v>
          </cell>
        </row>
        <row r="829">
          <cell r="A829" t="str">
            <v>21440</v>
          </cell>
          <cell r="B829" t="str">
            <v xml:space="preserve">REPAIR DENTAL RIDGE FRACTURE       </v>
          </cell>
        </row>
        <row r="830">
          <cell r="A830" t="str">
            <v>21445</v>
          </cell>
          <cell r="B830" t="str">
            <v xml:space="preserve">REPAIR DENTAL RIDGE FRACTURE       </v>
          </cell>
        </row>
        <row r="831">
          <cell r="A831" t="str">
            <v>21450</v>
          </cell>
          <cell r="B831" t="str">
            <v xml:space="preserve">TREAT LOWER JAW FRACTURE           </v>
          </cell>
        </row>
        <row r="832">
          <cell r="A832" t="str">
            <v>21451</v>
          </cell>
          <cell r="B832" t="str">
            <v xml:space="preserve">TREAT LOWER JAW FRACTURE           </v>
          </cell>
        </row>
        <row r="833">
          <cell r="A833" t="str">
            <v>21452</v>
          </cell>
          <cell r="B833" t="str">
            <v xml:space="preserve">TREAT LOWER JAW FRACTURE           </v>
          </cell>
        </row>
        <row r="834">
          <cell r="A834" t="str">
            <v>21453</v>
          </cell>
          <cell r="B834" t="str">
            <v xml:space="preserve">TREAT LOWER JAW FRACTURE           </v>
          </cell>
        </row>
        <row r="835">
          <cell r="A835" t="str">
            <v>21454</v>
          </cell>
          <cell r="B835" t="str">
            <v xml:space="preserve">TREAT LOWER JAW FRACTURE           </v>
          </cell>
        </row>
        <row r="836">
          <cell r="A836" t="str">
            <v>21461</v>
          </cell>
          <cell r="B836" t="str">
            <v xml:space="preserve">REPAIR LOWER JAW FRACTURE          </v>
          </cell>
        </row>
        <row r="837">
          <cell r="A837" t="str">
            <v>21462</v>
          </cell>
          <cell r="B837" t="str">
            <v xml:space="preserve">REPAIR LOWER JAW FRACTURE          </v>
          </cell>
        </row>
        <row r="838">
          <cell r="A838" t="str">
            <v>21465</v>
          </cell>
          <cell r="B838" t="str">
            <v xml:space="preserve">REPAIR LOWER JAW FRACTURE          </v>
          </cell>
        </row>
        <row r="839">
          <cell r="A839" t="str">
            <v>21470</v>
          </cell>
          <cell r="B839" t="str">
            <v xml:space="preserve">REPAIR LOWER JAW FRACTURE          </v>
          </cell>
        </row>
        <row r="840">
          <cell r="A840" t="str">
            <v>21480</v>
          </cell>
          <cell r="B840" t="str">
            <v xml:space="preserve">RESET DISLOCATED JAW               </v>
          </cell>
        </row>
        <row r="841">
          <cell r="A841" t="str">
            <v>21485</v>
          </cell>
          <cell r="B841" t="str">
            <v xml:space="preserve">RESET DISLOCATED JAW               </v>
          </cell>
        </row>
        <row r="842">
          <cell r="A842" t="str">
            <v>21490</v>
          </cell>
          <cell r="B842" t="str">
            <v xml:space="preserve">REPAIR DISLOCATED JAW              </v>
          </cell>
        </row>
        <row r="843">
          <cell r="A843" t="str">
            <v>21493</v>
          </cell>
          <cell r="B843" t="str">
            <v xml:space="preserve">TREAT HYOID BONE FRACTURE          </v>
          </cell>
        </row>
        <row r="844">
          <cell r="A844" t="str">
            <v>21494</v>
          </cell>
          <cell r="B844" t="str">
            <v xml:space="preserve">REPAIR HYOID BONE FRACTURE         </v>
          </cell>
        </row>
        <row r="845">
          <cell r="A845" t="str">
            <v>21495</v>
          </cell>
          <cell r="B845" t="str">
            <v xml:space="preserve">REPAIR HYOID BONE FRACTURE         </v>
          </cell>
        </row>
        <row r="846">
          <cell r="A846" t="str">
            <v>21497</v>
          </cell>
          <cell r="B846" t="str">
            <v xml:space="preserve">INTERDENTAL WIRING                 </v>
          </cell>
        </row>
        <row r="847">
          <cell r="A847" t="str">
            <v>21499</v>
          </cell>
          <cell r="B847" t="str">
            <v xml:space="preserve">HEAD SURGERY PROCEDURE             </v>
          </cell>
        </row>
        <row r="848">
          <cell r="A848" t="str">
            <v>21501</v>
          </cell>
          <cell r="B848" t="str">
            <v xml:space="preserve">DRAIN NECK/CHEST LESION            </v>
          </cell>
        </row>
        <row r="849">
          <cell r="A849" t="str">
            <v>21502</v>
          </cell>
          <cell r="B849" t="str">
            <v xml:space="preserve">DRAIN CHEST LESION                 </v>
          </cell>
        </row>
        <row r="850">
          <cell r="A850" t="str">
            <v>21510</v>
          </cell>
          <cell r="B850" t="str">
            <v xml:space="preserve">DRAINAGE OF BONE LESION            </v>
          </cell>
        </row>
        <row r="851">
          <cell r="A851" t="str">
            <v>21550</v>
          </cell>
          <cell r="B851" t="str">
            <v xml:space="preserve">BIOPSY OF NECK/CHEST               </v>
          </cell>
        </row>
        <row r="852">
          <cell r="A852" t="str">
            <v>21555</v>
          </cell>
          <cell r="B852" t="str">
            <v xml:space="preserve">REMOVE LESION NECK/CHEST           </v>
          </cell>
        </row>
        <row r="853">
          <cell r="A853" t="str">
            <v>21556</v>
          </cell>
          <cell r="B853" t="str">
            <v xml:space="preserve">REMOVE LESION NECK/CHEST           </v>
          </cell>
        </row>
        <row r="854">
          <cell r="A854" t="str">
            <v>21557</v>
          </cell>
          <cell r="B854" t="str">
            <v xml:space="preserve">REMOVE TUMOR, NECK OR CHEST        </v>
          </cell>
        </row>
        <row r="855">
          <cell r="A855" t="str">
            <v>21600</v>
          </cell>
          <cell r="B855" t="str">
            <v xml:space="preserve">PARTIAL REMOVAL OF RIB             </v>
          </cell>
        </row>
        <row r="856">
          <cell r="A856" t="str">
            <v>21610</v>
          </cell>
          <cell r="B856" t="str">
            <v xml:space="preserve">PARTIAL REMOVAL OF RIB             </v>
          </cell>
        </row>
        <row r="857">
          <cell r="A857" t="str">
            <v>21615</v>
          </cell>
          <cell r="B857" t="str">
            <v xml:space="preserve">REMOVAL OF RIB                     </v>
          </cell>
        </row>
        <row r="858">
          <cell r="A858" t="str">
            <v>21616</v>
          </cell>
          <cell r="B858" t="str">
            <v xml:space="preserve">REMOVAL OF RIB AND NERVES          </v>
          </cell>
        </row>
        <row r="859">
          <cell r="A859" t="str">
            <v>21620</v>
          </cell>
          <cell r="B859" t="str">
            <v xml:space="preserve">PARTIAL REMOVAL OF STERNUM         </v>
          </cell>
        </row>
        <row r="860">
          <cell r="A860" t="str">
            <v>21627</v>
          </cell>
          <cell r="B860" t="str">
            <v xml:space="preserve">STERNAL DEBRIDEMENT                </v>
          </cell>
        </row>
        <row r="861">
          <cell r="A861" t="str">
            <v>21630</v>
          </cell>
          <cell r="B861" t="str">
            <v xml:space="preserve">EXTENSIVE STERNUM SURGERY          </v>
          </cell>
        </row>
        <row r="862">
          <cell r="A862" t="str">
            <v>21632</v>
          </cell>
          <cell r="B862" t="str">
            <v xml:space="preserve">EXTENSIVE STERNUM SURGERY          </v>
          </cell>
        </row>
        <row r="863">
          <cell r="A863" t="str">
            <v>21700</v>
          </cell>
          <cell r="B863" t="str">
            <v xml:space="preserve">REVISION OF NECK MUSCLE            </v>
          </cell>
        </row>
        <row r="864">
          <cell r="A864" t="str">
            <v>21705</v>
          </cell>
          <cell r="B864" t="str">
            <v xml:space="preserve">REVISION OF NECK MUSCLE/RIB        </v>
          </cell>
        </row>
        <row r="865">
          <cell r="A865" t="str">
            <v>21720</v>
          </cell>
          <cell r="B865" t="str">
            <v xml:space="preserve">REVISION OF NECK MUSCLE            </v>
          </cell>
        </row>
        <row r="866">
          <cell r="A866" t="str">
            <v>21725</v>
          </cell>
          <cell r="B866" t="str">
            <v xml:space="preserve">REVISION OF NECK MUSCLE            </v>
          </cell>
        </row>
        <row r="867">
          <cell r="A867" t="str">
            <v>21740</v>
          </cell>
          <cell r="B867" t="str">
            <v xml:space="preserve">RECONSTRUCTION OF STERNUM          </v>
          </cell>
        </row>
        <row r="868">
          <cell r="A868" t="str">
            <v>21750</v>
          </cell>
          <cell r="B868" t="str">
            <v xml:space="preserve">REPAIR OF STERNUM SEPARATION       </v>
          </cell>
        </row>
        <row r="869">
          <cell r="A869" t="str">
            <v>21800</v>
          </cell>
          <cell r="B869" t="str">
            <v xml:space="preserve">TREATMENT OF RIB FRACTURE          </v>
          </cell>
        </row>
        <row r="870">
          <cell r="A870" t="str">
            <v>21805</v>
          </cell>
          <cell r="B870" t="str">
            <v xml:space="preserve">TREATMENT OF RIB FRACTURE          </v>
          </cell>
        </row>
        <row r="871">
          <cell r="A871" t="str">
            <v>21810</v>
          </cell>
          <cell r="B871" t="str">
            <v xml:space="preserve">TREATMENT OF RIB FRACTURE(S)       </v>
          </cell>
        </row>
        <row r="872">
          <cell r="A872" t="str">
            <v>21820</v>
          </cell>
          <cell r="B872" t="str">
            <v xml:space="preserve">TREAT STERNUM FRACTURE             </v>
          </cell>
        </row>
        <row r="873">
          <cell r="A873" t="str">
            <v>21825</v>
          </cell>
          <cell r="B873" t="str">
            <v xml:space="preserve">REPAIR STERNUM FRACTURE            </v>
          </cell>
        </row>
        <row r="874">
          <cell r="A874" t="str">
            <v>21899</v>
          </cell>
          <cell r="B874" t="str">
            <v xml:space="preserve">NECK/CHEST SURGERY PROCEDURE       </v>
          </cell>
        </row>
        <row r="875">
          <cell r="A875" t="str">
            <v>21920</v>
          </cell>
          <cell r="B875" t="str">
            <v xml:space="preserve">BIOPSY SOFT TISSUE OF BACK         </v>
          </cell>
        </row>
        <row r="876">
          <cell r="A876" t="str">
            <v>21925</v>
          </cell>
          <cell r="B876" t="str">
            <v xml:space="preserve">BIOPSY SOFT TISSUE OF BACK         </v>
          </cell>
        </row>
        <row r="877">
          <cell r="A877" t="str">
            <v>21930</v>
          </cell>
          <cell r="B877" t="str">
            <v xml:space="preserve">REMOVE LESION, BACK OR FLANK       </v>
          </cell>
        </row>
        <row r="878">
          <cell r="A878" t="str">
            <v>21935</v>
          </cell>
          <cell r="B878" t="str">
            <v xml:space="preserve">REMOVE TUMOR OF BACK               </v>
          </cell>
        </row>
        <row r="879">
          <cell r="A879" t="str">
            <v>22100</v>
          </cell>
          <cell r="B879" t="str">
            <v xml:space="preserve">REMOVE PART OF NECK VERTEBRA       </v>
          </cell>
        </row>
        <row r="880">
          <cell r="A880" t="str">
            <v>22101</v>
          </cell>
          <cell r="B880" t="str">
            <v xml:space="preserve">REMOVE PART, THORAX VERTEBRA       </v>
          </cell>
        </row>
        <row r="881">
          <cell r="A881" t="str">
            <v>22102</v>
          </cell>
          <cell r="B881" t="str">
            <v xml:space="preserve">REMOVE PART, LUMBAR VERTEBRA       </v>
          </cell>
        </row>
        <row r="882">
          <cell r="A882" t="str">
            <v>22103</v>
          </cell>
          <cell r="B882" t="str">
            <v xml:space="preserve">REMOVE EXTRA SPINE SEGMENT         </v>
          </cell>
        </row>
        <row r="883">
          <cell r="A883" t="str">
            <v>22110</v>
          </cell>
          <cell r="B883" t="str">
            <v xml:space="preserve">REMOVE PART OF NECK VERTEBRA       </v>
          </cell>
        </row>
        <row r="884">
          <cell r="A884" t="str">
            <v>22112</v>
          </cell>
          <cell r="B884" t="str">
            <v xml:space="preserve">REMOVE PART, THORAX VERTEBRA       </v>
          </cell>
        </row>
        <row r="885">
          <cell r="A885" t="str">
            <v>22114</v>
          </cell>
          <cell r="B885" t="str">
            <v xml:space="preserve">REMOVE PART, LUMBAR VERTEBRA       </v>
          </cell>
        </row>
        <row r="886">
          <cell r="A886" t="str">
            <v>22116</v>
          </cell>
          <cell r="B886" t="str">
            <v xml:space="preserve">REMOVE EXTRA SPINE SEGMENT         </v>
          </cell>
        </row>
        <row r="887">
          <cell r="A887" t="str">
            <v>22210</v>
          </cell>
          <cell r="B887" t="str">
            <v xml:space="preserve">REVISION OF NECK SPINE             </v>
          </cell>
        </row>
        <row r="888">
          <cell r="A888" t="str">
            <v>22212</v>
          </cell>
          <cell r="B888" t="str">
            <v xml:space="preserve">REVISION OF THORAX SPINE           </v>
          </cell>
        </row>
        <row r="889">
          <cell r="A889" t="str">
            <v>22214</v>
          </cell>
          <cell r="B889" t="str">
            <v xml:space="preserve">REVISION OF LUMBAR SPINE           </v>
          </cell>
        </row>
        <row r="890">
          <cell r="A890" t="str">
            <v>22216</v>
          </cell>
          <cell r="B890" t="str">
            <v xml:space="preserve">REVISE, EXTRA SPINE SEGMENT        </v>
          </cell>
        </row>
        <row r="891">
          <cell r="A891" t="str">
            <v>22220</v>
          </cell>
          <cell r="B891" t="str">
            <v xml:space="preserve">REVISION OF NECK SPINE             </v>
          </cell>
        </row>
        <row r="892">
          <cell r="A892" t="str">
            <v>22222</v>
          </cell>
          <cell r="B892" t="str">
            <v xml:space="preserve">REVISION OF THORAX SPINE           </v>
          </cell>
        </row>
        <row r="893">
          <cell r="A893" t="str">
            <v>22224</v>
          </cell>
          <cell r="B893" t="str">
            <v xml:space="preserve">REVISION OF LUMBAR SPINE           </v>
          </cell>
        </row>
        <row r="894">
          <cell r="A894" t="str">
            <v>22226</v>
          </cell>
          <cell r="B894" t="str">
            <v xml:space="preserve">REVISE, EXTRA SPINE SEGMENT        </v>
          </cell>
        </row>
        <row r="895">
          <cell r="A895" t="str">
            <v>22305</v>
          </cell>
          <cell r="B895" t="str">
            <v xml:space="preserve">TREAT SPINE PROCESS FRACTURE       </v>
          </cell>
        </row>
        <row r="896">
          <cell r="A896" t="str">
            <v>22310</v>
          </cell>
          <cell r="B896" t="str">
            <v xml:space="preserve">TREAT SPINE FRACTURE               </v>
          </cell>
        </row>
        <row r="897">
          <cell r="A897" t="str">
            <v>22315</v>
          </cell>
          <cell r="B897" t="str">
            <v xml:space="preserve">TREAT SPINE FRACTURE               </v>
          </cell>
        </row>
        <row r="898">
          <cell r="A898" t="str">
            <v>22325</v>
          </cell>
          <cell r="B898" t="str">
            <v xml:space="preserve">REPAIR OF SPINE FRACTURE           </v>
          </cell>
        </row>
        <row r="899">
          <cell r="A899" t="str">
            <v>22326</v>
          </cell>
          <cell r="B899" t="str">
            <v xml:space="preserve">REPAIR NECK SPINE FRACTURE         </v>
          </cell>
        </row>
        <row r="900">
          <cell r="A900" t="str">
            <v>22327</v>
          </cell>
          <cell r="B900" t="str">
            <v xml:space="preserve">REPAIR THORAX SPINE FRACTURE       </v>
          </cell>
        </row>
        <row r="901">
          <cell r="A901" t="str">
            <v>22328</v>
          </cell>
          <cell r="B901" t="str">
            <v xml:space="preserve">REPAIR EACH ADD SPINE FX           </v>
          </cell>
        </row>
        <row r="902">
          <cell r="A902" t="str">
            <v>22505</v>
          </cell>
          <cell r="B902" t="str">
            <v xml:space="preserve">MANIPULATION OF SPINE              </v>
          </cell>
        </row>
        <row r="903">
          <cell r="A903" t="str">
            <v>22548</v>
          </cell>
          <cell r="B903" t="str">
            <v xml:space="preserve">NECK SPINE FUSION                  </v>
          </cell>
        </row>
        <row r="904">
          <cell r="A904" t="str">
            <v>22554</v>
          </cell>
          <cell r="B904" t="str">
            <v xml:space="preserve">NECK SPINE FUSION                  </v>
          </cell>
        </row>
        <row r="905">
          <cell r="A905" t="str">
            <v>22556</v>
          </cell>
          <cell r="B905" t="str">
            <v xml:space="preserve">THORAX SPINE FUSION                </v>
          </cell>
        </row>
        <row r="906">
          <cell r="A906" t="str">
            <v>22558</v>
          </cell>
          <cell r="B906" t="str">
            <v xml:space="preserve">LUMBAR SPINE FUSION                </v>
          </cell>
        </row>
        <row r="907">
          <cell r="A907" t="str">
            <v>22585</v>
          </cell>
          <cell r="B907" t="str">
            <v xml:space="preserve">ADDITIONAL SPINAL FUSION           </v>
          </cell>
        </row>
        <row r="908">
          <cell r="A908" t="str">
            <v>22590</v>
          </cell>
          <cell r="B908" t="str">
            <v xml:space="preserve">SPINE &amp; SKULL SPINAL FUSION        </v>
          </cell>
        </row>
        <row r="909">
          <cell r="A909" t="str">
            <v>22595</v>
          </cell>
          <cell r="B909" t="str">
            <v xml:space="preserve">NECK SPINAL FUSION                 </v>
          </cell>
        </row>
        <row r="910">
          <cell r="A910" t="str">
            <v>22600</v>
          </cell>
          <cell r="B910" t="str">
            <v xml:space="preserve">NECK SPINE FUSION                  </v>
          </cell>
        </row>
        <row r="911">
          <cell r="A911" t="str">
            <v>22610</v>
          </cell>
          <cell r="B911" t="str">
            <v xml:space="preserve">THORAX SPINE FUSION                </v>
          </cell>
        </row>
        <row r="912">
          <cell r="A912" t="str">
            <v>22612</v>
          </cell>
          <cell r="B912" t="str">
            <v xml:space="preserve">LUMBAR SPINE FUSION                </v>
          </cell>
        </row>
        <row r="913">
          <cell r="A913" t="str">
            <v>22614</v>
          </cell>
          <cell r="B913" t="str">
            <v xml:space="preserve">SPINE FUSION, EXTRA SEGMENT        </v>
          </cell>
        </row>
        <row r="914">
          <cell r="A914" t="str">
            <v>22630</v>
          </cell>
          <cell r="B914" t="str">
            <v xml:space="preserve">LUMBAR SPINE FUSION                </v>
          </cell>
        </row>
        <row r="915">
          <cell r="A915" t="str">
            <v>22632</v>
          </cell>
          <cell r="B915" t="str">
            <v xml:space="preserve">SPINE FUSION, EXTRA SEGMENT        </v>
          </cell>
        </row>
        <row r="916">
          <cell r="A916" t="str">
            <v>22800</v>
          </cell>
          <cell r="B916" t="str">
            <v xml:space="preserve">FUSION OF SPINE                    </v>
          </cell>
        </row>
        <row r="917">
          <cell r="A917" t="str">
            <v>22802</v>
          </cell>
          <cell r="B917" t="str">
            <v xml:space="preserve">FUSION OF SPINE                    </v>
          </cell>
        </row>
        <row r="918">
          <cell r="A918" t="str">
            <v>22804</v>
          </cell>
          <cell r="B918" t="str">
            <v xml:space="preserve">FUSION OF SPINE                    </v>
          </cell>
        </row>
        <row r="919">
          <cell r="A919" t="str">
            <v>22808</v>
          </cell>
          <cell r="B919" t="str">
            <v xml:space="preserve">FUSION OF SPINE                    </v>
          </cell>
        </row>
        <row r="920">
          <cell r="A920" t="str">
            <v>22810</v>
          </cell>
          <cell r="B920" t="str">
            <v xml:space="preserve">FUSION OF SPINE                    </v>
          </cell>
        </row>
        <row r="921">
          <cell r="A921" t="str">
            <v>22812</v>
          </cell>
          <cell r="B921" t="str">
            <v xml:space="preserve">FUSION OF SPINE                    </v>
          </cell>
        </row>
        <row r="922">
          <cell r="A922" t="str">
            <v>22818</v>
          </cell>
          <cell r="B922" t="str">
            <v xml:space="preserve">KYPHECTOMY, 1-2 SEGMENTS           </v>
          </cell>
        </row>
        <row r="923">
          <cell r="A923" t="str">
            <v>22819</v>
          </cell>
          <cell r="B923" t="str">
            <v xml:space="preserve">KYPHECTOMY, 3 &amp; MORE SEGMENT       </v>
          </cell>
        </row>
        <row r="924">
          <cell r="A924" t="str">
            <v>22830</v>
          </cell>
          <cell r="B924" t="str">
            <v xml:space="preserve">EXPLORATION OF SPINAL FUSION       </v>
          </cell>
        </row>
        <row r="925">
          <cell r="A925" t="str">
            <v>22840</v>
          </cell>
          <cell r="B925" t="str">
            <v xml:space="preserve">INSERT SPINE FIXATION DEVICE       </v>
          </cell>
        </row>
        <row r="926">
          <cell r="A926" t="str">
            <v>22841</v>
          </cell>
          <cell r="B926" t="str">
            <v xml:space="preserve">INSERT SPINE FIXATION DEVICE       </v>
          </cell>
        </row>
        <row r="927">
          <cell r="A927" t="str">
            <v>22842</v>
          </cell>
          <cell r="B927" t="str">
            <v xml:space="preserve">INSERT SPINE FIXATION DEVICE       </v>
          </cell>
        </row>
        <row r="928">
          <cell r="A928" t="str">
            <v>22843</v>
          </cell>
          <cell r="B928" t="str">
            <v xml:space="preserve">INSERT SPINE FIXATION DEVICE       </v>
          </cell>
        </row>
        <row r="929">
          <cell r="A929" t="str">
            <v>22844</v>
          </cell>
          <cell r="B929" t="str">
            <v xml:space="preserve">INSERT SPINE FIXATION DEVICE       </v>
          </cell>
        </row>
        <row r="930">
          <cell r="A930" t="str">
            <v>22845</v>
          </cell>
          <cell r="B930" t="str">
            <v xml:space="preserve">INSERT SPINE FIXATION DEVICE       </v>
          </cell>
        </row>
        <row r="931">
          <cell r="A931" t="str">
            <v>22846</v>
          </cell>
          <cell r="B931" t="str">
            <v xml:space="preserve">INSERT SPINE FIXATION DEVICE       </v>
          </cell>
        </row>
        <row r="932">
          <cell r="A932" t="str">
            <v>22847</v>
          </cell>
          <cell r="B932" t="str">
            <v xml:space="preserve">INSERT SPINE FIXATION DEVICE       </v>
          </cell>
        </row>
        <row r="933">
          <cell r="A933" t="str">
            <v>22848</v>
          </cell>
          <cell r="B933" t="str">
            <v xml:space="preserve">INSERT PELVIC FIXATIONDEVICE       </v>
          </cell>
        </row>
        <row r="934">
          <cell r="A934" t="str">
            <v>22849</v>
          </cell>
          <cell r="B934" t="str">
            <v xml:space="preserve">REINSERT SPINAL FIXATION           </v>
          </cell>
        </row>
        <row r="935">
          <cell r="A935" t="str">
            <v>22850</v>
          </cell>
          <cell r="B935" t="str">
            <v xml:space="preserve">REMOVE SPINE FIXATION DEVICE       </v>
          </cell>
        </row>
        <row r="936">
          <cell r="A936" t="str">
            <v>22851</v>
          </cell>
          <cell r="B936" t="str">
            <v xml:space="preserve">APPLY SPINE PROSTH DEVICE          </v>
          </cell>
        </row>
        <row r="937">
          <cell r="A937" t="str">
            <v>22852</v>
          </cell>
          <cell r="B937" t="str">
            <v xml:space="preserve">REMOVE SPINE FIXATION DEVICE       </v>
          </cell>
        </row>
        <row r="938">
          <cell r="A938" t="str">
            <v>22855</v>
          </cell>
          <cell r="B938" t="str">
            <v xml:space="preserve">REMOVE SPINE FIXATION DEVICE       </v>
          </cell>
        </row>
        <row r="939">
          <cell r="A939" t="str">
            <v>22899</v>
          </cell>
          <cell r="B939" t="str">
            <v xml:space="preserve">SPINE SURGERY PROCEDURE            </v>
          </cell>
        </row>
        <row r="940">
          <cell r="A940" t="str">
            <v>22900</v>
          </cell>
          <cell r="B940" t="str">
            <v xml:space="preserve">REMOVE ABDOMINAL WALL LESION       </v>
          </cell>
        </row>
        <row r="941">
          <cell r="A941" t="str">
            <v>22999</v>
          </cell>
          <cell r="B941" t="str">
            <v xml:space="preserve">ABDOMEN SURGERY PROCEDURE          </v>
          </cell>
        </row>
        <row r="942">
          <cell r="A942" t="str">
            <v>23000</v>
          </cell>
          <cell r="B942" t="str">
            <v xml:space="preserve">REMOVAL OF CALCIUM DEPOSITS        </v>
          </cell>
        </row>
        <row r="943">
          <cell r="A943" t="str">
            <v>23020</v>
          </cell>
          <cell r="B943" t="str">
            <v xml:space="preserve">RELEASE SHOULDER JOINT             </v>
          </cell>
        </row>
        <row r="944">
          <cell r="A944" t="str">
            <v>23030</v>
          </cell>
          <cell r="B944" t="str">
            <v xml:space="preserve">DRAIN SHOULDER LESION              </v>
          </cell>
        </row>
        <row r="945">
          <cell r="A945" t="str">
            <v>23031</v>
          </cell>
          <cell r="B945" t="str">
            <v xml:space="preserve">DRAIN SHOULDER BURSA               </v>
          </cell>
        </row>
        <row r="946">
          <cell r="A946" t="str">
            <v>23035</v>
          </cell>
          <cell r="B946" t="str">
            <v xml:space="preserve">DRAIN SHOULDER BONE LESION         </v>
          </cell>
        </row>
        <row r="947">
          <cell r="A947" t="str">
            <v>23040</v>
          </cell>
          <cell r="B947" t="str">
            <v xml:space="preserve">EXPLORATORY SHOULDER SURGERY       </v>
          </cell>
        </row>
        <row r="948">
          <cell r="A948" t="str">
            <v>23044</v>
          </cell>
          <cell r="B948" t="str">
            <v xml:space="preserve">EXPLORATORY SHOULDER SURGERY       </v>
          </cell>
        </row>
        <row r="949">
          <cell r="A949" t="str">
            <v>23065</v>
          </cell>
          <cell r="B949" t="str">
            <v xml:space="preserve">BIOPSY SHOULDER TISSUES            </v>
          </cell>
        </row>
        <row r="950">
          <cell r="A950" t="str">
            <v>23066</v>
          </cell>
          <cell r="B950" t="str">
            <v xml:space="preserve">BIOPSY SHOULDER TISSUES            </v>
          </cell>
        </row>
        <row r="951">
          <cell r="A951" t="str">
            <v>23075</v>
          </cell>
          <cell r="B951" t="str">
            <v xml:space="preserve">REMOVAL OF SHOULDER LESION         </v>
          </cell>
        </row>
        <row r="952">
          <cell r="A952" t="str">
            <v>23076</v>
          </cell>
          <cell r="B952" t="str">
            <v xml:space="preserve">REMOVAL OF SHOULDER LESION         </v>
          </cell>
        </row>
        <row r="953">
          <cell r="A953" t="str">
            <v>23077</v>
          </cell>
          <cell r="B953" t="str">
            <v xml:space="preserve">REMOVE TUMOR OF SHOULDER           </v>
          </cell>
        </row>
        <row r="954">
          <cell r="A954" t="str">
            <v>23100</v>
          </cell>
          <cell r="B954" t="str">
            <v xml:space="preserve">BIOPSY OF SHOULDER JOINT           </v>
          </cell>
        </row>
        <row r="955">
          <cell r="A955" t="str">
            <v>23101</v>
          </cell>
          <cell r="B955" t="str">
            <v xml:space="preserve">SHOULDER JOINT SURGERY             </v>
          </cell>
        </row>
        <row r="956">
          <cell r="A956" t="str">
            <v>23105</v>
          </cell>
          <cell r="B956" t="str">
            <v xml:space="preserve">REMOVE SHOULDER JOINT LINING       </v>
          </cell>
        </row>
        <row r="957">
          <cell r="A957" t="str">
            <v>23106</v>
          </cell>
          <cell r="B957" t="str">
            <v xml:space="preserve">INCISION OF COLLARBONE JOINT       </v>
          </cell>
        </row>
        <row r="958">
          <cell r="A958" t="str">
            <v>23107</v>
          </cell>
          <cell r="B958" t="str">
            <v xml:space="preserve">EXPLORE, TREAT SHOULDER JOINT      </v>
          </cell>
        </row>
        <row r="959">
          <cell r="A959" t="str">
            <v>23120</v>
          </cell>
          <cell r="B959" t="str">
            <v xml:space="preserve">PARTIAL REMOVAL, COLLAR BONE       </v>
          </cell>
        </row>
        <row r="960">
          <cell r="A960" t="str">
            <v>23125</v>
          </cell>
          <cell r="B960" t="str">
            <v xml:space="preserve">REMOVAL OF COLLARBONE              </v>
          </cell>
        </row>
        <row r="961">
          <cell r="A961" t="str">
            <v>23130</v>
          </cell>
          <cell r="B961" t="str">
            <v xml:space="preserve">PARTIAL REMOVAL, SHOULDERBONE      </v>
          </cell>
        </row>
        <row r="962">
          <cell r="A962" t="str">
            <v>23140</v>
          </cell>
          <cell r="B962" t="str">
            <v xml:space="preserve">REMOVAL OF BONE LESION             </v>
          </cell>
        </row>
        <row r="963">
          <cell r="A963" t="str">
            <v>23145</v>
          </cell>
          <cell r="B963" t="str">
            <v xml:space="preserve">REMOVAL OF BONE LESION             </v>
          </cell>
        </row>
        <row r="964">
          <cell r="A964" t="str">
            <v>23146</v>
          </cell>
          <cell r="B964" t="str">
            <v xml:space="preserve">REMOVAL OF BONE LESION             </v>
          </cell>
        </row>
        <row r="965">
          <cell r="A965" t="str">
            <v>23150</v>
          </cell>
          <cell r="B965" t="str">
            <v xml:space="preserve">REMOVAL OF HUMERUS LESION          </v>
          </cell>
        </row>
        <row r="966">
          <cell r="A966" t="str">
            <v>23155</v>
          </cell>
          <cell r="B966" t="str">
            <v xml:space="preserve">REMOVAL OF HUMERUS LESION          </v>
          </cell>
        </row>
        <row r="967">
          <cell r="A967" t="str">
            <v>23156</v>
          </cell>
          <cell r="B967" t="str">
            <v xml:space="preserve">REMOVAL OF HUMERUS LESION          </v>
          </cell>
        </row>
        <row r="968">
          <cell r="A968" t="str">
            <v>23170</v>
          </cell>
          <cell r="B968" t="str">
            <v xml:space="preserve">REMOVE COLLARBONE LESION           </v>
          </cell>
        </row>
        <row r="969">
          <cell r="A969" t="str">
            <v>23172</v>
          </cell>
          <cell r="B969" t="str">
            <v xml:space="preserve">REMOVE SHOULDER BLADE LESION       </v>
          </cell>
        </row>
        <row r="970">
          <cell r="A970" t="str">
            <v>23174</v>
          </cell>
          <cell r="B970" t="str">
            <v xml:space="preserve">REMOVE HUMERUS LESION              </v>
          </cell>
        </row>
        <row r="971">
          <cell r="A971" t="str">
            <v>23180</v>
          </cell>
          <cell r="B971" t="str">
            <v xml:space="preserve">REMOVE COLLAR BONE LESION          </v>
          </cell>
        </row>
        <row r="972">
          <cell r="A972" t="str">
            <v>23182</v>
          </cell>
          <cell r="B972" t="str">
            <v xml:space="preserve">REMOVE SHOULDER BLADE LESION       </v>
          </cell>
        </row>
        <row r="973">
          <cell r="A973" t="str">
            <v>23184</v>
          </cell>
          <cell r="B973" t="str">
            <v xml:space="preserve">REMOVE HUMERUS LESION              </v>
          </cell>
        </row>
        <row r="974">
          <cell r="A974" t="str">
            <v>23190</v>
          </cell>
          <cell r="B974" t="str">
            <v xml:space="preserve">PARTIAL REMOVAL OF SCAPULA         </v>
          </cell>
        </row>
        <row r="975">
          <cell r="A975" t="str">
            <v>23195</v>
          </cell>
          <cell r="B975" t="str">
            <v xml:space="preserve">REMOVAL OF HEAD OF HUMERUS         </v>
          </cell>
        </row>
        <row r="976">
          <cell r="A976" t="str">
            <v>23200</v>
          </cell>
          <cell r="B976" t="str">
            <v xml:space="preserve">REMOVAL OF COLLAR BONE             </v>
          </cell>
        </row>
        <row r="977">
          <cell r="A977" t="str">
            <v>23210</v>
          </cell>
          <cell r="B977" t="str">
            <v xml:space="preserve">REMOVAL OF SHOULDERBLADE           </v>
          </cell>
        </row>
        <row r="978">
          <cell r="A978" t="str">
            <v>23220</v>
          </cell>
          <cell r="B978" t="str">
            <v xml:space="preserve">PARTIAL REMOVAL OF HUMERUS         </v>
          </cell>
        </row>
        <row r="979">
          <cell r="A979" t="str">
            <v>23221</v>
          </cell>
          <cell r="B979" t="str">
            <v xml:space="preserve">PARTIAL REMOVAL OF HUMERUS         </v>
          </cell>
        </row>
        <row r="980">
          <cell r="A980" t="str">
            <v>23222</v>
          </cell>
          <cell r="B980" t="str">
            <v xml:space="preserve">PARTIAL REMOVAL OF HUMERUS         </v>
          </cell>
        </row>
        <row r="981">
          <cell r="A981" t="str">
            <v>23330</v>
          </cell>
          <cell r="B981" t="str">
            <v xml:space="preserve">REMOVE SHOULDER FOREIGN BODY       </v>
          </cell>
        </row>
        <row r="982">
          <cell r="A982" t="str">
            <v>23331</v>
          </cell>
          <cell r="B982" t="str">
            <v xml:space="preserve">REMOVE SHOULDER FOREIGN BODY       </v>
          </cell>
        </row>
        <row r="983">
          <cell r="A983" t="str">
            <v>23332</v>
          </cell>
          <cell r="B983" t="str">
            <v xml:space="preserve">REMOVE SHOULDER FOREIGN BODY       </v>
          </cell>
        </row>
        <row r="984">
          <cell r="A984" t="str">
            <v>23350</v>
          </cell>
          <cell r="B984" t="str">
            <v xml:space="preserve">INJECTION FOR SHOULDER X-RAY       </v>
          </cell>
        </row>
        <row r="985">
          <cell r="A985" t="str">
            <v>23395</v>
          </cell>
          <cell r="B985" t="str">
            <v xml:space="preserve">MUSCLE TRANSFER,SHOULDER/ARM       </v>
          </cell>
        </row>
        <row r="986">
          <cell r="A986" t="str">
            <v>23397</v>
          </cell>
          <cell r="B986" t="str">
            <v xml:space="preserve">MUSCLE TRANSFERS                   </v>
          </cell>
        </row>
        <row r="987">
          <cell r="A987" t="str">
            <v>23400</v>
          </cell>
          <cell r="B987" t="str">
            <v xml:space="preserve">FIXATION OF SHOULDER BLADE         </v>
          </cell>
        </row>
        <row r="988">
          <cell r="A988" t="str">
            <v>23405</v>
          </cell>
          <cell r="B988" t="str">
            <v xml:space="preserve">INCISION OF TENDON &amp; MUSCLE        </v>
          </cell>
        </row>
        <row r="989">
          <cell r="A989" t="str">
            <v>23406</v>
          </cell>
          <cell r="B989" t="str">
            <v xml:space="preserve">INCISE TENDON(S) &amp; MUSCLE(S)       </v>
          </cell>
        </row>
        <row r="990">
          <cell r="A990" t="str">
            <v>23410</v>
          </cell>
          <cell r="B990" t="str">
            <v xml:space="preserve">REPAIR OF TENDON(S)                </v>
          </cell>
        </row>
        <row r="991">
          <cell r="A991" t="str">
            <v>23412</v>
          </cell>
          <cell r="B991" t="str">
            <v xml:space="preserve">REPAIR OF TENDON(S)                </v>
          </cell>
        </row>
        <row r="992">
          <cell r="A992" t="str">
            <v>23415</v>
          </cell>
          <cell r="B992" t="str">
            <v xml:space="preserve">RELEASE OF SHOULDER LIGAMENT       </v>
          </cell>
        </row>
        <row r="993">
          <cell r="A993" t="str">
            <v>23420</v>
          </cell>
          <cell r="B993" t="str">
            <v xml:space="preserve">REPAIR OF SHOULDER                 </v>
          </cell>
        </row>
        <row r="994">
          <cell r="A994" t="str">
            <v>23430</v>
          </cell>
          <cell r="B994" t="str">
            <v xml:space="preserve">REPAIR BICEPS TENDON               </v>
          </cell>
        </row>
        <row r="995">
          <cell r="A995" t="str">
            <v>23440</v>
          </cell>
          <cell r="B995" t="str">
            <v xml:space="preserve">REMOVAL/TRANSPLANT TENDON          </v>
          </cell>
        </row>
        <row r="996">
          <cell r="A996" t="str">
            <v>23450</v>
          </cell>
          <cell r="B996" t="str">
            <v xml:space="preserve">REPAIR SHOULDER CAPSULE            </v>
          </cell>
        </row>
        <row r="997">
          <cell r="A997" t="str">
            <v>23455</v>
          </cell>
          <cell r="B997" t="str">
            <v xml:space="preserve">REPAIR SHOULDER CAPSULE            </v>
          </cell>
        </row>
        <row r="998">
          <cell r="A998" t="str">
            <v>23460</v>
          </cell>
          <cell r="B998" t="str">
            <v xml:space="preserve">REPAIR SHOULDER CAPSULE            </v>
          </cell>
        </row>
        <row r="999">
          <cell r="A999" t="str">
            <v>23462</v>
          </cell>
          <cell r="B999" t="str">
            <v xml:space="preserve">REPAIR SHOULDER CAPSULE            </v>
          </cell>
        </row>
        <row r="1000">
          <cell r="A1000" t="str">
            <v>23465</v>
          </cell>
          <cell r="B1000" t="str">
            <v xml:space="preserve">REPAIR SHOULDER CAPSULE            </v>
          </cell>
        </row>
        <row r="1001">
          <cell r="A1001" t="str">
            <v>23466</v>
          </cell>
          <cell r="B1001" t="str">
            <v xml:space="preserve">REPAIR SHOULDER CAPSULE            </v>
          </cell>
        </row>
        <row r="1002">
          <cell r="A1002" t="str">
            <v>23470</v>
          </cell>
          <cell r="B1002" t="str">
            <v xml:space="preserve">RECONSTRUCT SHOULDER JOINT         </v>
          </cell>
        </row>
        <row r="1003">
          <cell r="A1003" t="str">
            <v>23472</v>
          </cell>
          <cell r="B1003" t="str">
            <v xml:space="preserve">RECONSTRUCT SHOULDER JOINT         </v>
          </cell>
        </row>
        <row r="1004">
          <cell r="A1004" t="str">
            <v>23480</v>
          </cell>
          <cell r="B1004" t="str">
            <v xml:space="preserve">REVISION OF COLLARBONE             </v>
          </cell>
        </row>
        <row r="1005">
          <cell r="A1005" t="str">
            <v>23485</v>
          </cell>
          <cell r="B1005" t="str">
            <v xml:space="preserve">REVISION OF COLLAR BONE            </v>
          </cell>
        </row>
        <row r="1006">
          <cell r="A1006" t="str">
            <v>23490</v>
          </cell>
          <cell r="B1006" t="str">
            <v xml:space="preserve">REINFORCE CLAVICLE                 </v>
          </cell>
        </row>
        <row r="1007">
          <cell r="A1007" t="str">
            <v>23491</v>
          </cell>
          <cell r="B1007" t="str">
            <v xml:space="preserve">REINFORCE SHOULDER BONES           </v>
          </cell>
        </row>
        <row r="1008">
          <cell r="A1008" t="str">
            <v>23500</v>
          </cell>
          <cell r="B1008" t="str">
            <v xml:space="preserve">TREAT CLAVICLE FRACTURE            </v>
          </cell>
        </row>
        <row r="1009">
          <cell r="A1009" t="str">
            <v>23505</v>
          </cell>
          <cell r="B1009" t="str">
            <v xml:space="preserve">TREAT CLAVICLE FRACTURE            </v>
          </cell>
        </row>
        <row r="1010">
          <cell r="A1010" t="str">
            <v>23515</v>
          </cell>
          <cell r="B1010" t="str">
            <v xml:space="preserve">REPAIR CLAVICLE FRACTURE           </v>
          </cell>
        </row>
        <row r="1011">
          <cell r="A1011" t="str">
            <v>23520</v>
          </cell>
          <cell r="B1011" t="str">
            <v xml:space="preserve">TREAT CLAVICLE DISLOCATION         </v>
          </cell>
        </row>
        <row r="1012">
          <cell r="A1012" t="str">
            <v>23525</v>
          </cell>
          <cell r="B1012" t="str">
            <v xml:space="preserve">TREAT CLAVICLE DISLOCATION         </v>
          </cell>
        </row>
        <row r="1013">
          <cell r="A1013" t="str">
            <v>23530</v>
          </cell>
          <cell r="B1013" t="str">
            <v xml:space="preserve">REPAIR CLAVICLE DISLOCATION        </v>
          </cell>
        </row>
        <row r="1014">
          <cell r="A1014" t="str">
            <v>23532</v>
          </cell>
          <cell r="B1014" t="str">
            <v xml:space="preserve">REPAIR CLAVICLE DISLOCATION        </v>
          </cell>
        </row>
        <row r="1015">
          <cell r="A1015" t="str">
            <v>23540</v>
          </cell>
          <cell r="B1015" t="str">
            <v xml:space="preserve">TREAT CLAVICLE DISLOCATION         </v>
          </cell>
        </row>
        <row r="1016">
          <cell r="A1016" t="str">
            <v>23545</v>
          </cell>
          <cell r="B1016" t="str">
            <v xml:space="preserve">TREAT CLAVICLE DISLOCATION         </v>
          </cell>
        </row>
        <row r="1017">
          <cell r="A1017" t="str">
            <v>23550</v>
          </cell>
          <cell r="B1017" t="str">
            <v xml:space="preserve">REPAIR CLAVICLE DISLOCATION        </v>
          </cell>
        </row>
        <row r="1018">
          <cell r="A1018" t="str">
            <v>23552</v>
          </cell>
          <cell r="B1018" t="str">
            <v xml:space="preserve">REPAIR CLAVICLE DISLOCATION        </v>
          </cell>
        </row>
        <row r="1019">
          <cell r="A1019" t="str">
            <v>23570</v>
          </cell>
          <cell r="B1019" t="str">
            <v xml:space="preserve">TREAT SHOULDERBLADE FRACTURE       </v>
          </cell>
        </row>
        <row r="1020">
          <cell r="A1020" t="str">
            <v>23575</v>
          </cell>
          <cell r="B1020" t="str">
            <v xml:space="preserve">TREAT SHOULDERBLADE FRACTURE       </v>
          </cell>
        </row>
        <row r="1021">
          <cell r="A1021" t="str">
            <v>23585</v>
          </cell>
          <cell r="B1021" t="str">
            <v xml:space="preserve">REPAIR SCAPULA FRACTURE            </v>
          </cell>
        </row>
        <row r="1022">
          <cell r="A1022" t="str">
            <v>23600</v>
          </cell>
          <cell r="B1022" t="str">
            <v xml:space="preserve">TREAT HUMERUS FRACTURE             </v>
          </cell>
        </row>
        <row r="1023">
          <cell r="A1023" t="str">
            <v>23605</v>
          </cell>
          <cell r="B1023" t="str">
            <v xml:space="preserve">TREAT HUMERUS FRACTURE             </v>
          </cell>
        </row>
        <row r="1024">
          <cell r="A1024" t="str">
            <v>23615</v>
          </cell>
          <cell r="B1024" t="str">
            <v xml:space="preserve">REPAIR HUMERUS FRACTURE            </v>
          </cell>
        </row>
        <row r="1025">
          <cell r="A1025" t="str">
            <v>23616</v>
          </cell>
          <cell r="B1025" t="str">
            <v xml:space="preserve">REPAIR HUMERUS FRACTURE            </v>
          </cell>
        </row>
        <row r="1026">
          <cell r="A1026" t="str">
            <v>23620</v>
          </cell>
          <cell r="B1026" t="str">
            <v xml:space="preserve">TREAT HUMERUS FRACTURE             </v>
          </cell>
        </row>
        <row r="1027">
          <cell r="A1027" t="str">
            <v>23625</v>
          </cell>
          <cell r="B1027" t="str">
            <v xml:space="preserve">TREAT HUMERUS FRACTURE             </v>
          </cell>
        </row>
        <row r="1028">
          <cell r="A1028" t="str">
            <v>23630</v>
          </cell>
          <cell r="B1028" t="str">
            <v xml:space="preserve">REPAIR HUMERUS FRACTURE            </v>
          </cell>
        </row>
        <row r="1029">
          <cell r="A1029" t="str">
            <v>23650</v>
          </cell>
          <cell r="B1029" t="str">
            <v xml:space="preserve">TREAT SHOULDER DISLOCATION         </v>
          </cell>
        </row>
        <row r="1030">
          <cell r="A1030" t="str">
            <v>23655</v>
          </cell>
          <cell r="B1030" t="str">
            <v xml:space="preserve">TREAT SHOULDER DISLOCATION         </v>
          </cell>
        </row>
        <row r="1031">
          <cell r="A1031" t="str">
            <v>23660</v>
          </cell>
          <cell r="B1031" t="str">
            <v xml:space="preserve">REPAIR SHOULDER DISLOCATION        </v>
          </cell>
        </row>
        <row r="1032">
          <cell r="A1032" t="str">
            <v>23665</v>
          </cell>
          <cell r="B1032" t="str">
            <v xml:space="preserve">TREAT DISLOCATION/FRACTURE         </v>
          </cell>
        </row>
        <row r="1033">
          <cell r="A1033" t="str">
            <v>23670</v>
          </cell>
          <cell r="B1033" t="str">
            <v xml:space="preserve">REPAIR DISLOCATION/FRACTURE        </v>
          </cell>
        </row>
        <row r="1034">
          <cell r="A1034" t="str">
            <v>23675</v>
          </cell>
          <cell r="B1034" t="str">
            <v xml:space="preserve">TREAT DISLOCATION/FRACTURE         </v>
          </cell>
        </row>
        <row r="1035">
          <cell r="A1035" t="str">
            <v>23680</v>
          </cell>
          <cell r="B1035" t="str">
            <v xml:space="preserve">REPAIR DISLOCATION/FRACTURE        </v>
          </cell>
        </row>
        <row r="1036">
          <cell r="A1036" t="str">
            <v>23700</v>
          </cell>
          <cell r="B1036" t="str">
            <v xml:space="preserve">FIXATION OF SHOULDER               </v>
          </cell>
        </row>
        <row r="1037">
          <cell r="A1037" t="str">
            <v>23800</v>
          </cell>
          <cell r="B1037" t="str">
            <v xml:space="preserve">FUSION OF SHOULDER JOINT           </v>
          </cell>
        </row>
        <row r="1038">
          <cell r="A1038" t="str">
            <v>23802</v>
          </cell>
          <cell r="B1038" t="str">
            <v xml:space="preserve">FUSION OF SHOULDER JOINT           </v>
          </cell>
        </row>
        <row r="1039">
          <cell r="A1039" t="str">
            <v>23900</v>
          </cell>
          <cell r="B1039" t="str">
            <v xml:space="preserve">AMPUTATION OF ARM &amp; GIRDLE         </v>
          </cell>
        </row>
        <row r="1040">
          <cell r="A1040" t="str">
            <v>23920</v>
          </cell>
          <cell r="B1040" t="str">
            <v xml:space="preserve">AMPUTATION AT SHOULDER JOINT       </v>
          </cell>
        </row>
        <row r="1041">
          <cell r="A1041" t="str">
            <v>23921</v>
          </cell>
          <cell r="B1041" t="str">
            <v xml:space="preserve">AMPUTATION FOLLOW-UP SURGERY       </v>
          </cell>
        </row>
        <row r="1042">
          <cell r="A1042" t="str">
            <v>23929</v>
          </cell>
          <cell r="B1042" t="str">
            <v xml:space="preserve">SHOULDER SURGERY PROCEDURE         </v>
          </cell>
        </row>
        <row r="1043">
          <cell r="A1043" t="str">
            <v>23930</v>
          </cell>
          <cell r="B1043" t="str">
            <v xml:space="preserve">DRAINAGE OF ARM LESION             </v>
          </cell>
        </row>
        <row r="1044">
          <cell r="A1044" t="str">
            <v>23931</v>
          </cell>
          <cell r="B1044" t="str">
            <v xml:space="preserve">DRAINAGE OF ARM BURSA              </v>
          </cell>
        </row>
        <row r="1045">
          <cell r="A1045" t="str">
            <v>23935</v>
          </cell>
          <cell r="B1045" t="str">
            <v xml:space="preserve">DRAIN ARM/ELBOW BONE LESION        </v>
          </cell>
        </row>
        <row r="1046">
          <cell r="A1046" t="str">
            <v>24000</v>
          </cell>
          <cell r="B1046" t="str">
            <v xml:space="preserve">EXPLORATORY ELBOW SURGERY          </v>
          </cell>
        </row>
        <row r="1047">
          <cell r="A1047" t="str">
            <v>24006</v>
          </cell>
          <cell r="B1047" t="str">
            <v xml:space="preserve">RELEASE ELBOW JOINT                </v>
          </cell>
        </row>
        <row r="1048">
          <cell r="A1048" t="str">
            <v>24065</v>
          </cell>
          <cell r="B1048" t="str">
            <v xml:space="preserve">BIOPSY ARM/ELBOW SOFT TISSUE       </v>
          </cell>
        </row>
        <row r="1049">
          <cell r="A1049" t="str">
            <v>24066</v>
          </cell>
          <cell r="B1049" t="str">
            <v xml:space="preserve">BIOPSY ARM/ELBOW SOFT TISSUE       </v>
          </cell>
        </row>
        <row r="1050">
          <cell r="A1050" t="str">
            <v>24075</v>
          </cell>
          <cell r="B1050" t="str">
            <v xml:space="preserve">REMOVE ARM/ELBOW LESION            </v>
          </cell>
        </row>
        <row r="1051">
          <cell r="A1051" t="str">
            <v>24076</v>
          </cell>
          <cell r="B1051" t="str">
            <v xml:space="preserve">REMOVE ARM/ELBOW LESION            </v>
          </cell>
        </row>
        <row r="1052">
          <cell r="A1052" t="str">
            <v>24077</v>
          </cell>
          <cell r="B1052" t="str">
            <v xml:space="preserve">REMOVE TUMOR OF ARM/ELBOW          </v>
          </cell>
        </row>
        <row r="1053">
          <cell r="A1053" t="str">
            <v>24100</v>
          </cell>
          <cell r="B1053" t="str">
            <v xml:space="preserve">BIOPSY ELBOW JOINT LINING          </v>
          </cell>
        </row>
        <row r="1054">
          <cell r="A1054" t="str">
            <v>24101</v>
          </cell>
          <cell r="B1054" t="str">
            <v xml:space="preserve">EXPLORE/TREAT ELBOW JOINT          </v>
          </cell>
        </row>
        <row r="1055">
          <cell r="A1055" t="str">
            <v>24102</v>
          </cell>
          <cell r="B1055" t="str">
            <v xml:space="preserve">REMOVE ELBOW JOINT LINING          </v>
          </cell>
        </row>
        <row r="1056">
          <cell r="A1056" t="str">
            <v>24105</v>
          </cell>
          <cell r="B1056" t="str">
            <v xml:space="preserve">REMOVAL OF ELBOW BURSA             </v>
          </cell>
        </row>
        <row r="1057">
          <cell r="A1057" t="str">
            <v>24110</v>
          </cell>
          <cell r="B1057" t="str">
            <v xml:space="preserve">REMOVE HUMERUS LESION              </v>
          </cell>
        </row>
        <row r="1058">
          <cell r="A1058" t="str">
            <v>24115</v>
          </cell>
          <cell r="B1058" t="str">
            <v xml:space="preserve">REMOVE/GRAFT BONE LESION           </v>
          </cell>
        </row>
        <row r="1059">
          <cell r="A1059" t="str">
            <v>24116</v>
          </cell>
          <cell r="B1059" t="str">
            <v xml:space="preserve">REMOVE/GRAFT BONE LESION           </v>
          </cell>
        </row>
        <row r="1060">
          <cell r="A1060" t="str">
            <v>24120</v>
          </cell>
          <cell r="B1060" t="str">
            <v xml:space="preserve">REMOVE ELBOW LESION                </v>
          </cell>
        </row>
        <row r="1061">
          <cell r="A1061" t="str">
            <v>24125</v>
          </cell>
          <cell r="B1061" t="str">
            <v xml:space="preserve">REMOVE/GRAFT BONE LESION           </v>
          </cell>
        </row>
        <row r="1062">
          <cell r="A1062" t="str">
            <v>24126</v>
          </cell>
          <cell r="B1062" t="str">
            <v xml:space="preserve">REMOVE/GRAFT BONE LESION           </v>
          </cell>
        </row>
        <row r="1063">
          <cell r="A1063" t="str">
            <v>24130</v>
          </cell>
          <cell r="B1063" t="str">
            <v xml:space="preserve">REMOVAL OF HEAD OF RADIUS          </v>
          </cell>
        </row>
        <row r="1064">
          <cell r="A1064" t="str">
            <v>24134</v>
          </cell>
          <cell r="B1064" t="str">
            <v xml:space="preserve">REMOVAL OF ARM BONE LESION         </v>
          </cell>
        </row>
        <row r="1065">
          <cell r="A1065" t="str">
            <v>24136</v>
          </cell>
          <cell r="B1065" t="str">
            <v xml:space="preserve">REMOVE RADIUS BONE LESION          </v>
          </cell>
        </row>
        <row r="1066">
          <cell r="A1066" t="str">
            <v>24138</v>
          </cell>
          <cell r="B1066" t="str">
            <v xml:space="preserve">REMOVE ELBOW BONE LESION           </v>
          </cell>
        </row>
        <row r="1067">
          <cell r="A1067" t="str">
            <v>24140</v>
          </cell>
          <cell r="B1067" t="str">
            <v xml:space="preserve">PARTIAL REMOVAL OF ARM BONE        </v>
          </cell>
        </row>
        <row r="1068">
          <cell r="A1068" t="str">
            <v>24145</v>
          </cell>
          <cell r="B1068" t="str">
            <v xml:space="preserve">PARTIAL REMOVAL OF RADIUS          </v>
          </cell>
        </row>
        <row r="1069">
          <cell r="A1069" t="str">
            <v>24147</v>
          </cell>
          <cell r="B1069" t="str">
            <v xml:space="preserve">PARTIAL REMOVAL OF ELBOW           </v>
          </cell>
        </row>
        <row r="1070">
          <cell r="A1070" t="str">
            <v>24149</v>
          </cell>
          <cell r="B1070" t="str">
            <v xml:space="preserve">RADICAL RESECTION OF ELBOW         </v>
          </cell>
        </row>
        <row r="1071">
          <cell r="A1071" t="str">
            <v>24150</v>
          </cell>
          <cell r="B1071" t="str">
            <v xml:space="preserve">EXTENSIVE HUMERUS SURGERY          </v>
          </cell>
        </row>
        <row r="1072">
          <cell r="A1072" t="str">
            <v>24151</v>
          </cell>
          <cell r="B1072" t="str">
            <v xml:space="preserve">EXTENSIVE HUMERUS SURGERY          </v>
          </cell>
        </row>
        <row r="1073">
          <cell r="A1073" t="str">
            <v>24152</v>
          </cell>
          <cell r="B1073" t="str">
            <v xml:space="preserve">EXTENSIVE RADIUS SURGERY           </v>
          </cell>
        </row>
        <row r="1074">
          <cell r="A1074" t="str">
            <v>24153</v>
          </cell>
          <cell r="B1074" t="str">
            <v xml:space="preserve">EXTENSIVE RADIUS SURGERY           </v>
          </cell>
        </row>
        <row r="1075">
          <cell r="A1075" t="str">
            <v>24155</v>
          </cell>
          <cell r="B1075" t="str">
            <v xml:space="preserve">REMOVAL OF ELBOW JOINT             </v>
          </cell>
        </row>
        <row r="1076">
          <cell r="A1076" t="str">
            <v>24160</v>
          </cell>
          <cell r="B1076" t="str">
            <v xml:space="preserve">REMOVE ELBOW JOINT IMPLANT         </v>
          </cell>
        </row>
        <row r="1077">
          <cell r="A1077" t="str">
            <v>24164</v>
          </cell>
          <cell r="B1077" t="str">
            <v xml:space="preserve">REMOVE RADIUS HEAD IMPLANT         </v>
          </cell>
        </row>
        <row r="1078">
          <cell r="A1078" t="str">
            <v>24200</v>
          </cell>
          <cell r="B1078" t="str">
            <v xml:space="preserve">REMOVAL OF ARM FOREIGN BODY        </v>
          </cell>
        </row>
        <row r="1079">
          <cell r="A1079" t="str">
            <v>24201</v>
          </cell>
          <cell r="B1079" t="str">
            <v xml:space="preserve">REMOVAL OF ARM FOREIGN BODY        </v>
          </cell>
        </row>
        <row r="1080">
          <cell r="A1080" t="str">
            <v>24220</v>
          </cell>
          <cell r="B1080" t="str">
            <v xml:space="preserve">INJECTION FOR ELBOW X-RAY          </v>
          </cell>
        </row>
        <row r="1081">
          <cell r="A1081" t="str">
            <v>24301</v>
          </cell>
          <cell r="B1081" t="str">
            <v xml:space="preserve">MUSCLE/TENDON TRANSFER             </v>
          </cell>
        </row>
        <row r="1082">
          <cell r="A1082" t="str">
            <v>24305</v>
          </cell>
          <cell r="B1082" t="str">
            <v xml:space="preserve">ARM TENDON LENGTHENING             </v>
          </cell>
        </row>
        <row r="1083">
          <cell r="A1083" t="str">
            <v>24310</v>
          </cell>
          <cell r="B1083" t="str">
            <v xml:space="preserve">REVISION OF ARM TENDON             </v>
          </cell>
        </row>
        <row r="1084">
          <cell r="A1084" t="str">
            <v>24320</v>
          </cell>
          <cell r="B1084" t="str">
            <v xml:space="preserve">REPAIR OF ARM TENDON               </v>
          </cell>
        </row>
        <row r="1085">
          <cell r="A1085" t="str">
            <v>24330</v>
          </cell>
          <cell r="B1085" t="str">
            <v xml:space="preserve">REVISION OF ARM MUSCLES            </v>
          </cell>
        </row>
        <row r="1086">
          <cell r="A1086" t="str">
            <v>24331</v>
          </cell>
          <cell r="B1086" t="str">
            <v xml:space="preserve">REVISION OF ARM MUSCLES            </v>
          </cell>
        </row>
        <row r="1087">
          <cell r="A1087" t="str">
            <v>24340</v>
          </cell>
          <cell r="B1087" t="str">
            <v xml:space="preserve">REPAIR OF BICEPS TENDON            </v>
          </cell>
        </row>
        <row r="1088">
          <cell r="A1088" t="str">
            <v>24341</v>
          </cell>
          <cell r="B1088" t="str">
            <v xml:space="preserve">REPAIR TENDON/MUSCLE ARM           </v>
          </cell>
        </row>
        <row r="1089">
          <cell r="A1089" t="str">
            <v>24342</v>
          </cell>
          <cell r="B1089" t="str">
            <v xml:space="preserve">REPAIR OF RUPTURED TENDON          </v>
          </cell>
        </row>
        <row r="1090">
          <cell r="A1090" t="str">
            <v>24350</v>
          </cell>
          <cell r="B1090" t="str">
            <v xml:space="preserve">REPAIR OF TENNIS ELBOW             </v>
          </cell>
        </row>
        <row r="1091">
          <cell r="A1091" t="str">
            <v>24351</v>
          </cell>
          <cell r="B1091" t="str">
            <v xml:space="preserve">REPAIR OF TENNIS ELBOW             </v>
          </cell>
        </row>
        <row r="1092">
          <cell r="A1092" t="str">
            <v>24352</v>
          </cell>
          <cell r="B1092" t="str">
            <v xml:space="preserve">REPAIR OF TENNIS ELBOW             </v>
          </cell>
        </row>
        <row r="1093">
          <cell r="A1093" t="str">
            <v>24354</v>
          </cell>
          <cell r="B1093" t="str">
            <v xml:space="preserve">REPAIR OF TENNIS ELBOW             </v>
          </cell>
        </row>
        <row r="1094">
          <cell r="A1094" t="str">
            <v>24356</v>
          </cell>
          <cell r="B1094" t="str">
            <v xml:space="preserve">REVISION OF TENNIS ELBOW           </v>
          </cell>
        </row>
        <row r="1095">
          <cell r="A1095" t="str">
            <v>24360</v>
          </cell>
          <cell r="B1095" t="str">
            <v xml:space="preserve">RECONSTRUCT ELBOW JOINT            </v>
          </cell>
        </row>
        <row r="1096">
          <cell r="A1096" t="str">
            <v>24361</v>
          </cell>
          <cell r="B1096" t="str">
            <v xml:space="preserve">RECONSTRUCT ELBOW JOINT            </v>
          </cell>
        </row>
        <row r="1097">
          <cell r="A1097" t="str">
            <v>24362</v>
          </cell>
          <cell r="B1097" t="str">
            <v xml:space="preserve">RECONSTRUCT ELBOW JOINT            </v>
          </cell>
        </row>
        <row r="1098">
          <cell r="A1098" t="str">
            <v>24363</v>
          </cell>
          <cell r="B1098" t="str">
            <v xml:space="preserve">REPLACE ELBOW JOINT                </v>
          </cell>
        </row>
        <row r="1099">
          <cell r="A1099" t="str">
            <v>24365</v>
          </cell>
          <cell r="B1099" t="str">
            <v xml:space="preserve">RECONSTRUCT HEAD OF RADIUS         </v>
          </cell>
        </row>
        <row r="1100">
          <cell r="A1100" t="str">
            <v>24366</v>
          </cell>
          <cell r="B1100" t="str">
            <v xml:space="preserve">RECONSTRUCT HEAD OF RADIUS         </v>
          </cell>
        </row>
        <row r="1101">
          <cell r="A1101" t="str">
            <v>24400</v>
          </cell>
          <cell r="B1101" t="str">
            <v xml:space="preserve">REVISION OF HUMERUS                </v>
          </cell>
        </row>
        <row r="1102">
          <cell r="A1102" t="str">
            <v>24410</v>
          </cell>
          <cell r="B1102" t="str">
            <v xml:space="preserve">REVISION OF HUMERUS                </v>
          </cell>
        </row>
        <row r="1103">
          <cell r="A1103" t="str">
            <v>24420</v>
          </cell>
          <cell r="B1103" t="str">
            <v xml:space="preserve">REVISION OF HUMERUS                </v>
          </cell>
        </row>
        <row r="1104">
          <cell r="A1104" t="str">
            <v>24430</v>
          </cell>
          <cell r="B1104" t="str">
            <v xml:space="preserve">REPAIR OF HUMERUS                  </v>
          </cell>
        </row>
        <row r="1105">
          <cell r="A1105" t="str">
            <v>24435</v>
          </cell>
          <cell r="B1105" t="str">
            <v xml:space="preserve">REPAIR HUMERUS WITH GRAFT          </v>
          </cell>
        </row>
        <row r="1106">
          <cell r="A1106" t="str">
            <v>24470</v>
          </cell>
          <cell r="B1106" t="str">
            <v xml:space="preserve">REVISION OF ELBOW JOINT            </v>
          </cell>
        </row>
        <row r="1107">
          <cell r="A1107" t="str">
            <v>24495</v>
          </cell>
          <cell r="B1107" t="str">
            <v xml:space="preserve">DECOMPRESSION OF FOREARM           </v>
          </cell>
        </row>
        <row r="1108">
          <cell r="A1108" t="str">
            <v>24498</v>
          </cell>
          <cell r="B1108" t="str">
            <v xml:space="preserve">REINFORCE HUMERUS                  </v>
          </cell>
        </row>
        <row r="1109">
          <cell r="A1109" t="str">
            <v>24500</v>
          </cell>
          <cell r="B1109" t="str">
            <v xml:space="preserve">TREAT HUMERUS FRACTURE             </v>
          </cell>
        </row>
        <row r="1110">
          <cell r="A1110" t="str">
            <v>24505</v>
          </cell>
          <cell r="B1110" t="str">
            <v xml:space="preserve">TREAT HUMERUS FRACTURE             </v>
          </cell>
        </row>
        <row r="1111">
          <cell r="A1111" t="str">
            <v>24515</v>
          </cell>
          <cell r="B1111" t="str">
            <v xml:space="preserve">REPAIR HUMERUS FRACTURE            </v>
          </cell>
        </row>
        <row r="1112">
          <cell r="A1112" t="str">
            <v>24516</v>
          </cell>
          <cell r="B1112" t="str">
            <v xml:space="preserve">REPAIR HUMERUS FRACTURE            </v>
          </cell>
        </row>
        <row r="1113">
          <cell r="A1113" t="str">
            <v>24530</v>
          </cell>
          <cell r="B1113" t="str">
            <v xml:space="preserve">TREAT HUMERUS FRACTURE             </v>
          </cell>
        </row>
        <row r="1114">
          <cell r="A1114" t="str">
            <v>24535</v>
          </cell>
          <cell r="B1114" t="str">
            <v xml:space="preserve">TREAT HUMERUS FRACTURE             </v>
          </cell>
        </row>
        <row r="1115">
          <cell r="A1115" t="str">
            <v>24538</v>
          </cell>
          <cell r="B1115" t="str">
            <v xml:space="preserve">TREAT HUMERUS FRACTURE             </v>
          </cell>
        </row>
        <row r="1116">
          <cell r="A1116" t="str">
            <v>24545</v>
          </cell>
          <cell r="B1116" t="str">
            <v xml:space="preserve">REPAIR HUMERUS FRACTURE            </v>
          </cell>
        </row>
        <row r="1117">
          <cell r="A1117" t="str">
            <v>24546</v>
          </cell>
          <cell r="B1117" t="str">
            <v xml:space="preserve">REPAIR HUMERUS FRACTURE            </v>
          </cell>
        </row>
        <row r="1118">
          <cell r="A1118" t="str">
            <v>24560</v>
          </cell>
          <cell r="B1118" t="str">
            <v xml:space="preserve">TREAT HUMERUS FRACTURE             </v>
          </cell>
        </row>
        <row r="1119">
          <cell r="A1119" t="str">
            <v>24565</v>
          </cell>
          <cell r="B1119" t="str">
            <v xml:space="preserve">TREAT HUMERUS FRACTURE             </v>
          </cell>
        </row>
        <row r="1120">
          <cell r="A1120" t="str">
            <v>24566</v>
          </cell>
          <cell r="B1120" t="str">
            <v xml:space="preserve">TREAT HUMERUS FRACTURE             </v>
          </cell>
        </row>
        <row r="1121">
          <cell r="A1121" t="str">
            <v>24575</v>
          </cell>
          <cell r="B1121" t="str">
            <v xml:space="preserve">REPAIR HUMERUS FRACTURE            </v>
          </cell>
        </row>
        <row r="1122">
          <cell r="A1122" t="str">
            <v>24576</v>
          </cell>
          <cell r="B1122" t="str">
            <v xml:space="preserve">TREAT HUMERUS FRACTURE             </v>
          </cell>
        </row>
        <row r="1123">
          <cell r="A1123" t="str">
            <v>24577</v>
          </cell>
          <cell r="B1123" t="str">
            <v xml:space="preserve">TREAT HUMERUS FRACTURE             </v>
          </cell>
        </row>
        <row r="1124">
          <cell r="A1124" t="str">
            <v>24579</v>
          </cell>
          <cell r="B1124" t="str">
            <v xml:space="preserve">REPAIR HUMERUS FRACTURE            </v>
          </cell>
        </row>
        <row r="1125">
          <cell r="A1125" t="str">
            <v>24582</v>
          </cell>
          <cell r="B1125" t="str">
            <v xml:space="preserve">TREAT HUMERUS FRACTURE             </v>
          </cell>
        </row>
        <row r="1126">
          <cell r="A1126" t="str">
            <v>24586</v>
          </cell>
          <cell r="B1126" t="str">
            <v xml:space="preserve">REPAIR ELBOW FRACTURE              </v>
          </cell>
        </row>
        <row r="1127">
          <cell r="A1127" t="str">
            <v>24587</v>
          </cell>
          <cell r="B1127" t="str">
            <v xml:space="preserve">REPAIR ELBOW FRACTURE              </v>
          </cell>
        </row>
        <row r="1128">
          <cell r="A1128" t="str">
            <v>24600</v>
          </cell>
          <cell r="B1128" t="str">
            <v xml:space="preserve">TREAT ELBOW DISLOCATION            </v>
          </cell>
        </row>
        <row r="1129">
          <cell r="A1129" t="str">
            <v>24605</v>
          </cell>
          <cell r="B1129" t="str">
            <v xml:space="preserve">TREAT ELBOW DISLOCATION            </v>
          </cell>
        </row>
        <row r="1130">
          <cell r="A1130" t="str">
            <v>24615</v>
          </cell>
          <cell r="B1130" t="str">
            <v xml:space="preserve">REPAIR ELBOW DISLOCATION           </v>
          </cell>
        </row>
        <row r="1131">
          <cell r="A1131" t="str">
            <v>24620</v>
          </cell>
          <cell r="B1131" t="str">
            <v xml:space="preserve">TREAT ELBOW FRACTURE               </v>
          </cell>
        </row>
        <row r="1132">
          <cell r="A1132" t="str">
            <v>24635</v>
          </cell>
          <cell r="B1132" t="str">
            <v xml:space="preserve">REPAIR ELBOW FRACTURE              </v>
          </cell>
        </row>
        <row r="1133">
          <cell r="A1133" t="str">
            <v>24640</v>
          </cell>
          <cell r="B1133" t="str">
            <v xml:space="preserve">TREAT ELBOW DISLOCATION            </v>
          </cell>
        </row>
        <row r="1134">
          <cell r="A1134" t="str">
            <v>24650</v>
          </cell>
          <cell r="B1134" t="str">
            <v xml:space="preserve">TREAT RADIUS FRACTURE              </v>
          </cell>
        </row>
        <row r="1135">
          <cell r="A1135" t="str">
            <v>24655</v>
          </cell>
          <cell r="B1135" t="str">
            <v xml:space="preserve">TREAT RADIUS FRACTURE              </v>
          </cell>
        </row>
        <row r="1136">
          <cell r="A1136" t="str">
            <v>24665</v>
          </cell>
          <cell r="B1136" t="str">
            <v xml:space="preserve">REPAIR RADIUS FRACTURE             </v>
          </cell>
        </row>
        <row r="1137">
          <cell r="A1137" t="str">
            <v>24666</v>
          </cell>
          <cell r="B1137" t="str">
            <v xml:space="preserve">REPAIR RADIUS FRACTURE             </v>
          </cell>
        </row>
        <row r="1138">
          <cell r="A1138" t="str">
            <v>24670</v>
          </cell>
          <cell r="B1138" t="str">
            <v xml:space="preserve">TREATMENT OF ULNA FRACTURE         </v>
          </cell>
        </row>
        <row r="1139">
          <cell r="A1139" t="str">
            <v>24675</v>
          </cell>
          <cell r="B1139" t="str">
            <v xml:space="preserve">TREATMENT OF ULNA FRACTURE         </v>
          </cell>
        </row>
        <row r="1140">
          <cell r="A1140" t="str">
            <v>24685</v>
          </cell>
          <cell r="B1140" t="str">
            <v xml:space="preserve">REPAIR ULNA FRACTURE               </v>
          </cell>
        </row>
        <row r="1141">
          <cell r="A1141" t="str">
            <v>24800</v>
          </cell>
          <cell r="B1141" t="str">
            <v xml:space="preserve">FUSION OF ELBOW JOINT              </v>
          </cell>
        </row>
        <row r="1142">
          <cell r="A1142" t="str">
            <v>24802</v>
          </cell>
          <cell r="B1142" t="str">
            <v xml:space="preserve">FUSION/GRAFT OF ELBOW JOINT        </v>
          </cell>
        </row>
        <row r="1143">
          <cell r="A1143" t="str">
            <v>24900</v>
          </cell>
          <cell r="B1143" t="str">
            <v xml:space="preserve">AMPUTATION OF UPPER ARM            </v>
          </cell>
        </row>
        <row r="1144">
          <cell r="A1144" t="str">
            <v>24920</v>
          </cell>
          <cell r="B1144" t="str">
            <v xml:space="preserve">AMPUTATION OF UPPER ARM            </v>
          </cell>
        </row>
        <row r="1145">
          <cell r="A1145" t="str">
            <v>24925</v>
          </cell>
          <cell r="B1145" t="str">
            <v xml:space="preserve">AMPUTATION FOLLOW-UP SURGERY       </v>
          </cell>
        </row>
        <row r="1146">
          <cell r="A1146" t="str">
            <v>24930</v>
          </cell>
          <cell r="B1146" t="str">
            <v xml:space="preserve">AMPUTATION FOLLOW-UP SURGERY       </v>
          </cell>
        </row>
        <row r="1147">
          <cell r="A1147" t="str">
            <v>24931</v>
          </cell>
          <cell r="B1147" t="str">
            <v xml:space="preserve">AMPUTATE UPPER ARM &amp; IMPLANT       </v>
          </cell>
        </row>
        <row r="1148">
          <cell r="A1148" t="str">
            <v>24935</v>
          </cell>
          <cell r="B1148" t="str">
            <v xml:space="preserve">REVISION OF AMPUTATION             </v>
          </cell>
        </row>
        <row r="1149">
          <cell r="A1149" t="str">
            <v>24940</v>
          </cell>
          <cell r="B1149" t="str">
            <v xml:space="preserve">REVISION OF UPPER ARM              </v>
          </cell>
        </row>
        <row r="1150">
          <cell r="A1150" t="str">
            <v>24999</v>
          </cell>
          <cell r="B1150" t="str">
            <v xml:space="preserve">UPPER ARM/ELBOW SURGERY            </v>
          </cell>
        </row>
        <row r="1151">
          <cell r="A1151" t="str">
            <v>25000</v>
          </cell>
          <cell r="B1151" t="str">
            <v xml:space="preserve">INCISION OF TENDON SHEATH          </v>
          </cell>
        </row>
        <row r="1152">
          <cell r="A1152" t="str">
            <v>25020</v>
          </cell>
          <cell r="B1152" t="str">
            <v xml:space="preserve">DECOMPRESSION OF FOREARM           </v>
          </cell>
        </row>
        <row r="1153">
          <cell r="A1153" t="str">
            <v>25023</v>
          </cell>
          <cell r="B1153" t="str">
            <v xml:space="preserve">DECOMPRESSION OF FOREARM           </v>
          </cell>
        </row>
        <row r="1154">
          <cell r="A1154" t="str">
            <v>25028</v>
          </cell>
          <cell r="B1154" t="str">
            <v xml:space="preserve">DRAINAGE OF FOREARM LESION         </v>
          </cell>
        </row>
        <row r="1155">
          <cell r="A1155" t="str">
            <v>25031</v>
          </cell>
          <cell r="B1155" t="str">
            <v xml:space="preserve">DRAINAGE OF FOREARM BURSA          </v>
          </cell>
        </row>
        <row r="1156">
          <cell r="A1156" t="str">
            <v>25035</v>
          </cell>
          <cell r="B1156" t="str">
            <v xml:space="preserve">TREAT FOREARM BONE LESION          </v>
          </cell>
        </row>
        <row r="1157">
          <cell r="A1157" t="str">
            <v>25040</v>
          </cell>
          <cell r="B1157" t="str">
            <v xml:space="preserve">EXPLORE/TREAT WRIST JOINT          </v>
          </cell>
        </row>
        <row r="1158">
          <cell r="A1158" t="str">
            <v>25065</v>
          </cell>
          <cell r="B1158" t="str">
            <v xml:space="preserve">BIOPSY FOREARM SOFT TISSUES        </v>
          </cell>
        </row>
        <row r="1159">
          <cell r="A1159" t="str">
            <v>25066</v>
          </cell>
          <cell r="B1159" t="str">
            <v xml:space="preserve">BIOPSY FOREARM SOFT TISSUES        </v>
          </cell>
        </row>
        <row r="1160">
          <cell r="A1160" t="str">
            <v>25075</v>
          </cell>
          <cell r="B1160" t="str">
            <v xml:space="preserve">REMOVAL OF FOREARM LESION          </v>
          </cell>
        </row>
        <row r="1161">
          <cell r="A1161" t="str">
            <v>25076</v>
          </cell>
          <cell r="B1161" t="str">
            <v xml:space="preserve">REMOVAL OF FOREARM LESION          </v>
          </cell>
        </row>
        <row r="1162">
          <cell r="A1162" t="str">
            <v>25077</v>
          </cell>
          <cell r="B1162" t="str">
            <v xml:space="preserve">REMOVE TUMOR, FOREARM/WRIST        </v>
          </cell>
        </row>
        <row r="1163">
          <cell r="A1163" t="str">
            <v>25085</v>
          </cell>
          <cell r="B1163" t="str">
            <v xml:space="preserve">INCISION OF WRIST CAPSULE          </v>
          </cell>
        </row>
        <row r="1164">
          <cell r="A1164" t="str">
            <v>25100</v>
          </cell>
          <cell r="B1164" t="str">
            <v xml:space="preserve">BIOPSY OF WRIST JOINT              </v>
          </cell>
        </row>
        <row r="1165">
          <cell r="A1165" t="str">
            <v>25101</v>
          </cell>
          <cell r="B1165" t="str">
            <v xml:space="preserve">EXPLORE/TREAT WRIST JOINT          </v>
          </cell>
        </row>
        <row r="1166">
          <cell r="A1166" t="str">
            <v>25105</v>
          </cell>
          <cell r="B1166" t="str">
            <v xml:space="preserve">REMOVE WRIST JOINT LINING          </v>
          </cell>
        </row>
        <row r="1167">
          <cell r="A1167" t="str">
            <v>25107</v>
          </cell>
          <cell r="B1167" t="str">
            <v xml:space="preserve">REMOVE WRIST JOINT CARTILAGE       </v>
          </cell>
        </row>
        <row r="1168">
          <cell r="A1168" t="str">
            <v>25110</v>
          </cell>
          <cell r="B1168" t="str">
            <v xml:space="preserve">REMOVE WRIST TENDON LESION         </v>
          </cell>
        </row>
        <row r="1169">
          <cell r="A1169" t="str">
            <v>25111</v>
          </cell>
          <cell r="B1169" t="str">
            <v xml:space="preserve">REMOVE WRIST TENDON LESION         </v>
          </cell>
        </row>
        <row r="1170">
          <cell r="A1170" t="str">
            <v>25112</v>
          </cell>
          <cell r="B1170" t="str">
            <v xml:space="preserve">REREMOVE WRIST TENDON LESION       </v>
          </cell>
        </row>
        <row r="1171">
          <cell r="A1171" t="str">
            <v>25115</v>
          </cell>
          <cell r="B1171" t="str">
            <v xml:space="preserve">REMOVE WRIST/FOREARM LESION        </v>
          </cell>
        </row>
        <row r="1172">
          <cell r="A1172" t="str">
            <v>25116</v>
          </cell>
          <cell r="B1172" t="str">
            <v xml:space="preserve">REMOVE WRIST/FOREARM LESION        </v>
          </cell>
        </row>
        <row r="1173">
          <cell r="A1173" t="str">
            <v>25118</v>
          </cell>
          <cell r="B1173" t="str">
            <v xml:space="preserve">EXCISE WRIST TENDON SHEATH         </v>
          </cell>
        </row>
        <row r="1174">
          <cell r="A1174" t="str">
            <v>25119</v>
          </cell>
          <cell r="B1174" t="str">
            <v xml:space="preserve">PARTIAL REMOVAL OF ULNA            </v>
          </cell>
        </row>
        <row r="1175">
          <cell r="A1175" t="str">
            <v>25120</v>
          </cell>
          <cell r="B1175" t="str">
            <v xml:space="preserve">REMOVAL OF FOREARM LESION          </v>
          </cell>
        </row>
        <row r="1176">
          <cell r="A1176" t="str">
            <v>25125</v>
          </cell>
          <cell r="B1176" t="str">
            <v xml:space="preserve">REMOVE/GRAFT FOREARM LESION        </v>
          </cell>
        </row>
        <row r="1177">
          <cell r="A1177" t="str">
            <v>25126</v>
          </cell>
          <cell r="B1177" t="str">
            <v xml:space="preserve">REMOVE/GRAFT FOREARM LESION        </v>
          </cell>
        </row>
        <row r="1178">
          <cell r="A1178" t="str">
            <v>25130</v>
          </cell>
          <cell r="B1178" t="str">
            <v xml:space="preserve">REMOVAL OF WRIST LESION            </v>
          </cell>
        </row>
        <row r="1179">
          <cell r="A1179" t="str">
            <v>25135</v>
          </cell>
          <cell r="B1179" t="str">
            <v xml:space="preserve">REMOVE &amp; GRAFT WRIST LESION        </v>
          </cell>
        </row>
        <row r="1180">
          <cell r="A1180" t="str">
            <v>25136</v>
          </cell>
          <cell r="B1180" t="str">
            <v xml:space="preserve">REMOVE &amp; GRAFT WRIST LESION        </v>
          </cell>
        </row>
        <row r="1181">
          <cell r="A1181" t="str">
            <v>25145</v>
          </cell>
          <cell r="B1181" t="str">
            <v xml:space="preserve">REMOVE FOREARM BONE LESION         </v>
          </cell>
        </row>
        <row r="1182">
          <cell r="A1182" t="str">
            <v>25150</v>
          </cell>
          <cell r="B1182" t="str">
            <v xml:space="preserve">PARTIAL REMOVAL OF ULNA            </v>
          </cell>
        </row>
        <row r="1183">
          <cell r="A1183" t="str">
            <v>25151</v>
          </cell>
          <cell r="B1183" t="str">
            <v xml:space="preserve">PARTIAL REMOVAL OF RADIUS          </v>
          </cell>
        </row>
        <row r="1184">
          <cell r="A1184" t="str">
            <v>25170</v>
          </cell>
          <cell r="B1184" t="str">
            <v xml:space="preserve">EXTENSIVE FOREARM SURGERY          </v>
          </cell>
        </row>
        <row r="1185">
          <cell r="A1185" t="str">
            <v>25210</v>
          </cell>
          <cell r="B1185" t="str">
            <v xml:space="preserve">REMOVAL OF WRIST BONE              </v>
          </cell>
        </row>
        <row r="1186">
          <cell r="A1186" t="str">
            <v>25215</v>
          </cell>
          <cell r="B1186" t="str">
            <v xml:space="preserve">REMOVAL OF WRIST BONES             </v>
          </cell>
        </row>
        <row r="1187">
          <cell r="A1187" t="str">
            <v>25230</v>
          </cell>
          <cell r="B1187" t="str">
            <v xml:space="preserve">PARTIAL REMOVAL OF RADIUS          </v>
          </cell>
        </row>
        <row r="1188">
          <cell r="A1188" t="str">
            <v>25240</v>
          </cell>
          <cell r="B1188" t="str">
            <v xml:space="preserve">PARTIAL REMOVAL OF ULNA            </v>
          </cell>
        </row>
        <row r="1189">
          <cell r="A1189" t="str">
            <v>25246</v>
          </cell>
          <cell r="B1189" t="str">
            <v xml:space="preserve">INJECTION FOR WRIST X-RAY          </v>
          </cell>
        </row>
        <row r="1190">
          <cell r="A1190" t="str">
            <v>25248</v>
          </cell>
          <cell r="B1190" t="str">
            <v xml:space="preserve">REMOVE FOREARM FOREIGN BODY        </v>
          </cell>
        </row>
        <row r="1191">
          <cell r="A1191" t="str">
            <v>25250</v>
          </cell>
          <cell r="B1191" t="str">
            <v xml:space="preserve">REMOVAL OF WRIST PROSTHESIS        </v>
          </cell>
        </row>
        <row r="1192">
          <cell r="A1192" t="str">
            <v>25251</v>
          </cell>
          <cell r="B1192" t="str">
            <v xml:space="preserve">REMOVAL OF WRIST PROSTHESIS        </v>
          </cell>
        </row>
        <row r="1193">
          <cell r="A1193" t="str">
            <v>25260</v>
          </cell>
          <cell r="B1193" t="str">
            <v xml:space="preserve">REPAIR FOREARM TENDON/MUSCLE       </v>
          </cell>
        </row>
        <row r="1194">
          <cell r="A1194" t="str">
            <v>25263</v>
          </cell>
          <cell r="B1194" t="str">
            <v xml:space="preserve">REPAIR FOREARM TENDON/MUSCLE       </v>
          </cell>
        </row>
        <row r="1195">
          <cell r="A1195" t="str">
            <v>25265</v>
          </cell>
          <cell r="B1195" t="str">
            <v xml:space="preserve">REPAIR FOREARM TENDON/MUSCLE       </v>
          </cell>
        </row>
        <row r="1196">
          <cell r="A1196" t="str">
            <v>25270</v>
          </cell>
          <cell r="B1196" t="str">
            <v xml:space="preserve">REPAIR FOREARM TENDON/MUSCLE       </v>
          </cell>
        </row>
        <row r="1197">
          <cell r="A1197" t="str">
            <v>25272</v>
          </cell>
          <cell r="B1197" t="str">
            <v xml:space="preserve">REPAIR FOREARM TENDON/MUSCLE       </v>
          </cell>
        </row>
        <row r="1198">
          <cell r="A1198" t="str">
            <v>25274</v>
          </cell>
          <cell r="B1198" t="str">
            <v xml:space="preserve">REPAIR FOREARM TENDON/MUSCLE       </v>
          </cell>
        </row>
        <row r="1199">
          <cell r="A1199" t="str">
            <v>25280</v>
          </cell>
          <cell r="B1199" t="str">
            <v xml:space="preserve">REVISE WRIST/FOREARM TENDON        </v>
          </cell>
        </row>
        <row r="1200">
          <cell r="A1200" t="str">
            <v>25290</v>
          </cell>
          <cell r="B1200" t="str">
            <v xml:space="preserve">INCISE WRIST/FOREARM TENDON        </v>
          </cell>
        </row>
        <row r="1201">
          <cell r="A1201" t="str">
            <v>25295</v>
          </cell>
          <cell r="B1201" t="str">
            <v xml:space="preserve">RELEASE WRIST/FOREARM TENDON       </v>
          </cell>
        </row>
        <row r="1202">
          <cell r="A1202" t="str">
            <v>25300</v>
          </cell>
          <cell r="B1202" t="str">
            <v xml:space="preserve">FUSION OF TENDONS AT WRIST         </v>
          </cell>
        </row>
        <row r="1203">
          <cell r="A1203" t="str">
            <v>25301</v>
          </cell>
          <cell r="B1203" t="str">
            <v xml:space="preserve">FUSION OF TENDONS AT WRIST         </v>
          </cell>
        </row>
        <row r="1204">
          <cell r="A1204" t="str">
            <v>25310</v>
          </cell>
          <cell r="B1204" t="str">
            <v xml:space="preserve">TRANSPLANT FOREARM TENDON          </v>
          </cell>
        </row>
        <row r="1205">
          <cell r="A1205" t="str">
            <v>25312</v>
          </cell>
          <cell r="B1205" t="str">
            <v xml:space="preserve">TRANSPLANT FOREARM TENDON          </v>
          </cell>
        </row>
        <row r="1206">
          <cell r="A1206" t="str">
            <v>25315</v>
          </cell>
          <cell r="B1206" t="str">
            <v xml:space="preserve">REVISE PALSY HAND TENDON(S)        </v>
          </cell>
        </row>
        <row r="1207">
          <cell r="A1207" t="str">
            <v>25316</v>
          </cell>
          <cell r="B1207" t="str">
            <v xml:space="preserve">REVISE PALSY HAND TENDON(S)        </v>
          </cell>
        </row>
        <row r="1208">
          <cell r="A1208" t="str">
            <v>25320</v>
          </cell>
          <cell r="B1208" t="str">
            <v xml:space="preserve">REPAIR/REVISE WRIST JOINT          </v>
          </cell>
        </row>
        <row r="1209">
          <cell r="A1209" t="str">
            <v>25332</v>
          </cell>
          <cell r="B1209" t="str">
            <v xml:space="preserve">REVISE WRIST JOINT                 </v>
          </cell>
        </row>
        <row r="1210">
          <cell r="A1210" t="str">
            <v>25335</v>
          </cell>
          <cell r="B1210" t="str">
            <v xml:space="preserve">REALIGNMENT OF HAND                </v>
          </cell>
        </row>
        <row r="1211">
          <cell r="A1211" t="str">
            <v>25337</v>
          </cell>
          <cell r="B1211" t="str">
            <v xml:space="preserve">RECONSTRUCT ULNA/RADIOULNAR        </v>
          </cell>
        </row>
        <row r="1212">
          <cell r="A1212" t="str">
            <v>25350</v>
          </cell>
          <cell r="B1212" t="str">
            <v xml:space="preserve">REVISION OF RADIUS                 </v>
          </cell>
        </row>
        <row r="1213">
          <cell r="A1213" t="str">
            <v>25355</v>
          </cell>
          <cell r="B1213" t="str">
            <v xml:space="preserve">REVISION OF RADIUS                 </v>
          </cell>
        </row>
        <row r="1214">
          <cell r="A1214" t="str">
            <v>25360</v>
          </cell>
          <cell r="B1214" t="str">
            <v xml:space="preserve">REVISION OF ULNA                   </v>
          </cell>
        </row>
        <row r="1215">
          <cell r="A1215" t="str">
            <v>25365</v>
          </cell>
          <cell r="B1215" t="str">
            <v xml:space="preserve">REVISE RADIUS &amp; ULNA               </v>
          </cell>
        </row>
        <row r="1216">
          <cell r="A1216" t="str">
            <v>25370</v>
          </cell>
          <cell r="B1216" t="str">
            <v xml:space="preserve">REVISE RADIUS OR ULNA              </v>
          </cell>
        </row>
        <row r="1217">
          <cell r="A1217" t="str">
            <v>25375</v>
          </cell>
          <cell r="B1217" t="str">
            <v xml:space="preserve">REVISE RADIUS &amp; ULNA               </v>
          </cell>
        </row>
        <row r="1218">
          <cell r="A1218" t="str">
            <v>25390</v>
          </cell>
          <cell r="B1218" t="str">
            <v xml:space="preserve">SHORTEN RADIUS/ULNA                </v>
          </cell>
        </row>
        <row r="1219">
          <cell r="A1219" t="str">
            <v>25391</v>
          </cell>
          <cell r="B1219" t="str">
            <v xml:space="preserve">LENGTHEN RADIUS/ULNA               </v>
          </cell>
        </row>
        <row r="1220">
          <cell r="A1220" t="str">
            <v>25392</v>
          </cell>
          <cell r="B1220" t="str">
            <v xml:space="preserve">SHORTEN RADIUS &amp; ULNA              </v>
          </cell>
        </row>
        <row r="1221">
          <cell r="A1221" t="str">
            <v>25393</v>
          </cell>
          <cell r="B1221" t="str">
            <v xml:space="preserve">LENGTHEN RADIUS &amp; ULNA             </v>
          </cell>
        </row>
        <row r="1222">
          <cell r="A1222" t="str">
            <v>25400</v>
          </cell>
          <cell r="B1222" t="str">
            <v xml:space="preserve">REPAIR RADIUS OR ULNA              </v>
          </cell>
        </row>
        <row r="1223">
          <cell r="A1223" t="str">
            <v>25405</v>
          </cell>
          <cell r="B1223" t="str">
            <v xml:space="preserve">REPAIR/GRAFT RADIUS OR ULNA        </v>
          </cell>
        </row>
        <row r="1224">
          <cell r="A1224" t="str">
            <v>25415</v>
          </cell>
          <cell r="B1224" t="str">
            <v xml:space="preserve">REPAIR RADIUS &amp; ULNA               </v>
          </cell>
        </row>
        <row r="1225">
          <cell r="A1225" t="str">
            <v>25420</v>
          </cell>
          <cell r="B1225" t="str">
            <v xml:space="preserve">REPAIR/GRAFT RADIUS &amp; ULNA         </v>
          </cell>
        </row>
        <row r="1226">
          <cell r="A1226" t="str">
            <v>25425</v>
          </cell>
          <cell r="B1226" t="str">
            <v xml:space="preserve">REPAIR/GRAFT RADIUS OR ULNA        </v>
          </cell>
        </row>
        <row r="1227">
          <cell r="A1227" t="str">
            <v>25426</v>
          </cell>
          <cell r="B1227" t="str">
            <v xml:space="preserve">REPAIR/GRAFT RADIUS &amp; ULNA         </v>
          </cell>
        </row>
        <row r="1228">
          <cell r="A1228" t="str">
            <v>25440</v>
          </cell>
          <cell r="B1228" t="str">
            <v xml:space="preserve">REPAIR/GRAFT WRIST BONE            </v>
          </cell>
        </row>
        <row r="1229">
          <cell r="A1229" t="str">
            <v>25441</v>
          </cell>
          <cell r="B1229" t="str">
            <v xml:space="preserve">RECONSTRUCT WRIST JOINT            </v>
          </cell>
        </row>
        <row r="1230">
          <cell r="A1230" t="str">
            <v>25442</v>
          </cell>
          <cell r="B1230" t="str">
            <v xml:space="preserve">RECONSTRUCT WRIST JOINT            </v>
          </cell>
        </row>
        <row r="1231">
          <cell r="A1231" t="str">
            <v>25443</v>
          </cell>
          <cell r="B1231" t="str">
            <v xml:space="preserve">RECONSTRUCT WRIST JOINT            </v>
          </cell>
        </row>
        <row r="1232">
          <cell r="A1232" t="str">
            <v>25444</v>
          </cell>
          <cell r="B1232" t="str">
            <v xml:space="preserve">RECONSTRUCT WRIST JOINT            </v>
          </cell>
        </row>
        <row r="1233">
          <cell r="A1233" t="str">
            <v>25445</v>
          </cell>
          <cell r="B1233" t="str">
            <v xml:space="preserve">RECONSTRUCT WRIST JOINT            </v>
          </cell>
        </row>
        <row r="1234">
          <cell r="A1234" t="str">
            <v>25446</v>
          </cell>
          <cell r="B1234" t="str">
            <v xml:space="preserve">WRIST REPLACEMENT                  </v>
          </cell>
        </row>
        <row r="1235">
          <cell r="A1235" t="str">
            <v>25447</v>
          </cell>
          <cell r="B1235" t="str">
            <v xml:space="preserve">REPAIR WRIST JOINT(S)              </v>
          </cell>
        </row>
        <row r="1236">
          <cell r="A1236" t="str">
            <v>25449</v>
          </cell>
          <cell r="B1236" t="str">
            <v xml:space="preserve">REMOVE WRIST JOINT IMPLANT         </v>
          </cell>
        </row>
        <row r="1237">
          <cell r="A1237" t="str">
            <v>25450</v>
          </cell>
          <cell r="B1237" t="str">
            <v xml:space="preserve">REVISION OF WRIST JOINT            </v>
          </cell>
        </row>
        <row r="1238">
          <cell r="A1238" t="str">
            <v>25455</v>
          </cell>
          <cell r="B1238" t="str">
            <v xml:space="preserve">REVISION OF WRIST JOINT            </v>
          </cell>
        </row>
        <row r="1239">
          <cell r="A1239" t="str">
            <v>25490</v>
          </cell>
          <cell r="B1239" t="str">
            <v xml:space="preserve">REINFORCE RADIUS                   </v>
          </cell>
        </row>
        <row r="1240">
          <cell r="A1240" t="str">
            <v>25491</v>
          </cell>
          <cell r="B1240" t="str">
            <v xml:space="preserve">REINFORCE ULNA                     </v>
          </cell>
        </row>
        <row r="1241">
          <cell r="A1241" t="str">
            <v>25492</v>
          </cell>
          <cell r="B1241" t="str">
            <v xml:space="preserve">REINFORCE RADIUS AND ULNA          </v>
          </cell>
        </row>
        <row r="1242">
          <cell r="A1242" t="str">
            <v>25500</v>
          </cell>
          <cell r="B1242" t="str">
            <v xml:space="preserve">TREAT FRACTURE OF RADIUS           </v>
          </cell>
        </row>
        <row r="1243">
          <cell r="A1243" t="str">
            <v>25505</v>
          </cell>
          <cell r="B1243" t="str">
            <v xml:space="preserve">TREAT FRACTURE OF RADIUS           </v>
          </cell>
        </row>
        <row r="1244">
          <cell r="A1244" t="str">
            <v>25515</v>
          </cell>
          <cell r="B1244" t="str">
            <v xml:space="preserve">REPAIR FRACTURE OF RADIUS          </v>
          </cell>
        </row>
        <row r="1245">
          <cell r="A1245" t="str">
            <v>25520</v>
          </cell>
          <cell r="B1245" t="str">
            <v xml:space="preserve">REPAIR FRACTURE OF RADIUS          </v>
          </cell>
        </row>
        <row r="1246">
          <cell r="A1246" t="str">
            <v>25525</v>
          </cell>
          <cell r="B1246" t="str">
            <v xml:space="preserve">REPAIR FRACTURE OF RADIUS          </v>
          </cell>
        </row>
        <row r="1247">
          <cell r="A1247" t="str">
            <v>25526</v>
          </cell>
          <cell r="B1247" t="str">
            <v xml:space="preserve">REPAIR FRACTURE OF RADIUS          </v>
          </cell>
        </row>
        <row r="1248">
          <cell r="A1248" t="str">
            <v>25530</v>
          </cell>
          <cell r="B1248" t="str">
            <v xml:space="preserve">TREAT FRACTURE OF ULNA             </v>
          </cell>
        </row>
        <row r="1249">
          <cell r="A1249" t="str">
            <v>25535</v>
          </cell>
          <cell r="B1249" t="str">
            <v xml:space="preserve">TREAT FRACTURE OF ULNA             </v>
          </cell>
        </row>
        <row r="1250">
          <cell r="A1250" t="str">
            <v>25545</v>
          </cell>
          <cell r="B1250" t="str">
            <v xml:space="preserve">REPAIR FRACTURE OF ULNA            </v>
          </cell>
        </row>
        <row r="1251">
          <cell r="A1251" t="str">
            <v>25560</v>
          </cell>
          <cell r="B1251" t="str">
            <v xml:space="preserve">TREAT FRACTURE RADIUS &amp; ULNA       </v>
          </cell>
        </row>
        <row r="1252">
          <cell r="A1252" t="str">
            <v>25565</v>
          </cell>
          <cell r="B1252" t="str">
            <v xml:space="preserve">TREAT FRACTURE RADIUS &amp; ULNA       </v>
          </cell>
        </row>
        <row r="1253">
          <cell r="A1253" t="str">
            <v>25574</v>
          </cell>
          <cell r="B1253" t="str">
            <v xml:space="preserve">TREAT FRACTURE RADIUS &amp; ULNA       </v>
          </cell>
        </row>
        <row r="1254">
          <cell r="A1254" t="str">
            <v>25575</v>
          </cell>
          <cell r="B1254" t="str">
            <v xml:space="preserve">REPAIR FRACTURE RADIUS/ULNA        </v>
          </cell>
        </row>
        <row r="1255">
          <cell r="A1255" t="str">
            <v>25600</v>
          </cell>
          <cell r="B1255" t="str">
            <v xml:space="preserve">TREAT FRACTURE RADIUS/ULNA         </v>
          </cell>
        </row>
        <row r="1256">
          <cell r="A1256" t="str">
            <v>25605</v>
          </cell>
          <cell r="B1256" t="str">
            <v xml:space="preserve">TREAT FRACTURE RADIUS/ULNA         </v>
          </cell>
        </row>
        <row r="1257">
          <cell r="A1257" t="str">
            <v>25611</v>
          </cell>
          <cell r="B1257" t="str">
            <v xml:space="preserve">REPAIR FRACTURE RADIUS/ULNA        </v>
          </cell>
        </row>
        <row r="1258">
          <cell r="A1258" t="str">
            <v>25620</v>
          </cell>
          <cell r="B1258" t="str">
            <v xml:space="preserve">REPAIR FRACTURE RADIUS/ULNA        </v>
          </cell>
        </row>
        <row r="1259">
          <cell r="A1259" t="str">
            <v>25622</v>
          </cell>
          <cell r="B1259" t="str">
            <v xml:space="preserve">TREAT WRIST BONE FRACTURE          </v>
          </cell>
        </row>
        <row r="1260">
          <cell r="A1260" t="str">
            <v>25624</v>
          </cell>
          <cell r="B1260" t="str">
            <v xml:space="preserve">TREAT WRIST BONE FRACTURE          </v>
          </cell>
        </row>
        <row r="1261">
          <cell r="A1261" t="str">
            <v>25628</v>
          </cell>
          <cell r="B1261" t="str">
            <v xml:space="preserve">REPAIR WRIST BONE FRACTURE         </v>
          </cell>
        </row>
        <row r="1262">
          <cell r="A1262" t="str">
            <v>25630</v>
          </cell>
          <cell r="B1262" t="str">
            <v xml:space="preserve">TREAT WRIST BONE FRACTURE          </v>
          </cell>
        </row>
        <row r="1263">
          <cell r="A1263" t="str">
            <v>25635</v>
          </cell>
          <cell r="B1263" t="str">
            <v xml:space="preserve">TREAT WRIST BONE FRACTURE          </v>
          </cell>
        </row>
        <row r="1264">
          <cell r="A1264" t="str">
            <v>25645</v>
          </cell>
          <cell r="B1264" t="str">
            <v xml:space="preserve">REPAIR WRIST BONE FRACTURE         </v>
          </cell>
        </row>
        <row r="1265">
          <cell r="A1265" t="str">
            <v>25650</v>
          </cell>
          <cell r="B1265" t="str">
            <v xml:space="preserve">REPAIR WRIST BONE FRACTURE         </v>
          </cell>
        </row>
        <row r="1266">
          <cell r="A1266" t="str">
            <v>25660</v>
          </cell>
          <cell r="B1266" t="str">
            <v xml:space="preserve">TREAT WRIST DISLOCATION            </v>
          </cell>
        </row>
        <row r="1267">
          <cell r="A1267" t="str">
            <v>25670</v>
          </cell>
          <cell r="B1267" t="str">
            <v xml:space="preserve">REPAIR WRIST DISLOCATION           </v>
          </cell>
        </row>
        <row r="1268">
          <cell r="A1268" t="str">
            <v>25675</v>
          </cell>
          <cell r="B1268" t="str">
            <v xml:space="preserve">TREAT WRIST DISLOCATION            </v>
          </cell>
        </row>
        <row r="1269">
          <cell r="A1269" t="str">
            <v>25676</v>
          </cell>
          <cell r="B1269" t="str">
            <v xml:space="preserve">REPAIR WRIST DISLOCATION           </v>
          </cell>
        </row>
        <row r="1270">
          <cell r="A1270" t="str">
            <v>25680</v>
          </cell>
          <cell r="B1270" t="str">
            <v xml:space="preserve">TREAT WRIST FRACTURE               </v>
          </cell>
        </row>
        <row r="1271">
          <cell r="A1271" t="str">
            <v>25685</v>
          </cell>
          <cell r="B1271" t="str">
            <v xml:space="preserve">REPAIR WRIST FRACTURE              </v>
          </cell>
        </row>
        <row r="1272">
          <cell r="A1272" t="str">
            <v>25690</v>
          </cell>
          <cell r="B1272" t="str">
            <v xml:space="preserve">TREAT WRIST DISLOCATION            </v>
          </cell>
        </row>
        <row r="1273">
          <cell r="A1273" t="str">
            <v>25695</v>
          </cell>
          <cell r="B1273" t="str">
            <v xml:space="preserve">REPAIR WRIST DISLOCATION           </v>
          </cell>
        </row>
        <row r="1274">
          <cell r="A1274" t="str">
            <v>25800</v>
          </cell>
          <cell r="B1274" t="str">
            <v xml:space="preserve">FUSION OF WRIST JOINT              </v>
          </cell>
        </row>
        <row r="1275">
          <cell r="A1275" t="str">
            <v>25805</v>
          </cell>
          <cell r="B1275" t="str">
            <v xml:space="preserve">FUSION/GRAFT OF WRIST JOINT        </v>
          </cell>
        </row>
        <row r="1276">
          <cell r="A1276" t="str">
            <v>25810</v>
          </cell>
          <cell r="B1276" t="str">
            <v xml:space="preserve">FUSION/GRAFT OF WRIST JOINT        </v>
          </cell>
        </row>
        <row r="1277">
          <cell r="A1277" t="str">
            <v>25820</v>
          </cell>
          <cell r="B1277" t="str">
            <v xml:space="preserve">FUSION OF HAND BONES               </v>
          </cell>
        </row>
        <row r="1278">
          <cell r="A1278" t="str">
            <v>25825</v>
          </cell>
          <cell r="B1278" t="str">
            <v xml:space="preserve">FUSION HAND BONES WITH GRAFT       </v>
          </cell>
        </row>
        <row r="1279">
          <cell r="A1279" t="str">
            <v>25830</v>
          </cell>
          <cell r="B1279" t="str">
            <v xml:space="preserve">FUSION RADIOULNAR  JNT/ULNA        </v>
          </cell>
        </row>
        <row r="1280">
          <cell r="A1280" t="str">
            <v>25900</v>
          </cell>
          <cell r="B1280" t="str">
            <v xml:space="preserve">AMPUTATION OF FOREARM              </v>
          </cell>
        </row>
        <row r="1281">
          <cell r="A1281" t="str">
            <v>25905</v>
          </cell>
          <cell r="B1281" t="str">
            <v xml:space="preserve">AMPUTATION OF FOREARM              </v>
          </cell>
        </row>
        <row r="1282">
          <cell r="A1282" t="str">
            <v>25907</v>
          </cell>
          <cell r="B1282" t="str">
            <v xml:space="preserve">AMPUTATION FOLLOW-UP SURGERY       </v>
          </cell>
        </row>
        <row r="1283">
          <cell r="A1283" t="str">
            <v>25909</v>
          </cell>
          <cell r="B1283" t="str">
            <v xml:space="preserve">AMPUTATION FOLLOW-UP SURGERY       </v>
          </cell>
        </row>
        <row r="1284">
          <cell r="A1284" t="str">
            <v>25915</v>
          </cell>
          <cell r="B1284" t="str">
            <v xml:space="preserve">AMPUTATION OF FOREARM              </v>
          </cell>
        </row>
        <row r="1285">
          <cell r="A1285" t="str">
            <v>25920</v>
          </cell>
          <cell r="B1285" t="str">
            <v xml:space="preserve">AMPUTATE HAND AT WRIST             </v>
          </cell>
        </row>
        <row r="1286">
          <cell r="A1286" t="str">
            <v>25922</v>
          </cell>
          <cell r="B1286" t="str">
            <v xml:space="preserve">AMPUTATE HAND AT WRIST             </v>
          </cell>
        </row>
        <row r="1287">
          <cell r="A1287" t="str">
            <v>25924</v>
          </cell>
          <cell r="B1287" t="str">
            <v xml:space="preserve">AMPUTATION FOLLOW-UP SURGERY       </v>
          </cell>
        </row>
        <row r="1288">
          <cell r="A1288" t="str">
            <v>25927</v>
          </cell>
          <cell r="B1288" t="str">
            <v xml:space="preserve">AMPUTATION OF HAND                 </v>
          </cell>
        </row>
        <row r="1289">
          <cell r="A1289" t="str">
            <v>25929</v>
          </cell>
          <cell r="B1289" t="str">
            <v xml:space="preserve">AMPUTATION FOLLOW-UP SURGERY       </v>
          </cell>
        </row>
        <row r="1290">
          <cell r="A1290" t="str">
            <v>25931</v>
          </cell>
          <cell r="B1290" t="str">
            <v xml:space="preserve">AMPUTATION FOLLOW-UP SURGERY       </v>
          </cell>
        </row>
        <row r="1291">
          <cell r="A1291" t="str">
            <v>25999</v>
          </cell>
          <cell r="B1291" t="str">
            <v xml:space="preserve">FOREARM OR WRIST SURGERY           </v>
          </cell>
        </row>
        <row r="1292">
          <cell r="A1292" t="str">
            <v>26010</v>
          </cell>
          <cell r="B1292" t="str">
            <v xml:space="preserve">DRAINAGE OF FINGER ABSCESS         </v>
          </cell>
        </row>
        <row r="1293">
          <cell r="A1293" t="str">
            <v>26011</v>
          </cell>
          <cell r="B1293" t="str">
            <v xml:space="preserve">DRAINAGE OF FINGER ABSCESS         </v>
          </cell>
        </row>
        <row r="1294">
          <cell r="A1294" t="str">
            <v>26020</v>
          </cell>
          <cell r="B1294" t="str">
            <v xml:space="preserve">DRAIN HAND TENDON SHEATH           </v>
          </cell>
        </row>
        <row r="1295">
          <cell r="A1295" t="str">
            <v>26025</v>
          </cell>
          <cell r="B1295" t="str">
            <v xml:space="preserve">DRAINAGE OF PALM BURSA             </v>
          </cell>
        </row>
        <row r="1296">
          <cell r="A1296" t="str">
            <v>26030</v>
          </cell>
          <cell r="B1296" t="str">
            <v xml:space="preserve">DRAINAGE OF PALM BURSA(S)          </v>
          </cell>
        </row>
        <row r="1297">
          <cell r="A1297" t="str">
            <v>26034</v>
          </cell>
          <cell r="B1297" t="str">
            <v xml:space="preserve">TREAT HAND BONE LESION             </v>
          </cell>
        </row>
        <row r="1298">
          <cell r="A1298" t="str">
            <v>26035</v>
          </cell>
          <cell r="B1298" t="str">
            <v xml:space="preserve">DECOMPRESS FINGERS/HAND            </v>
          </cell>
        </row>
        <row r="1299">
          <cell r="A1299" t="str">
            <v>26037</v>
          </cell>
          <cell r="B1299" t="str">
            <v xml:space="preserve">DECOMPRESS FINGERS/HAND            </v>
          </cell>
        </row>
        <row r="1300">
          <cell r="A1300" t="str">
            <v>26040</v>
          </cell>
          <cell r="B1300" t="str">
            <v xml:space="preserve">RELEASE PALM CONTRACTURE           </v>
          </cell>
        </row>
        <row r="1301">
          <cell r="A1301" t="str">
            <v>26045</v>
          </cell>
          <cell r="B1301" t="str">
            <v xml:space="preserve">RELEASE PALM CONTRACTURE           </v>
          </cell>
        </row>
        <row r="1302">
          <cell r="A1302" t="str">
            <v>26055</v>
          </cell>
          <cell r="B1302" t="str">
            <v xml:space="preserve">INCISE FINGER TENDON SHEATH        </v>
          </cell>
        </row>
        <row r="1303">
          <cell r="A1303" t="str">
            <v>26060</v>
          </cell>
          <cell r="B1303" t="str">
            <v xml:space="preserve">INCISION OF FINGER TENDON          </v>
          </cell>
        </row>
        <row r="1304">
          <cell r="A1304" t="str">
            <v>26070</v>
          </cell>
          <cell r="B1304" t="str">
            <v xml:space="preserve">EXPLORE/TREAT HAND JOINT           </v>
          </cell>
        </row>
        <row r="1305">
          <cell r="A1305" t="str">
            <v>26075</v>
          </cell>
          <cell r="B1305" t="str">
            <v xml:space="preserve">EXPLORE/TREAT FINGER JOINT         </v>
          </cell>
        </row>
        <row r="1306">
          <cell r="A1306" t="str">
            <v>26080</v>
          </cell>
          <cell r="B1306" t="str">
            <v xml:space="preserve">EXPLORE/TREAT FINGER JOINT         </v>
          </cell>
        </row>
        <row r="1307">
          <cell r="A1307" t="str">
            <v>26100</v>
          </cell>
          <cell r="B1307" t="str">
            <v xml:space="preserve">BIOPSY HAND JOINT LINING           </v>
          </cell>
        </row>
        <row r="1308">
          <cell r="A1308" t="str">
            <v>26105</v>
          </cell>
          <cell r="B1308" t="str">
            <v xml:space="preserve">BIOPSY FINGER JOINT LINING         </v>
          </cell>
        </row>
        <row r="1309">
          <cell r="A1309" t="str">
            <v>26110</v>
          </cell>
          <cell r="B1309" t="str">
            <v xml:space="preserve">BIOPSY FINGER JOINT LINING         </v>
          </cell>
        </row>
        <row r="1310">
          <cell r="A1310" t="str">
            <v>26115</v>
          </cell>
          <cell r="B1310" t="str">
            <v xml:space="preserve">REMOVAL OF HAND LESION             </v>
          </cell>
        </row>
        <row r="1311">
          <cell r="A1311" t="str">
            <v>26116</v>
          </cell>
          <cell r="B1311" t="str">
            <v xml:space="preserve">REMOVAL OF HAND LESION             </v>
          </cell>
        </row>
        <row r="1312">
          <cell r="A1312" t="str">
            <v>26117</v>
          </cell>
          <cell r="B1312" t="str">
            <v xml:space="preserve">REMOVE TUMOR, HAND/FINGER          </v>
          </cell>
        </row>
        <row r="1313">
          <cell r="A1313" t="str">
            <v>26121</v>
          </cell>
          <cell r="B1313" t="str">
            <v xml:space="preserve">RELEASE PALM CONTRACTURE           </v>
          </cell>
        </row>
        <row r="1314">
          <cell r="A1314" t="str">
            <v>26123</v>
          </cell>
          <cell r="B1314" t="str">
            <v xml:space="preserve">RELEASE PALM CONTRACTURE           </v>
          </cell>
        </row>
        <row r="1315">
          <cell r="A1315" t="str">
            <v>26125</v>
          </cell>
          <cell r="B1315" t="str">
            <v xml:space="preserve">RELEASE PALM CONTRACTURE           </v>
          </cell>
        </row>
        <row r="1316">
          <cell r="A1316" t="str">
            <v>26130</v>
          </cell>
          <cell r="B1316" t="str">
            <v xml:space="preserve">REMOVE WRIST JOINT LINING          </v>
          </cell>
        </row>
        <row r="1317">
          <cell r="A1317" t="str">
            <v>26135</v>
          </cell>
          <cell r="B1317" t="str">
            <v xml:space="preserve">REVISE FINGER JOINT, EACH          </v>
          </cell>
        </row>
        <row r="1318">
          <cell r="A1318" t="str">
            <v>26140</v>
          </cell>
          <cell r="B1318" t="str">
            <v xml:space="preserve">REVISE FINGER JOINT, EACH          </v>
          </cell>
        </row>
        <row r="1319">
          <cell r="A1319" t="str">
            <v>26145</v>
          </cell>
          <cell r="B1319" t="str">
            <v xml:space="preserve">TENDON EXCISION, PALM/FINGER       </v>
          </cell>
        </row>
        <row r="1320">
          <cell r="A1320" t="str">
            <v>26160</v>
          </cell>
          <cell r="B1320" t="str">
            <v xml:space="preserve">REMOVE TENDON SHEATH LESION        </v>
          </cell>
        </row>
        <row r="1321">
          <cell r="A1321" t="str">
            <v>26170</v>
          </cell>
          <cell r="B1321" t="str">
            <v xml:space="preserve">REMOVAL OF PALM TENDON, EACH       </v>
          </cell>
        </row>
        <row r="1322">
          <cell r="A1322" t="str">
            <v>26180</v>
          </cell>
          <cell r="B1322" t="str">
            <v xml:space="preserve">REMOVAL OF FINGER TENDON           </v>
          </cell>
        </row>
        <row r="1323">
          <cell r="A1323" t="str">
            <v>26185</v>
          </cell>
          <cell r="B1323" t="str">
            <v xml:space="preserve">REMOVE FINGER BONE                 </v>
          </cell>
        </row>
        <row r="1324">
          <cell r="A1324" t="str">
            <v>26200</v>
          </cell>
          <cell r="B1324" t="str">
            <v xml:space="preserve">REMOVE HAND BONE LESION            </v>
          </cell>
        </row>
        <row r="1325">
          <cell r="A1325" t="str">
            <v>26205</v>
          </cell>
          <cell r="B1325" t="str">
            <v xml:space="preserve">REMOVE/GRAFT BONE LESION           </v>
          </cell>
        </row>
        <row r="1326">
          <cell r="A1326" t="str">
            <v>26210</v>
          </cell>
          <cell r="B1326" t="str">
            <v xml:space="preserve">REMOVAL OF FINGER LESION           </v>
          </cell>
        </row>
        <row r="1327">
          <cell r="A1327" t="str">
            <v>26215</v>
          </cell>
          <cell r="B1327" t="str">
            <v xml:space="preserve">REMOVE/GRAFT FINGER LESION         </v>
          </cell>
        </row>
        <row r="1328">
          <cell r="A1328" t="str">
            <v>26230</v>
          </cell>
          <cell r="B1328" t="str">
            <v xml:space="preserve">PARTIAL REMOVAL OF HAND BONE       </v>
          </cell>
        </row>
        <row r="1329">
          <cell r="A1329" t="str">
            <v>26235</v>
          </cell>
          <cell r="B1329" t="str">
            <v xml:space="preserve">PARTIAL REMOVAL, FINGER BONE       </v>
          </cell>
        </row>
        <row r="1330">
          <cell r="A1330" t="str">
            <v>26236</v>
          </cell>
          <cell r="B1330" t="str">
            <v xml:space="preserve">PARTIAL REMOVAL, FINGER BONE       </v>
          </cell>
        </row>
        <row r="1331">
          <cell r="A1331" t="str">
            <v>26250</v>
          </cell>
          <cell r="B1331" t="str">
            <v xml:space="preserve">EXTENSIVE HAND SURGERY             </v>
          </cell>
        </row>
        <row r="1332">
          <cell r="A1332" t="str">
            <v>26255</v>
          </cell>
          <cell r="B1332" t="str">
            <v xml:space="preserve">EXTENSIVE HAND SURGERY             </v>
          </cell>
        </row>
        <row r="1333">
          <cell r="A1333" t="str">
            <v>26260</v>
          </cell>
          <cell r="B1333" t="str">
            <v xml:space="preserve">EXTENSIVE FINGER SURGERY           </v>
          </cell>
        </row>
        <row r="1334">
          <cell r="A1334" t="str">
            <v>26261</v>
          </cell>
          <cell r="B1334" t="str">
            <v xml:space="preserve">EXTENSIVE FINGER SURGERY           </v>
          </cell>
        </row>
        <row r="1335">
          <cell r="A1335" t="str">
            <v>26262</v>
          </cell>
          <cell r="B1335" t="str">
            <v xml:space="preserve">PARTIAL REMOVAL OF FINGER          </v>
          </cell>
        </row>
        <row r="1336">
          <cell r="A1336" t="str">
            <v>26320</v>
          </cell>
          <cell r="B1336" t="str">
            <v xml:space="preserve">REMOVAL OF IMPLANT FROM HAND       </v>
          </cell>
        </row>
        <row r="1337">
          <cell r="A1337" t="str">
            <v>26350</v>
          </cell>
          <cell r="B1337" t="str">
            <v xml:space="preserve">REPAIR FINGER/HAND TENDON          </v>
          </cell>
        </row>
        <row r="1338">
          <cell r="A1338" t="str">
            <v>26352</v>
          </cell>
          <cell r="B1338" t="str">
            <v xml:space="preserve">REPAIR/GRAFT HAND TENDON           </v>
          </cell>
        </row>
        <row r="1339">
          <cell r="A1339" t="str">
            <v>26356</v>
          </cell>
          <cell r="B1339" t="str">
            <v xml:space="preserve">REPAIR FINGER/HAND TENDON          </v>
          </cell>
        </row>
        <row r="1340">
          <cell r="A1340" t="str">
            <v>26357</v>
          </cell>
          <cell r="B1340" t="str">
            <v xml:space="preserve">REPAIR FINGER/HAND TENDON          </v>
          </cell>
        </row>
        <row r="1341">
          <cell r="A1341" t="str">
            <v>26358</v>
          </cell>
          <cell r="B1341" t="str">
            <v xml:space="preserve">REPAIR/GRAFT HAND TENDON           </v>
          </cell>
        </row>
        <row r="1342">
          <cell r="A1342" t="str">
            <v>26370</v>
          </cell>
          <cell r="B1342" t="str">
            <v xml:space="preserve">REPAIR FINGER/HAND TENDON          </v>
          </cell>
        </row>
        <row r="1343">
          <cell r="A1343" t="str">
            <v>26372</v>
          </cell>
          <cell r="B1343" t="str">
            <v xml:space="preserve">REPAIR/GRAFT HAND TENDON           </v>
          </cell>
        </row>
        <row r="1344">
          <cell r="A1344" t="str">
            <v>26373</v>
          </cell>
          <cell r="B1344" t="str">
            <v xml:space="preserve">REPAIR FINGER/HAND TENDON          </v>
          </cell>
        </row>
        <row r="1345">
          <cell r="A1345" t="str">
            <v>26390</v>
          </cell>
          <cell r="B1345" t="str">
            <v xml:space="preserve">REVISE HAND/FINGER TENDON          </v>
          </cell>
        </row>
        <row r="1346">
          <cell r="A1346" t="str">
            <v>26392</v>
          </cell>
          <cell r="B1346" t="str">
            <v xml:space="preserve">REPAIR/GRAFT HAND TENDON           </v>
          </cell>
        </row>
        <row r="1347">
          <cell r="A1347" t="str">
            <v>26410</v>
          </cell>
          <cell r="B1347" t="str">
            <v xml:space="preserve">REPAIR HAND TENDON                 </v>
          </cell>
        </row>
        <row r="1348">
          <cell r="A1348" t="str">
            <v>26412</v>
          </cell>
          <cell r="B1348" t="str">
            <v xml:space="preserve">REPAIR/GRAFT HAND TENDON           </v>
          </cell>
        </row>
        <row r="1349">
          <cell r="A1349" t="str">
            <v>26415</v>
          </cell>
          <cell r="B1349" t="str">
            <v xml:space="preserve">EXCISION, HAND/FINGER TENDON       </v>
          </cell>
        </row>
        <row r="1350">
          <cell r="A1350" t="str">
            <v>26416</v>
          </cell>
          <cell r="B1350" t="str">
            <v xml:space="preserve">GRAFT HAND OR FINGER TENDON        </v>
          </cell>
        </row>
        <row r="1351">
          <cell r="A1351" t="str">
            <v>26418</v>
          </cell>
          <cell r="B1351" t="str">
            <v xml:space="preserve">REPAIR FINGER TENDON               </v>
          </cell>
        </row>
        <row r="1352">
          <cell r="A1352" t="str">
            <v>26420</v>
          </cell>
          <cell r="B1352" t="str">
            <v xml:space="preserve">REPAIR/GRAFT FINGER TENDON         </v>
          </cell>
        </row>
        <row r="1353">
          <cell r="A1353" t="str">
            <v>26426</v>
          </cell>
          <cell r="B1353" t="str">
            <v xml:space="preserve">REPAIR FINGER/HAND TENDON          </v>
          </cell>
        </row>
        <row r="1354">
          <cell r="A1354" t="str">
            <v>26428</v>
          </cell>
          <cell r="B1354" t="str">
            <v xml:space="preserve">REPAIR/GRAFT FINGER TENDON         </v>
          </cell>
        </row>
        <row r="1355">
          <cell r="A1355" t="str">
            <v>26432</v>
          </cell>
          <cell r="B1355" t="str">
            <v xml:space="preserve">REPAIR FINGER TENDON               </v>
          </cell>
        </row>
        <row r="1356">
          <cell r="A1356" t="str">
            <v>26433</v>
          </cell>
          <cell r="B1356" t="str">
            <v xml:space="preserve">REPAIR FINGER TENDON               </v>
          </cell>
        </row>
        <row r="1357">
          <cell r="A1357" t="str">
            <v>26434</v>
          </cell>
          <cell r="B1357" t="str">
            <v xml:space="preserve">REPAIR/GRAFT FINGER TENDON         </v>
          </cell>
        </row>
        <row r="1358">
          <cell r="A1358" t="str">
            <v>26437</v>
          </cell>
          <cell r="B1358" t="str">
            <v xml:space="preserve">REALIGNMENT OF TENDONS             </v>
          </cell>
        </row>
        <row r="1359">
          <cell r="A1359" t="str">
            <v>26440</v>
          </cell>
          <cell r="B1359" t="str">
            <v xml:space="preserve">RELEASE PALM/FINGER TENDON         </v>
          </cell>
        </row>
        <row r="1360">
          <cell r="A1360" t="str">
            <v>26442</v>
          </cell>
          <cell r="B1360" t="str">
            <v xml:space="preserve">RELEASE PALM &amp; FINGER TENDON       </v>
          </cell>
        </row>
        <row r="1361">
          <cell r="A1361" t="str">
            <v>26445</v>
          </cell>
          <cell r="B1361" t="str">
            <v xml:space="preserve">RELEASE HAND/FINGER TENDON         </v>
          </cell>
        </row>
        <row r="1362">
          <cell r="A1362" t="str">
            <v>26449</v>
          </cell>
          <cell r="B1362" t="str">
            <v xml:space="preserve">RELEASE FOREARM/HAND TENDON        </v>
          </cell>
        </row>
        <row r="1363">
          <cell r="A1363" t="str">
            <v>26450</v>
          </cell>
          <cell r="B1363" t="str">
            <v xml:space="preserve">INCISION OF PALM TENDON            </v>
          </cell>
        </row>
        <row r="1364">
          <cell r="A1364" t="str">
            <v>26455</v>
          </cell>
          <cell r="B1364" t="str">
            <v xml:space="preserve">INCISION OF FINGER TENDON          </v>
          </cell>
        </row>
        <row r="1365">
          <cell r="A1365" t="str">
            <v>26460</v>
          </cell>
          <cell r="B1365" t="str">
            <v xml:space="preserve">INCISE HAND/FINGER TENDON          </v>
          </cell>
        </row>
        <row r="1366">
          <cell r="A1366" t="str">
            <v>26471</v>
          </cell>
          <cell r="B1366" t="str">
            <v xml:space="preserve">FUSION OF FINGER TENDONS           </v>
          </cell>
        </row>
        <row r="1367">
          <cell r="A1367" t="str">
            <v>26474</v>
          </cell>
          <cell r="B1367" t="str">
            <v xml:space="preserve">FUSION OF FINGER TENDONS           </v>
          </cell>
        </row>
        <row r="1368">
          <cell r="A1368" t="str">
            <v>26476</v>
          </cell>
          <cell r="B1368" t="str">
            <v xml:space="preserve">TENDON LENGTHENING                 </v>
          </cell>
        </row>
        <row r="1369">
          <cell r="A1369" t="str">
            <v>26477</v>
          </cell>
          <cell r="B1369" t="str">
            <v xml:space="preserve">TENDON SHORTENING                  </v>
          </cell>
        </row>
        <row r="1370">
          <cell r="A1370" t="str">
            <v>26478</v>
          </cell>
          <cell r="B1370" t="str">
            <v xml:space="preserve">LENGTHENING OF HAND TENDON         </v>
          </cell>
        </row>
        <row r="1371">
          <cell r="A1371" t="str">
            <v>26479</v>
          </cell>
          <cell r="B1371" t="str">
            <v xml:space="preserve">SHORTENING OF HAND TENDON          </v>
          </cell>
        </row>
        <row r="1372">
          <cell r="A1372" t="str">
            <v>26480</v>
          </cell>
          <cell r="B1372" t="str">
            <v xml:space="preserve">TRANSPLANT HAND TENDON             </v>
          </cell>
        </row>
        <row r="1373">
          <cell r="A1373" t="str">
            <v>26483</v>
          </cell>
          <cell r="B1373" t="str">
            <v xml:space="preserve">TRANSPLANT/GRAFT HAND TENDON       </v>
          </cell>
        </row>
        <row r="1374">
          <cell r="A1374" t="str">
            <v>26485</v>
          </cell>
          <cell r="B1374" t="str">
            <v xml:space="preserve">TRANSPLANT PALM TENDON             </v>
          </cell>
        </row>
        <row r="1375">
          <cell r="A1375" t="str">
            <v>26489</v>
          </cell>
          <cell r="B1375" t="str">
            <v xml:space="preserve">TRANSPLANT/GRAFT PALM TENDON       </v>
          </cell>
        </row>
        <row r="1376">
          <cell r="A1376" t="str">
            <v>26490</v>
          </cell>
          <cell r="B1376" t="str">
            <v xml:space="preserve">REVISE THUMB TENDON                </v>
          </cell>
        </row>
        <row r="1377">
          <cell r="A1377" t="str">
            <v>26492</v>
          </cell>
          <cell r="B1377" t="str">
            <v xml:space="preserve">TENDON TRANSFER WITH GRAFT         </v>
          </cell>
        </row>
        <row r="1378">
          <cell r="A1378" t="str">
            <v>26494</v>
          </cell>
          <cell r="B1378" t="str">
            <v xml:space="preserve">HAND TENDON/MUSCLE TRANSFER        </v>
          </cell>
        </row>
        <row r="1379">
          <cell r="A1379" t="str">
            <v>26496</v>
          </cell>
          <cell r="B1379" t="str">
            <v xml:space="preserve">REVISE THUMB TENDON                </v>
          </cell>
        </row>
        <row r="1380">
          <cell r="A1380" t="str">
            <v>26497</v>
          </cell>
          <cell r="B1380" t="str">
            <v xml:space="preserve">FINGER TENDON TRANSFER             </v>
          </cell>
        </row>
        <row r="1381">
          <cell r="A1381" t="str">
            <v>26498</v>
          </cell>
          <cell r="B1381" t="str">
            <v xml:space="preserve">FINGER TENDON TRANSFER             </v>
          </cell>
        </row>
        <row r="1382">
          <cell r="A1382" t="str">
            <v>26499</v>
          </cell>
          <cell r="B1382" t="str">
            <v xml:space="preserve">REVISION OF FINGER                 </v>
          </cell>
        </row>
        <row r="1383">
          <cell r="A1383" t="str">
            <v>26500</v>
          </cell>
          <cell r="B1383" t="str">
            <v xml:space="preserve">HAND TENDON RECONSTRUCTION         </v>
          </cell>
        </row>
        <row r="1384">
          <cell r="A1384" t="str">
            <v>26502</v>
          </cell>
          <cell r="B1384" t="str">
            <v xml:space="preserve">HAND TENDON RECONSTRUCTION         </v>
          </cell>
        </row>
        <row r="1385">
          <cell r="A1385" t="str">
            <v>26504</v>
          </cell>
          <cell r="B1385" t="str">
            <v xml:space="preserve">HAND TENDON RECONSTRUCTION         </v>
          </cell>
        </row>
        <row r="1386">
          <cell r="A1386" t="str">
            <v>26508</v>
          </cell>
          <cell r="B1386" t="str">
            <v xml:space="preserve">RELEASE THUMB CONTRACTURE          </v>
          </cell>
        </row>
        <row r="1387">
          <cell r="A1387" t="str">
            <v>26510</v>
          </cell>
          <cell r="B1387" t="str">
            <v xml:space="preserve">THUMB TENDON TRANSFER              </v>
          </cell>
        </row>
        <row r="1388">
          <cell r="A1388" t="str">
            <v>26516</v>
          </cell>
          <cell r="B1388" t="str">
            <v xml:space="preserve">FUSION OF KNUCKLE JOINT            </v>
          </cell>
        </row>
        <row r="1389">
          <cell r="A1389" t="str">
            <v>26517</v>
          </cell>
          <cell r="B1389" t="str">
            <v xml:space="preserve">FUSION OF KNUCKLE JOINTS           </v>
          </cell>
        </row>
        <row r="1390">
          <cell r="A1390" t="str">
            <v>26518</v>
          </cell>
          <cell r="B1390" t="str">
            <v xml:space="preserve">FUSION OF KNUCKLE JOINTS           </v>
          </cell>
        </row>
        <row r="1391">
          <cell r="A1391" t="str">
            <v>26520</v>
          </cell>
          <cell r="B1391" t="str">
            <v xml:space="preserve">RELEASE KNUCKLE CONTRACTURE        </v>
          </cell>
        </row>
        <row r="1392">
          <cell r="A1392" t="str">
            <v>26525</v>
          </cell>
          <cell r="B1392" t="str">
            <v xml:space="preserve">RELEASE FINGER CONTRACTURE         </v>
          </cell>
        </row>
        <row r="1393">
          <cell r="A1393" t="str">
            <v>26530</v>
          </cell>
          <cell r="B1393" t="str">
            <v xml:space="preserve">REVISE KNUCKLE JOINT               </v>
          </cell>
        </row>
        <row r="1394">
          <cell r="A1394" t="str">
            <v>26531</v>
          </cell>
          <cell r="B1394" t="str">
            <v xml:space="preserve">REVISE KNUCKLE WITH IMPLANT        </v>
          </cell>
        </row>
        <row r="1395">
          <cell r="A1395" t="str">
            <v>26535</v>
          </cell>
          <cell r="B1395" t="str">
            <v xml:space="preserve">REVISE FINGER JOINT                </v>
          </cell>
        </row>
        <row r="1396">
          <cell r="A1396" t="str">
            <v>26536</v>
          </cell>
          <cell r="B1396" t="str">
            <v xml:space="preserve">REVISE/IMPLANT FINGER JOINT        </v>
          </cell>
        </row>
        <row r="1397">
          <cell r="A1397" t="str">
            <v>26540</v>
          </cell>
          <cell r="B1397" t="str">
            <v xml:space="preserve">REPAIR HAND JOINT                  </v>
          </cell>
        </row>
        <row r="1398">
          <cell r="A1398" t="str">
            <v>26541</v>
          </cell>
          <cell r="B1398" t="str">
            <v xml:space="preserve">REPAIR HAND JOINT WITH GRAFT       </v>
          </cell>
        </row>
        <row r="1399">
          <cell r="A1399" t="str">
            <v>26542</v>
          </cell>
          <cell r="B1399" t="str">
            <v xml:space="preserve">REPAIR HAND JOINT WITH GRAFT       </v>
          </cell>
        </row>
        <row r="1400">
          <cell r="A1400" t="str">
            <v>26545</v>
          </cell>
          <cell r="B1400" t="str">
            <v xml:space="preserve">RECONSTRUCT FINGER JOINT           </v>
          </cell>
        </row>
        <row r="1401">
          <cell r="A1401" t="str">
            <v>26546</v>
          </cell>
          <cell r="B1401" t="str">
            <v xml:space="preserve">REPAIR NON-UNION HAND              </v>
          </cell>
        </row>
        <row r="1402">
          <cell r="A1402" t="str">
            <v>26548</v>
          </cell>
          <cell r="B1402" t="str">
            <v xml:space="preserve">RECONSTRUCT FINGER JOINT           </v>
          </cell>
        </row>
        <row r="1403">
          <cell r="A1403" t="str">
            <v>26550</v>
          </cell>
          <cell r="B1403" t="str">
            <v xml:space="preserve">CONSTRUCT THUMB REPLACEMENT        </v>
          </cell>
        </row>
        <row r="1404">
          <cell r="A1404" t="str">
            <v>26551</v>
          </cell>
          <cell r="B1404" t="str">
            <v xml:space="preserve">GREAT TOE-HAND TRANSFER            </v>
          </cell>
        </row>
        <row r="1405">
          <cell r="A1405" t="str">
            <v>26553</v>
          </cell>
          <cell r="B1405" t="str">
            <v xml:space="preserve">SINGLE TOE-HAND TRANSFER           </v>
          </cell>
        </row>
        <row r="1406">
          <cell r="A1406" t="str">
            <v>26554</v>
          </cell>
          <cell r="B1406" t="str">
            <v xml:space="preserve">DOUBLE TOE-HAND TRANSFER           </v>
          </cell>
        </row>
        <row r="1407">
          <cell r="A1407" t="str">
            <v>26555</v>
          </cell>
          <cell r="B1407" t="str">
            <v xml:space="preserve">POSITIONAL CHANGE OF FINGER        </v>
          </cell>
        </row>
        <row r="1408">
          <cell r="A1408" t="str">
            <v>26556</v>
          </cell>
          <cell r="B1408" t="str">
            <v xml:space="preserve">TOE JOINT TRANSFER                 </v>
          </cell>
        </row>
        <row r="1409">
          <cell r="A1409" t="str">
            <v>26560</v>
          </cell>
          <cell r="B1409" t="str">
            <v xml:space="preserve">REPAIR OF WEB FINGER               </v>
          </cell>
        </row>
        <row r="1410">
          <cell r="A1410" t="str">
            <v>26561</v>
          </cell>
          <cell r="B1410" t="str">
            <v xml:space="preserve">REPAIR OF WEB FINGER               </v>
          </cell>
        </row>
        <row r="1411">
          <cell r="A1411" t="str">
            <v>26562</v>
          </cell>
          <cell r="B1411" t="str">
            <v xml:space="preserve">REPAIR OF WEB FINGER               </v>
          </cell>
        </row>
        <row r="1412">
          <cell r="A1412" t="str">
            <v>26565</v>
          </cell>
          <cell r="B1412" t="str">
            <v xml:space="preserve">CORRECT METACARPAL FLAW            </v>
          </cell>
        </row>
        <row r="1413">
          <cell r="A1413" t="str">
            <v>26567</v>
          </cell>
          <cell r="B1413" t="str">
            <v xml:space="preserve">CORRECT FINGER DEFORMITY           </v>
          </cell>
        </row>
        <row r="1414">
          <cell r="A1414" t="str">
            <v>26568</v>
          </cell>
          <cell r="B1414" t="str">
            <v xml:space="preserve">LENGTHEN METACARPAL/FINGER         </v>
          </cell>
        </row>
        <row r="1415">
          <cell r="A1415" t="str">
            <v>26580</v>
          </cell>
          <cell r="B1415" t="str">
            <v xml:space="preserve">REPAIR HAND DEFORMITY              </v>
          </cell>
        </row>
        <row r="1416">
          <cell r="A1416" t="str">
            <v>26585</v>
          </cell>
          <cell r="B1416" t="str">
            <v xml:space="preserve">REPAIR FINGER DEFORMITY            </v>
          </cell>
        </row>
        <row r="1417">
          <cell r="A1417" t="str">
            <v>26587</v>
          </cell>
          <cell r="B1417" t="str">
            <v xml:space="preserve">RECONSTRUCT EXTRA FINGER           </v>
          </cell>
        </row>
        <row r="1418">
          <cell r="A1418" t="str">
            <v>26590</v>
          </cell>
          <cell r="B1418" t="str">
            <v xml:space="preserve">REPAIR FINGER DEFORMITY            </v>
          </cell>
        </row>
        <row r="1419">
          <cell r="A1419" t="str">
            <v>26591</v>
          </cell>
          <cell r="B1419" t="str">
            <v xml:space="preserve">REPAIR MUSCLES OF HAND             </v>
          </cell>
        </row>
        <row r="1420">
          <cell r="A1420" t="str">
            <v>26593</v>
          </cell>
          <cell r="B1420" t="str">
            <v xml:space="preserve">RELEASE MUSCLES OF HAND            </v>
          </cell>
        </row>
        <row r="1421">
          <cell r="A1421" t="str">
            <v>26596</v>
          </cell>
          <cell r="B1421" t="str">
            <v xml:space="preserve">EXCISION CONSTRICTING TISSUE       </v>
          </cell>
        </row>
        <row r="1422">
          <cell r="A1422" t="str">
            <v>26597</v>
          </cell>
          <cell r="B1422" t="str">
            <v xml:space="preserve">RELEASE OF SCAR CONTRACTURE        </v>
          </cell>
        </row>
        <row r="1423">
          <cell r="A1423" t="str">
            <v>26600</v>
          </cell>
          <cell r="B1423" t="str">
            <v xml:space="preserve">TREAT METACARPAL FRACTURE          </v>
          </cell>
        </row>
        <row r="1424">
          <cell r="A1424" t="str">
            <v>26605</v>
          </cell>
          <cell r="B1424" t="str">
            <v xml:space="preserve">TREAT METACARPAL FRACTURE          </v>
          </cell>
        </row>
        <row r="1425">
          <cell r="A1425" t="str">
            <v>26607</v>
          </cell>
          <cell r="B1425" t="str">
            <v xml:space="preserve">TREAT METACARPAL FRACTURE          </v>
          </cell>
        </row>
        <row r="1426">
          <cell r="A1426" t="str">
            <v>26608</v>
          </cell>
          <cell r="B1426" t="str">
            <v xml:space="preserve">TREAT METACARPAL FRACTURE          </v>
          </cell>
        </row>
        <row r="1427">
          <cell r="A1427" t="str">
            <v>26615</v>
          </cell>
          <cell r="B1427" t="str">
            <v xml:space="preserve">REPAIR METACARPAL FRACTURE         </v>
          </cell>
        </row>
        <row r="1428">
          <cell r="A1428" t="str">
            <v>26641</v>
          </cell>
          <cell r="B1428" t="str">
            <v xml:space="preserve">TREAT THUMB DISLOCATION            </v>
          </cell>
        </row>
        <row r="1429">
          <cell r="A1429" t="str">
            <v>26645</v>
          </cell>
          <cell r="B1429" t="str">
            <v xml:space="preserve">TREAT THUMB FRACTURE               </v>
          </cell>
        </row>
        <row r="1430">
          <cell r="A1430" t="str">
            <v>26650</v>
          </cell>
          <cell r="B1430" t="str">
            <v xml:space="preserve">REPAIR THUMB FRACTURE              </v>
          </cell>
        </row>
        <row r="1431">
          <cell r="A1431" t="str">
            <v>26665</v>
          </cell>
          <cell r="B1431" t="str">
            <v xml:space="preserve">REPAIR THUMB FRACTURE              </v>
          </cell>
        </row>
        <row r="1432">
          <cell r="A1432" t="str">
            <v>26670</v>
          </cell>
          <cell r="B1432" t="str">
            <v xml:space="preserve">TREAT HAND DISLOCATION             </v>
          </cell>
        </row>
        <row r="1433">
          <cell r="A1433" t="str">
            <v>26675</v>
          </cell>
          <cell r="B1433" t="str">
            <v xml:space="preserve">TREAT HAND DISLOCATION             </v>
          </cell>
        </row>
        <row r="1434">
          <cell r="A1434" t="str">
            <v>26676</v>
          </cell>
          <cell r="B1434" t="str">
            <v xml:space="preserve">PIN HAND DISLOCATION               </v>
          </cell>
        </row>
        <row r="1435">
          <cell r="A1435" t="str">
            <v>26685</v>
          </cell>
          <cell r="B1435" t="str">
            <v xml:space="preserve">REPAIR HAND DISLOCATION            </v>
          </cell>
        </row>
        <row r="1436">
          <cell r="A1436" t="str">
            <v>26686</v>
          </cell>
          <cell r="B1436" t="str">
            <v xml:space="preserve">REPAIR HAND DISLOCATION            </v>
          </cell>
        </row>
        <row r="1437">
          <cell r="A1437" t="str">
            <v>26700</v>
          </cell>
          <cell r="B1437" t="str">
            <v xml:space="preserve">TREAT KNUCKLE DISLOCATION          </v>
          </cell>
        </row>
        <row r="1438">
          <cell r="A1438" t="str">
            <v>26705</v>
          </cell>
          <cell r="B1438" t="str">
            <v xml:space="preserve">TREAT KNUCKLE DISLOCATION          </v>
          </cell>
        </row>
        <row r="1439">
          <cell r="A1439" t="str">
            <v>26706</v>
          </cell>
          <cell r="B1439" t="str">
            <v xml:space="preserve">PIN KNUCKLE DISLOCATION            </v>
          </cell>
        </row>
        <row r="1440">
          <cell r="A1440" t="str">
            <v>26715</v>
          </cell>
          <cell r="B1440" t="str">
            <v xml:space="preserve">REPAIR KNUCKLE DISLOCATION         </v>
          </cell>
        </row>
        <row r="1441">
          <cell r="A1441" t="str">
            <v>26720</v>
          </cell>
          <cell r="B1441" t="str">
            <v xml:space="preserve">TREAT FINGER FRACTURE, EACH        </v>
          </cell>
        </row>
        <row r="1442">
          <cell r="A1442" t="str">
            <v>26725</v>
          </cell>
          <cell r="B1442" t="str">
            <v xml:space="preserve">TREAT FINGER FRACTURE, EACH        </v>
          </cell>
        </row>
        <row r="1443">
          <cell r="A1443" t="str">
            <v>26727</v>
          </cell>
          <cell r="B1443" t="str">
            <v xml:space="preserve">TREAT FINGER FRACTURE, EACH        </v>
          </cell>
        </row>
        <row r="1444">
          <cell r="A1444" t="str">
            <v>26735</v>
          </cell>
          <cell r="B1444" t="str">
            <v xml:space="preserve">REPAIR FINGER FRACTURE, EACH       </v>
          </cell>
        </row>
        <row r="1445">
          <cell r="A1445" t="str">
            <v>26740</v>
          </cell>
          <cell r="B1445" t="str">
            <v xml:space="preserve">TREAT FINGER FRACTURE, EACH        </v>
          </cell>
        </row>
        <row r="1446">
          <cell r="A1446" t="str">
            <v>26742</v>
          </cell>
          <cell r="B1446" t="str">
            <v xml:space="preserve">TREAT FINGER FRACTURE, EACH        </v>
          </cell>
        </row>
        <row r="1447">
          <cell r="A1447" t="str">
            <v>26746</v>
          </cell>
          <cell r="B1447" t="str">
            <v xml:space="preserve">REPAIR FINGER FRACTURE, EACH       </v>
          </cell>
        </row>
        <row r="1448">
          <cell r="A1448" t="str">
            <v>26750</v>
          </cell>
          <cell r="B1448" t="str">
            <v xml:space="preserve">TREAT FINGER FRACTURE, EACH        </v>
          </cell>
        </row>
        <row r="1449">
          <cell r="A1449" t="str">
            <v>26755</v>
          </cell>
          <cell r="B1449" t="str">
            <v xml:space="preserve">TREAT FINGER FRACTURE, EACH        </v>
          </cell>
        </row>
        <row r="1450">
          <cell r="A1450" t="str">
            <v>26756</v>
          </cell>
          <cell r="B1450" t="str">
            <v xml:space="preserve">PIN FINGER FRACTURE, EACH          </v>
          </cell>
        </row>
        <row r="1451">
          <cell r="A1451" t="str">
            <v>26765</v>
          </cell>
          <cell r="B1451" t="str">
            <v xml:space="preserve">REPAIR FINGER FRACTURE, EACH       </v>
          </cell>
        </row>
        <row r="1452">
          <cell r="A1452" t="str">
            <v>26770</v>
          </cell>
          <cell r="B1452" t="str">
            <v xml:space="preserve">TREAT FINGER DISLOCATION           </v>
          </cell>
        </row>
        <row r="1453">
          <cell r="A1453" t="str">
            <v>26775</v>
          </cell>
          <cell r="B1453" t="str">
            <v xml:space="preserve">TREAT FINGER DISLOCATION           </v>
          </cell>
        </row>
        <row r="1454">
          <cell r="A1454" t="str">
            <v>26776</v>
          </cell>
          <cell r="B1454" t="str">
            <v xml:space="preserve">PIN FINGER DISLOCATION             </v>
          </cell>
        </row>
        <row r="1455">
          <cell r="A1455" t="str">
            <v>26785</v>
          </cell>
          <cell r="B1455" t="str">
            <v xml:space="preserve">REPAIR FINGER DISLOCATION          </v>
          </cell>
        </row>
        <row r="1456">
          <cell r="A1456" t="str">
            <v>26820</v>
          </cell>
          <cell r="B1456" t="str">
            <v xml:space="preserve">THUMB FUSION WITH GRAFT            </v>
          </cell>
        </row>
        <row r="1457">
          <cell r="A1457" t="str">
            <v>26841</v>
          </cell>
          <cell r="B1457" t="str">
            <v xml:space="preserve">FUSION OF THUMB                    </v>
          </cell>
        </row>
        <row r="1458">
          <cell r="A1458" t="str">
            <v>26842</v>
          </cell>
          <cell r="B1458" t="str">
            <v xml:space="preserve">THUMB FUSION WITH GRAFT            </v>
          </cell>
        </row>
        <row r="1459">
          <cell r="A1459" t="str">
            <v>26843</v>
          </cell>
          <cell r="B1459" t="str">
            <v xml:space="preserve">FUSION OF HAND JOINT               </v>
          </cell>
        </row>
        <row r="1460">
          <cell r="A1460" t="str">
            <v>26844</v>
          </cell>
          <cell r="B1460" t="str">
            <v xml:space="preserve">FUSION/GRAFT OF HAND JOINT         </v>
          </cell>
        </row>
        <row r="1461">
          <cell r="A1461" t="str">
            <v>26850</v>
          </cell>
          <cell r="B1461" t="str">
            <v xml:space="preserve">FUSION OF KNUCKLE                  </v>
          </cell>
        </row>
        <row r="1462">
          <cell r="A1462" t="str">
            <v>26852</v>
          </cell>
          <cell r="B1462" t="str">
            <v xml:space="preserve">FUSION OF KNUCKLE WITH GRAFT       </v>
          </cell>
        </row>
        <row r="1463">
          <cell r="A1463" t="str">
            <v>26860</v>
          </cell>
          <cell r="B1463" t="str">
            <v xml:space="preserve">FUSION OF FINGER JOINT             </v>
          </cell>
        </row>
        <row r="1464">
          <cell r="A1464" t="str">
            <v>26861</v>
          </cell>
          <cell r="B1464" t="str">
            <v xml:space="preserve">FUSION OF FINGER JOINT,ADDED       </v>
          </cell>
        </row>
        <row r="1465">
          <cell r="A1465" t="str">
            <v>26862</v>
          </cell>
          <cell r="B1465" t="str">
            <v xml:space="preserve">FUSION/GRAFT OF FINGER JOINT       </v>
          </cell>
        </row>
        <row r="1466">
          <cell r="A1466" t="str">
            <v>26863</v>
          </cell>
          <cell r="B1466" t="str">
            <v xml:space="preserve">FUSE/GRAFT ADDED JOINT             </v>
          </cell>
        </row>
        <row r="1467">
          <cell r="A1467" t="str">
            <v>26910</v>
          </cell>
          <cell r="B1467" t="str">
            <v xml:space="preserve">AMPUTATE METACARPAL BONE           </v>
          </cell>
        </row>
        <row r="1468">
          <cell r="A1468" t="str">
            <v>26951</v>
          </cell>
          <cell r="B1468" t="str">
            <v xml:space="preserve">AMPUTATION OF FINGER/THUMB         </v>
          </cell>
        </row>
        <row r="1469">
          <cell r="A1469" t="str">
            <v>26952</v>
          </cell>
          <cell r="B1469" t="str">
            <v xml:space="preserve">AMPUTATION OF FINGER/THUMB         </v>
          </cell>
        </row>
        <row r="1470">
          <cell r="A1470" t="str">
            <v>26989</v>
          </cell>
          <cell r="B1470" t="str">
            <v xml:space="preserve">HAND/FINGER SURGERY                </v>
          </cell>
        </row>
        <row r="1471">
          <cell r="A1471" t="str">
            <v>26990</v>
          </cell>
          <cell r="B1471" t="str">
            <v xml:space="preserve">DRAINAGE OF PELVIS LESION          </v>
          </cell>
        </row>
        <row r="1472">
          <cell r="A1472" t="str">
            <v>26991</v>
          </cell>
          <cell r="B1472" t="str">
            <v xml:space="preserve">DRAINAGE OF PELVIS BURSA           </v>
          </cell>
        </row>
        <row r="1473">
          <cell r="A1473" t="str">
            <v>26992</v>
          </cell>
          <cell r="B1473" t="str">
            <v xml:space="preserve">DRAINAGE OF BONE LESION            </v>
          </cell>
        </row>
        <row r="1474">
          <cell r="A1474" t="str">
            <v>27000</v>
          </cell>
          <cell r="B1474" t="str">
            <v xml:space="preserve">INCISION OF HIP TENDON             </v>
          </cell>
        </row>
        <row r="1475">
          <cell r="A1475" t="str">
            <v>27001</v>
          </cell>
          <cell r="B1475" t="str">
            <v xml:space="preserve">INCISION OF HIP TENDON             </v>
          </cell>
        </row>
        <row r="1476">
          <cell r="A1476" t="str">
            <v>27003</v>
          </cell>
          <cell r="B1476" t="str">
            <v xml:space="preserve">INCISION OF HIP TENDON             </v>
          </cell>
        </row>
        <row r="1477">
          <cell r="A1477" t="str">
            <v>27005</v>
          </cell>
          <cell r="B1477" t="str">
            <v xml:space="preserve">INCISION OF HIP TENDON             </v>
          </cell>
        </row>
        <row r="1478">
          <cell r="A1478" t="str">
            <v>27006</v>
          </cell>
          <cell r="B1478" t="str">
            <v xml:space="preserve">INCISION OF HIP TENDONS            </v>
          </cell>
        </row>
        <row r="1479">
          <cell r="A1479" t="str">
            <v>27025</v>
          </cell>
          <cell r="B1479" t="str">
            <v xml:space="preserve">INCISION OF HIP/THIGH FASCIA       </v>
          </cell>
        </row>
        <row r="1480">
          <cell r="A1480" t="str">
            <v>27030</v>
          </cell>
          <cell r="B1480" t="str">
            <v xml:space="preserve">DRAINAGE OF HIP JOINT              </v>
          </cell>
        </row>
        <row r="1481">
          <cell r="A1481" t="str">
            <v>27033</v>
          </cell>
          <cell r="B1481" t="str">
            <v xml:space="preserve">EXPLORATION OF HIP JOINT           </v>
          </cell>
        </row>
        <row r="1482">
          <cell r="A1482" t="str">
            <v>27035</v>
          </cell>
          <cell r="B1482" t="str">
            <v xml:space="preserve">DENERVATION OF HIP JOINT           </v>
          </cell>
        </row>
        <row r="1483">
          <cell r="A1483" t="str">
            <v>27036</v>
          </cell>
          <cell r="B1483" t="str">
            <v xml:space="preserve">EXCISION OF HIP JOINT/MUSCLE       </v>
          </cell>
        </row>
        <row r="1484">
          <cell r="A1484" t="str">
            <v>27040</v>
          </cell>
          <cell r="B1484" t="str">
            <v xml:space="preserve">BIOPSY OF SOFT TISSUES             </v>
          </cell>
        </row>
        <row r="1485">
          <cell r="A1485" t="str">
            <v>27041</v>
          </cell>
          <cell r="B1485" t="str">
            <v xml:space="preserve">BIOPSY OF SOFT TISSUES             </v>
          </cell>
        </row>
        <row r="1486">
          <cell r="A1486" t="str">
            <v>27047</v>
          </cell>
          <cell r="B1486" t="str">
            <v xml:space="preserve">REMOVE HIP/PELVIS LESION           </v>
          </cell>
        </row>
        <row r="1487">
          <cell r="A1487" t="str">
            <v>27048</v>
          </cell>
          <cell r="B1487" t="str">
            <v xml:space="preserve">REMOVE HIP/PELVIS LESION           </v>
          </cell>
        </row>
        <row r="1488">
          <cell r="A1488" t="str">
            <v>27049</v>
          </cell>
          <cell r="B1488" t="str">
            <v xml:space="preserve">REMOVE TUMOR, HIP/PELVIS           </v>
          </cell>
        </row>
        <row r="1489">
          <cell r="A1489" t="str">
            <v>27050</v>
          </cell>
          <cell r="B1489" t="str">
            <v xml:space="preserve">BIOPSY OF SACROILIAC JOINT         </v>
          </cell>
        </row>
        <row r="1490">
          <cell r="A1490" t="str">
            <v>27052</v>
          </cell>
          <cell r="B1490" t="str">
            <v xml:space="preserve">BIOPSY OF HIP JOINT                </v>
          </cell>
        </row>
        <row r="1491">
          <cell r="A1491" t="str">
            <v>27054</v>
          </cell>
          <cell r="B1491" t="str">
            <v xml:space="preserve">REMOVAL OF HIP JOINT LINING        </v>
          </cell>
        </row>
        <row r="1492">
          <cell r="A1492" t="str">
            <v>27060</v>
          </cell>
          <cell r="B1492" t="str">
            <v xml:space="preserve">REMOVAL OF ISCHIAL BURSA           </v>
          </cell>
        </row>
        <row r="1493">
          <cell r="A1493" t="str">
            <v>27062</v>
          </cell>
          <cell r="B1493" t="str">
            <v xml:space="preserve">REMOVE FEMUR LESION/BURSA          </v>
          </cell>
        </row>
        <row r="1494">
          <cell r="A1494" t="str">
            <v>27065</v>
          </cell>
          <cell r="B1494" t="str">
            <v xml:space="preserve">REMOVAL OF HIP BONE LESION         </v>
          </cell>
        </row>
        <row r="1495">
          <cell r="A1495" t="str">
            <v>27066</v>
          </cell>
          <cell r="B1495" t="str">
            <v xml:space="preserve">REMOVAL OF HIP BONE LESION         </v>
          </cell>
        </row>
        <row r="1496">
          <cell r="A1496" t="str">
            <v>27067</v>
          </cell>
          <cell r="B1496" t="str">
            <v xml:space="preserve">REMOVE/GRAFT HIP BONE LESION       </v>
          </cell>
        </row>
        <row r="1497">
          <cell r="A1497" t="str">
            <v>27070</v>
          </cell>
          <cell r="B1497" t="str">
            <v xml:space="preserve">PARTIAL REMOVAL OF HIP BONE        </v>
          </cell>
        </row>
        <row r="1498">
          <cell r="A1498" t="str">
            <v>27071</v>
          </cell>
          <cell r="B1498" t="str">
            <v xml:space="preserve">PARTIAL REMOVAL OF HIP BONE        </v>
          </cell>
        </row>
        <row r="1499">
          <cell r="A1499" t="str">
            <v>27075</v>
          </cell>
          <cell r="B1499" t="str">
            <v xml:space="preserve">EXTENSIVE HIP SURGERY              </v>
          </cell>
        </row>
        <row r="1500">
          <cell r="A1500" t="str">
            <v>27076</v>
          </cell>
          <cell r="B1500" t="str">
            <v xml:space="preserve">EXTENSIVE HIP SURGERY              </v>
          </cell>
        </row>
        <row r="1501">
          <cell r="A1501" t="str">
            <v>27077</v>
          </cell>
          <cell r="B1501" t="str">
            <v xml:space="preserve">EXTENSIVE HIP SURGERY              </v>
          </cell>
        </row>
        <row r="1502">
          <cell r="A1502" t="str">
            <v>27078</v>
          </cell>
          <cell r="B1502" t="str">
            <v xml:space="preserve">EXTENSIVE HIP SURGERY              </v>
          </cell>
        </row>
        <row r="1503">
          <cell r="A1503" t="str">
            <v>27079</v>
          </cell>
          <cell r="B1503" t="str">
            <v xml:space="preserve">EXTENSIVE HIP SURGERY              </v>
          </cell>
        </row>
        <row r="1504">
          <cell r="A1504" t="str">
            <v>27080</v>
          </cell>
          <cell r="B1504" t="str">
            <v xml:space="preserve">REMOVAL OF TAIL BONE               </v>
          </cell>
        </row>
        <row r="1505">
          <cell r="A1505" t="str">
            <v>27086</v>
          </cell>
          <cell r="B1505" t="str">
            <v xml:space="preserve">REMOVE HIP FOREIGN BODY            </v>
          </cell>
        </row>
        <row r="1506">
          <cell r="A1506" t="str">
            <v>27087</v>
          </cell>
          <cell r="B1506" t="str">
            <v xml:space="preserve">REMOVE HIP FOREIGN BODY            </v>
          </cell>
        </row>
        <row r="1507">
          <cell r="A1507" t="str">
            <v>27090</v>
          </cell>
          <cell r="B1507" t="str">
            <v xml:space="preserve">REMOVAL OF HIP PROSTHESIS          </v>
          </cell>
        </row>
        <row r="1508">
          <cell r="A1508" t="str">
            <v>27091</v>
          </cell>
          <cell r="B1508" t="str">
            <v xml:space="preserve">REMOVAL OF HIP PROSTHESIS          </v>
          </cell>
        </row>
        <row r="1509">
          <cell r="A1509" t="str">
            <v>27093</v>
          </cell>
          <cell r="B1509" t="str">
            <v xml:space="preserve">INJECTION FOR HIP X-RAY            </v>
          </cell>
        </row>
        <row r="1510">
          <cell r="A1510" t="str">
            <v>27095</v>
          </cell>
          <cell r="B1510" t="str">
            <v xml:space="preserve">INJECTION FOR HIP X-RAY            </v>
          </cell>
        </row>
        <row r="1511">
          <cell r="A1511" t="str">
            <v>27097</v>
          </cell>
          <cell r="B1511" t="str">
            <v xml:space="preserve">REVISION OF HIP TENDON             </v>
          </cell>
        </row>
        <row r="1512">
          <cell r="A1512" t="str">
            <v>27098</v>
          </cell>
          <cell r="B1512" t="str">
            <v xml:space="preserve">TRANSFER TENDON TO PELVIS          </v>
          </cell>
        </row>
        <row r="1513">
          <cell r="A1513" t="str">
            <v>27100</v>
          </cell>
          <cell r="B1513" t="str">
            <v xml:space="preserve">TRANSFER OF ABDOMINAL MUSCLE       </v>
          </cell>
        </row>
        <row r="1514">
          <cell r="A1514" t="str">
            <v>27105</v>
          </cell>
          <cell r="B1514" t="str">
            <v xml:space="preserve">TRANSFER OF SPINAL MUSCLE          </v>
          </cell>
        </row>
        <row r="1515">
          <cell r="A1515" t="str">
            <v>27110</v>
          </cell>
          <cell r="B1515" t="str">
            <v xml:space="preserve">TRANSFER OF ILIOPSOAS MUSCLE       </v>
          </cell>
        </row>
        <row r="1516">
          <cell r="A1516" t="str">
            <v>27111</v>
          </cell>
          <cell r="B1516" t="str">
            <v xml:space="preserve">TRANSFER OF ILIOPSOAS MUSCLE       </v>
          </cell>
        </row>
        <row r="1517">
          <cell r="A1517" t="str">
            <v>27120</v>
          </cell>
          <cell r="B1517" t="str">
            <v xml:space="preserve">RECONSTRUCTION OF HIP SOCKET       </v>
          </cell>
        </row>
        <row r="1518">
          <cell r="A1518" t="str">
            <v>27122</v>
          </cell>
          <cell r="B1518" t="str">
            <v xml:space="preserve">RECONSTRUCTION OF HIP SOCKET       </v>
          </cell>
        </row>
        <row r="1519">
          <cell r="A1519" t="str">
            <v>27125</v>
          </cell>
          <cell r="B1519" t="str">
            <v xml:space="preserve">PARTIAL HIP REPLACEMENT            </v>
          </cell>
        </row>
        <row r="1520">
          <cell r="A1520" t="str">
            <v>27130</v>
          </cell>
          <cell r="B1520" t="str">
            <v xml:space="preserve">TOTAL HIP REPLACEMENT              </v>
          </cell>
        </row>
        <row r="1521">
          <cell r="A1521" t="str">
            <v>27132</v>
          </cell>
          <cell r="B1521" t="str">
            <v xml:space="preserve">TOTAL HIP REPLACEMENT              </v>
          </cell>
        </row>
        <row r="1522">
          <cell r="A1522" t="str">
            <v>27134</v>
          </cell>
          <cell r="B1522" t="str">
            <v xml:space="preserve">REVISE HIP JOINT REPLACEMENT       </v>
          </cell>
        </row>
        <row r="1523">
          <cell r="A1523" t="str">
            <v>27137</v>
          </cell>
          <cell r="B1523" t="str">
            <v xml:space="preserve">REVISE HIP JOINT REPLACEMENT       </v>
          </cell>
        </row>
        <row r="1524">
          <cell r="A1524" t="str">
            <v>27138</v>
          </cell>
          <cell r="B1524" t="str">
            <v xml:space="preserve">REVISE HIP JOINT REPLACEMENT       </v>
          </cell>
        </row>
        <row r="1525">
          <cell r="A1525" t="str">
            <v>27140</v>
          </cell>
          <cell r="B1525" t="str">
            <v xml:space="preserve">TRANSPLANT OF FEMUR RIDGE          </v>
          </cell>
        </row>
        <row r="1526">
          <cell r="A1526" t="str">
            <v>27146</v>
          </cell>
          <cell r="B1526" t="str">
            <v xml:space="preserve">INCISION OF HIP BONE               </v>
          </cell>
        </row>
        <row r="1527">
          <cell r="A1527" t="str">
            <v>27147</v>
          </cell>
          <cell r="B1527" t="str">
            <v xml:space="preserve">REVISION OF HIP BONE               </v>
          </cell>
        </row>
        <row r="1528">
          <cell r="A1528" t="str">
            <v>27151</v>
          </cell>
          <cell r="B1528" t="str">
            <v xml:space="preserve">INCISION OF HIP BONES              </v>
          </cell>
        </row>
        <row r="1529">
          <cell r="A1529" t="str">
            <v>27156</v>
          </cell>
          <cell r="B1529" t="str">
            <v xml:space="preserve">REVISION OF HIP BONES              </v>
          </cell>
        </row>
        <row r="1530">
          <cell r="A1530" t="str">
            <v>27158</v>
          </cell>
          <cell r="B1530" t="str">
            <v xml:space="preserve">REVISION OF PELVIS                 </v>
          </cell>
        </row>
        <row r="1531">
          <cell r="A1531" t="str">
            <v>27161</v>
          </cell>
          <cell r="B1531" t="str">
            <v xml:space="preserve">INCISION OF NECK OF FEMUR          </v>
          </cell>
        </row>
        <row r="1532">
          <cell r="A1532" t="str">
            <v>27165</v>
          </cell>
          <cell r="B1532" t="str">
            <v xml:space="preserve">INCISION/FIXATION OF FEMUR         </v>
          </cell>
        </row>
        <row r="1533">
          <cell r="A1533" t="str">
            <v>27170</v>
          </cell>
          <cell r="B1533" t="str">
            <v xml:space="preserve">REPAIR/GRAFT FEMUR HEAD/NECK       </v>
          </cell>
        </row>
        <row r="1534">
          <cell r="A1534" t="str">
            <v>27175</v>
          </cell>
          <cell r="B1534" t="str">
            <v xml:space="preserve">TREAT SLIPPED EPIPHYSIS            </v>
          </cell>
        </row>
        <row r="1535">
          <cell r="A1535" t="str">
            <v>27176</v>
          </cell>
          <cell r="B1535" t="str">
            <v xml:space="preserve">TREAT SLIPPED EPIPHYSIS            </v>
          </cell>
        </row>
        <row r="1536">
          <cell r="A1536" t="str">
            <v>27177</v>
          </cell>
          <cell r="B1536" t="str">
            <v xml:space="preserve">REPAIR SLIPPED EPIPHYSIS           </v>
          </cell>
        </row>
        <row r="1537">
          <cell r="A1537" t="str">
            <v>27178</v>
          </cell>
          <cell r="B1537" t="str">
            <v xml:space="preserve">REPAIR SLIPPED EPIPHYSIS           </v>
          </cell>
        </row>
        <row r="1538">
          <cell r="A1538" t="str">
            <v>27179</v>
          </cell>
          <cell r="B1538" t="str">
            <v xml:space="preserve">REVISE HEAD/NECK OF FEMUR          </v>
          </cell>
        </row>
        <row r="1539">
          <cell r="A1539" t="str">
            <v>27181</v>
          </cell>
          <cell r="B1539" t="str">
            <v xml:space="preserve">REPAIR SLIPPED EPIPHYSIS           </v>
          </cell>
        </row>
        <row r="1540">
          <cell r="A1540" t="str">
            <v>27185</v>
          </cell>
          <cell r="B1540" t="str">
            <v xml:space="preserve">REVISION OF FEMUR EPIPHYSIS        </v>
          </cell>
        </row>
        <row r="1541">
          <cell r="A1541" t="str">
            <v>27187</v>
          </cell>
          <cell r="B1541" t="str">
            <v xml:space="preserve">REINFORCE HIP BONES                </v>
          </cell>
        </row>
        <row r="1542">
          <cell r="A1542" t="str">
            <v>27193</v>
          </cell>
          <cell r="B1542" t="str">
            <v xml:space="preserve">TREAT PELVIC RING FRACTURE         </v>
          </cell>
        </row>
        <row r="1543">
          <cell r="A1543" t="str">
            <v>27194</v>
          </cell>
          <cell r="B1543" t="str">
            <v xml:space="preserve">TREAT PELVIC RING FRACTURE         </v>
          </cell>
        </row>
        <row r="1544">
          <cell r="A1544" t="str">
            <v>27200</v>
          </cell>
          <cell r="B1544" t="str">
            <v xml:space="preserve">TREAT TAIL BONE FRACTURE           </v>
          </cell>
        </row>
        <row r="1545">
          <cell r="A1545" t="str">
            <v>27202</v>
          </cell>
          <cell r="B1545" t="str">
            <v xml:space="preserve">REPAIR TAIL BONE FRACTURE          </v>
          </cell>
        </row>
        <row r="1546">
          <cell r="A1546" t="str">
            <v>27215</v>
          </cell>
          <cell r="B1546" t="str">
            <v xml:space="preserve">PELVIC FRACTURE(S) TREATMENT       </v>
          </cell>
        </row>
        <row r="1547">
          <cell r="A1547" t="str">
            <v>27216</v>
          </cell>
          <cell r="B1547" t="str">
            <v xml:space="preserve">TREAT PELVIC RING FRACTURE         </v>
          </cell>
        </row>
        <row r="1548">
          <cell r="A1548" t="str">
            <v>27217</v>
          </cell>
          <cell r="B1548" t="str">
            <v xml:space="preserve">TREAT PELVIC RING FRACTURE         </v>
          </cell>
        </row>
        <row r="1549">
          <cell r="A1549" t="str">
            <v>27218</v>
          </cell>
          <cell r="B1549" t="str">
            <v xml:space="preserve">TREAT PELVIC RING FRACTURE         </v>
          </cell>
        </row>
        <row r="1550">
          <cell r="A1550" t="str">
            <v>27220</v>
          </cell>
          <cell r="B1550" t="str">
            <v xml:space="preserve">TREAT HIP SOCKET FRACTURE          </v>
          </cell>
        </row>
        <row r="1551">
          <cell r="A1551" t="str">
            <v>27222</v>
          </cell>
          <cell r="B1551" t="str">
            <v xml:space="preserve">TREAT HIP SOCKET FRACTURE          </v>
          </cell>
        </row>
        <row r="1552">
          <cell r="A1552" t="str">
            <v>27226</v>
          </cell>
          <cell r="B1552" t="str">
            <v xml:space="preserve">TREAT HIP WALL FRACTURE            </v>
          </cell>
        </row>
        <row r="1553">
          <cell r="A1553" t="str">
            <v>27227</v>
          </cell>
          <cell r="B1553" t="str">
            <v xml:space="preserve">TREAT HIP FRACTURE(S)              </v>
          </cell>
        </row>
        <row r="1554">
          <cell r="A1554" t="str">
            <v>27228</v>
          </cell>
          <cell r="B1554" t="str">
            <v xml:space="preserve">TREAT HIP FRACTURE(S)              </v>
          </cell>
        </row>
        <row r="1555">
          <cell r="A1555" t="str">
            <v>27230</v>
          </cell>
          <cell r="B1555" t="str">
            <v xml:space="preserve">TREAT FRACTURE OF THIGH            </v>
          </cell>
        </row>
        <row r="1556">
          <cell r="A1556" t="str">
            <v>27232</v>
          </cell>
          <cell r="B1556" t="str">
            <v xml:space="preserve">TREAT FRACTURE OF THIGH            </v>
          </cell>
        </row>
        <row r="1557">
          <cell r="A1557" t="str">
            <v>27235</v>
          </cell>
          <cell r="B1557" t="str">
            <v xml:space="preserve">REPAIR OF THIGH FRACTURE           </v>
          </cell>
        </row>
        <row r="1558">
          <cell r="A1558" t="str">
            <v>27236</v>
          </cell>
          <cell r="B1558" t="str">
            <v xml:space="preserve">REPAIR OF THIGH FRACTURE           </v>
          </cell>
        </row>
        <row r="1559">
          <cell r="A1559" t="str">
            <v>27238</v>
          </cell>
          <cell r="B1559" t="str">
            <v xml:space="preserve">TREATMENT OF THIGH FRACTURE        </v>
          </cell>
        </row>
        <row r="1560">
          <cell r="A1560" t="str">
            <v>27240</v>
          </cell>
          <cell r="B1560" t="str">
            <v xml:space="preserve">TREATMENT OF THIGH FRACTURE        </v>
          </cell>
        </row>
        <row r="1561">
          <cell r="A1561" t="str">
            <v>27244</v>
          </cell>
          <cell r="B1561" t="str">
            <v xml:space="preserve">REPAIR OF THIGH FRACTURE           </v>
          </cell>
        </row>
        <row r="1562">
          <cell r="A1562" t="str">
            <v>27245</v>
          </cell>
          <cell r="B1562" t="str">
            <v xml:space="preserve">REPAIR OF THIGH FRACTURE           </v>
          </cell>
        </row>
        <row r="1563">
          <cell r="A1563" t="str">
            <v>27246</v>
          </cell>
          <cell r="B1563" t="str">
            <v xml:space="preserve">TREATMENT OF THIGH FRACTURE        </v>
          </cell>
        </row>
        <row r="1564">
          <cell r="A1564" t="str">
            <v>27248</v>
          </cell>
          <cell r="B1564" t="str">
            <v xml:space="preserve">REPAIR OF THIGH FRACTURE           </v>
          </cell>
        </row>
        <row r="1565">
          <cell r="A1565" t="str">
            <v>27250</v>
          </cell>
          <cell r="B1565" t="str">
            <v xml:space="preserve">TREAT HIP DISLOCATION              </v>
          </cell>
        </row>
        <row r="1566">
          <cell r="A1566" t="str">
            <v>27252</v>
          </cell>
          <cell r="B1566" t="str">
            <v xml:space="preserve">TREAT HIP DISLOCATION              </v>
          </cell>
        </row>
        <row r="1567">
          <cell r="A1567" t="str">
            <v>27253</v>
          </cell>
          <cell r="B1567" t="str">
            <v xml:space="preserve">REPAIR OF HIP DISLOCATION          </v>
          </cell>
        </row>
        <row r="1568">
          <cell r="A1568" t="str">
            <v>27254</v>
          </cell>
          <cell r="B1568" t="str">
            <v xml:space="preserve">REPAIR OF HIP DISLOCATION          </v>
          </cell>
        </row>
        <row r="1569">
          <cell r="A1569" t="str">
            <v>27256</v>
          </cell>
          <cell r="B1569" t="str">
            <v xml:space="preserve">TREATMENT OF HIP DISLOCATION       </v>
          </cell>
        </row>
        <row r="1570">
          <cell r="A1570" t="str">
            <v>27257</v>
          </cell>
          <cell r="B1570" t="str">
            <v xml:space="preserve">TREATMENT OF HIP DISLOCATION       </v>
          </cell>
        </row>
        <row r="1571">
          <cell r="A1571" t="str">
            <v>27258</v>
          </cell>
          <cell r="B1571" t="str">
            <v xml:space="preserve">REPAIR OF HIP DISLOCATION          </v>
          </cell>
        </row>
        <row r="1572">
          <cell r="A1572" t="str">
            <v>27259</v>
          </cell>
          <cell r="B1572" t="str">
            <v xml:space="preserve">REPAIR OF HIP DISLOCATION          </v>
          </cell>
        </row>
        <row r="1573">
          <cell r="A1573" t="str">
            <v>27265</v>
          </cell>
          <cell r="B1573" t="str">
            <v xml:space="preserve">TREATMENT OF HIP DISLOCATION       </v>
          </cell>
        </row>
        <row r="1574">
          <cell r="A1574" t="str">
            <v>27266</v>
          </cell>
          <cell r="B1574" t="str">
            <v xml:space="preserve">TREATMENT OF HIP DISLOCATION       </v>
          </cell>
        </row>
        <row r="1575">
          <cell r="A1575" t="str">
            <v>27275</v>
          </cell>
          <cell r="B1575" t="str">
            <v xml:space="preserve">MANIPULATION OF HIP JOINT          </v>
          </cell>
        </row>
        <row r="1576">
          <cell r="A1576" t="str">
            <v>27280</v>
          </cell>
          <cell r="B1576" t="str">
            <v xml:space="preserve">FUSION OF SACROILIAC JOINT         </v>
          </cell>
        </row>
        <row r="1577">
          <cell r="A1577" t="str">
            <v>27282</v>
          </cell>
          <cell r="B1577" t="str">
            <v xml:space="preserve">FUSION OF PUBIC BONES              </v>
          </cell>
        </row>
        <row r="1578">
          <cell r="A1578" t="str">
            <v>27284</v>
          </cell>
          <cell r="B1578" t="str">
            <v xml:space="preserve">FUSION OF HIP JOINT                </v>
          </cell>
        </row>
        <row r="1579">
          <cell r="A1579" t="str">
            <v>27286</v>
          </cell>
          <cell r="B1579" t="str">
            <v xml:space="preserve">FUSION OF HIP JOINT                </v>
          </cell>
        </row>
        <row r="1580">
          <cell r="A1580" t="str">
            <v>27290</v>
          </cell>
          <cell r="B1580" t="str">
            <v xml:space="preserve">AMPUTATION OF LEG AT HIP           </v>
          </cell>
        </row>
        <row r="1581">
          <cell r="A1581" t="str">
            <v>27295</v>
          </cell>
          <cell r="B1581" t="str">
            <v xml:space="preserve">AMPUTATION OF LEG AT HIP           </v>
          </cell>
        </row>
        <row r="1582">
          <cell r="A1582" t="str">
            <v>27299</v>
          </cell>
          <cell r="B1582" t="str">
            <v xml:space="preserve">PELVIS/HIP JOINT SURGERY           </v>
          </cell>
        </row>
        <row r="1583">
          <cell r="A1583" t="str">
            <v>27301</v>
          </cell>
          <cell r="B1583" t="str">
            <v xml:space="preserve">DRAIN THIGH/KNEE LESION            </v>
          </cell>
        </row>
        <row r="1584">
          <cell r="A1584" t="str">
            <v>27303</v>
          </cell>
          <cell r="B1584" t="str">
            <v xml:space="preserve">DRAINAGE OF BONE LESION            </v>
          </cell>
        </row>
        <row r="1585">
          <cell r="A1585" t="str">
            <v>27305</v>
          </cell>
          <cell r="B1585" t="str">
            <v xml:space="preserve">INCISE THIGH TENDON &amp; FASCIA       </v>
          </cell>
        </row>
        <row r="1586">
          <cell r="A1586" t="str">
            <v>27306</v>
          </cell>
          <cell r="B1586" t="str">
            <v xml:space="preserve">INCISION OF THIGH TENDON           </v>
          </cell>
        </row>
        <row r="1587">
          <cell r="A1587" t="str">
            <v>27307</v>
          </cell>
          <cell r="B1587" t="str">
            <v xml:space="preserve">INCISION OF THIGH TENDONS          </v>
          </cell>
        </row>
        <row r="1588">
          <cell r="A1588" t="str">
            <v>27310</v>
          </cell>
          <cell r="B1588" t="str">
            <v xml:space="preserve">EXPLORATION OF KNEE JOINT          </v>
          </cell>
        </row>
        <row r="1589">
          <cell r="A1589" t="str">
            <v>27315</v>
          </cell>
          <cell r="B1589" t="str">
            <v xml:space="preserve">PARTIAL REMOVAL, THIGH NERVE       </v>
          </cell>
        </row>
        <row r="1590">
          <cell r="A1590" t="str">
            <v>27320</v>
          </cell>
          <cell r="B1590" t="str">
            <v xml:space="preserve">PARTIAL REMOVAL, THIGH NERVE       </v>
          </cell>
        </row>
        <row r="1591">
          <cell r="A1591" t="str">
            <v>27323</v>
          </cell>
          <cell r="B1591" t="str">
            <v xml:space="preserve">BIOPSY THIGH SOFT TISSUES          </v>
          </cell>
        </row>
        <row r="1592">
          <cell r="A1592" t="str">
            <v>27324</v>
          </cell>
          <cell r="B1592" t="str">
            <v xml:space="preserve">BIOPSY THIGH SOFT TISSUES          </v>
          </cell>
        </row>
        <row r="1593">
          <cell r="A1593" t="str">
            <v>27327</v>
          </cell>
          <cell r="B1593" t="str">
            <v xml:space="preserve">REMOVAL OF THIGH LESION            </v>
          </cell>
        </row>
        <row r="1594">
          <cell r="A1594" t="str">
            <v>27328</v>
          </cell>
          <cell r="B1594" t="str">
            <v xml:space="preserve">REMOVAL OF THIGH LESION            </v>
          </cell>
        </row>
        <row r="1595">
          <cell r="A1595" t="str">
            <v>27329</v>
          </cell>
          <cell r="B1595" t="str">
            <v xml:space="preserve">REMOVE TUMOR, THIGH/KNEE           </v>
          </cell>
        </row>
        <row r="1596">
          <cell r="A1596" t="str">
            <v>27330</v>
          </cell>
          <cell r="B1596" t="str">
            <v xml:space="preserve">BIOPSY KNEE JOINT LINING           </v>
          </cell>
        </row>
        <row r="1597">
          <cell r="A1597" t="str">
            <v>27331</v>
          </cell>
          <cell r="B1597" t="str">
            <v xml:space="preserve">EXPLORE/TREAT KNEE JOINT           </v>
          </cell>
        </row>
        <row r="1598">
          <cell r="A1598" t="str">
            <v>27332</v>
          </cell>
          <cell r="B1598" t="str">
            <v xml:space="preserve">REMOVAL OF KNEE CARTILAGE          </v>
          </cell>
        </row>
        <row r="1599">
          <cell r="A1599" t="str">
            <v>27333</v>
          </cell>
          <cell r="B1599" t="str">
            <v xml:space="preserve">REMOVAL OF KNEE CARTILAGE          </v>
          </cell>
        </row>
        <row r="1600">
          <cell r="A1600" t="str">
            <v>27334</v>
          </cell>
          <cell r="B1600" t="str">
            <v xml:space="preserve">REMOVE KNEE JOINT LINING           </v>
          </cell>
        </row>
        <row r="1601">
          <cell r="A1601" t="str">
            <v>27335</v>
          </cell>
          <cell r="B1601" t="str">
            <v xml:space="preserve">REMOVE KNEE JOINT LINING           </v>
          </cell>
        </row>
        <row r="1602">
          <cell r="A1602" t="str">
            <v>27340</v>
          </cell>
          <cell r="B1602" t="str">
            <v xml:space="preserve">REMOVAL OF KNEECAP BURSA           </v>
          </cell>
        </row>
        <row r="1603">
          <cell r="A1603" t="str">
            <v>27345</v>
          </cell>
          <cell r="B1603" t="str">
            <v xml:space="preserve">REMOVAL OF KNEE CYST               </v>
          </cell>
        </row>
        <row r="1604">
          <cell r="A1604" t="str">
            <v>27347</v>
          </cell>
          <cell r="B1604" t="str">
            <v xml:space="preserve">REMOVE KNEE CYST                   </v>
          </cell>
        </row>
        <row r="1605">
          <cell r="A1605" t="str">
            <v>27350</v>
          </cell>
          <cell r="B1605" t="str">
            <v xml:space="preserve">REMOVAL OF KNEECAP                 </v>
          </cell>
        </row>
        <row r="1606">
          <cell r="A1606" t="str">
            <v>27355</v>
          </cell>
          <cell r="B1606" t="str">
            <v xml:space="preserve">REMOVE FEMUR LESION                </v>
          </cell>
        </row>
        <row r="1607">
          <cell r="A1607" t="str">
            <v>27356</v>
          </cell>
          <cell r="B1607" t="str">
            <v xml:space="preserve">REMOVE FEMUR LESION/GRAFT          </v>
          </cell>
        </row>
        <row r="1608">
          <cell r="A1608" t="str">
            <v>27357</v>
          </cell>
          <cell r="B1608" t="str">
            <v xml:space="preserve">REMOVE FEMUR LESION/GRAFT          </v>
          </cell>
        </row>
        <row r="1609">
          <cell r="A1609" t="str">
            <v>27358</v>
          </cell>
          <cell r="B1609" t="str">
            <v xml:space="preserve">REMOVE FEMUR LESION/FIXATION       </v>
          </cell>
        </row>
        <row r="1610">
          <cell r="A1610" t="str">
            <v>27360</v>
          </cell>
          <cell r="B1610" t="str">
            <v xml:space="preserve">PARTIAL REMOVAL LEG BONE(S)        </v>
          </cell>
        </row>
        <row r="1611">
          <cell r="A1611" t="str">
            <v>27365</v>
          </cell>
          <cell r="B1611" t="str">
            <v xml:space="preserve">EXTENSIVE LEG SURGERY              </v>
          </cell>
        </row>
        <row r="1612">
          <cell r="A1612" t="str">
            <v>27370</v>
          </cell>
          <cell r="B1612" t="str">
            <v xml:space="preserve">INJECTION FOR KNEE X-RAY           </v>
          </cell>
        </row>
        <row r="1613">
          <cell r="A1613" t="str">
            <v>27372</v>
          </cell>
          <cell r="B1613" t="str">
            <v xml:space="preserve">REMOVAL OF FOREIGN BODY            </v>
          </cell>
        </row>
        <row r="1614">
          <cell r="A1614" t="str">
            <v>27380</v>
          </cell>
          <cell r="B1614" t="str">
            <v xml:space="preserve">REPAIR OF KNEECAP TENDON           </v>
          </cell>
        </row>
        <row r="1615">
          <cell r="A1615" t="str">
            <v>27381</v>
          </cell>
          <cell r="B1615" t="str">
            <v xml:space="preserve">REPAIR/GRAFT KNEECAP TENDON        </v>
          </cell>
        </row>
        <row r="1616">
          <cell r="A1616" t="str">
            <v>27385</v>
          </cell>
          <cell r="B1616" t="str">
            <v xml:space="preserve">REPAIR OF THIGH MUSCLE             </v>
          </cell>
        </row>
        <row r="1617">
          <cell r="A1617" t="str">
            <v>27386</v>
          </cell>
          <cell r="B1617" t="str">
            <v xml:space="preserve">REPAIR/GRAFT OF THIGH MUSCLE       </v>
          </cell>
        </row>
        <row r="1618">
          <cell r="A1618" t="str">
            <v>27390</v>
          </cell>
          <cell r="B1618" t="str">
            <v xml:space="preserve">INCISION OF THIGH TENDON           </v>
          </cell>
        </row>
        <row r="1619">
          <cell r="A1619" t="str">
            <v>27391</v>
          </cell>
          <cell r="B1619" t="str">
            <v xml:space="preserve">INCISION OF THIGH TENDONS          </v>
          </cell>
        </row>
        <row r="1620">
          <cell r="A1620" t="str">
            <v>27392</v>
          </cell>
          <cell r="B1620" t="str">
            <v xml:space="preserve">INCISION OF THIGH TENDONS          </v>
          </cell>
        </row>
        <row r="1621">
          <cell r="A1621" t="str">
            <v>27393</v>
          </cell>
          <cell r="B1621" t="str">
            <v xml:space="preserve">LENGTHENING OF THIGH TENDON        </v>
          </cell>
        </row>
        <row r="1622">
          <cell r="A1622" t="str">
            <v>27394</v>
          </cell>
          <cell r="B1622" t="str">
            <v xml:space="preserve">LENGTHENING OF THIGH TENDONS       </v>
          </cell>
        </row>
        <row r="1623">
          <cell r="A1623" t="str">
            <v>27395</v>
          </cell>
          <cell r="B1623" t="str">
            <v xml:space="preserve">LENGTHENING OF THIGH TENDONS       </v>
          </cell>
        </row>
        <row r="1624">
          <cell r="A1624" t="str">
            <v>27396</v>
          </cell>
          <cell r="B1624" t="str">
            <v xml:space="preserve">TRANSPLANT OF THIGH TENDON         </v>
          </cell>
        </row>
        <row r="1625">
          <cell r="A1625" t="str">
            <v>27397</v>
          </cell>
          <cell r="B1625" t="str">
            <v xml:space="preserve">TRANSPLANTS OF THIGH TENDONS       </v>
          </cell>
        </row>
        <row r="1626">
          <cell r="A1626" t="str">
            <v>27400</v>
          </cell>
          <cell r="B1626" t="str">
            <v xml:space="preserve">REVISE THIGH MUSCLES/TENDONS       </v>
          </cell>
        </row>
        <row r="1627">
          <cell r="A1627" t="str">
            <v>27403</v>
          </cell>
          <cell r="B1627" t="str">
            <v xml:space="preserve">REPAIR OF KNEE CARTILAGE           </v>
          </cell>
        </row>
        <row r="1628">
          <cell r="A1628" t="str">
            <v>27405</v>
          </cell>
          <cell r="B1628" t="str">
            <v xml:space="preserve">REPAIR OF KNEE LIGAMENT            </v>
          </cell>
        </row>
        <row r="1629">
          <cell r="A1629" t="str">
            <v>27407</v>
          </cell>
          <cell r="B1629" t="str">
            <v xml:space="preserve">REPAIR OF KNEE LIGAMENT            </v>
          </cell>
        </row>
        <row r="1630">
          <cell r="A1630" t="str">
            <v>27409</v>
          </cell>
          <cell r="B1630" t="str">
            <v xml:space="preserve">REPAIR OF KNEE LIGAMENTS           </v>
          </cell>
        </row>
        <row r="1631">
          <cell r="A1631" t="str">
            <v>27418</v>
          </cell>
          <cell r="B1631" t="str">
            <v xml:space="preserve">REPAIR DEGENERATED KNEECAP         </v>
          </cell>
        </row>
        <row r="1632">
          <cell r="A1632" t="str">
            <v>27420</v>
          </cell>
          <cell r="B1632" t="str">
            <v xml:space="preserve">REVISION OF UNSTABLE KNEECAP       </v>
          </cell>
        </row>
        <row r="1633">
          <cell r="A1633" t="str">
            <v>27422</v>
          </cell>
          <cell r="B1633" t="str">
            <v xml:space="preserve">REVISION OF UNSTABLE KNEECAP       </v>
          </cell>
        </row>
        <row r="1634">
          <cell r="A1634" t="str">
            <v>27424</v>
          </cell>
          <cell r="B1634" t="str">
            <v xml:space="preserve">REVISION/REMOVAL OF KNEECAP        </v>
          </cell>
        </row>
        <row r="1635">
          <cell r="A1635" t="str">
            <v>27425</v>
          </cell>
          <cell r="B1635" t="str">
            <v xml:space="preserve">LATERAL RETINACULAR RELEASE        </v>
          </cell>
        </row>
        <row r="1636">
          <cell r="A1636" t="str">
            <v>27427</v>
          </cell>
          <cell r="B1636" t="str">
            <v xml:space="preserve">RECONSTRUCTION, KNEE               </v>
          </cell>
        </row>
        <row r="1637">
          <cell r="A1637" t="str">
            <v>27428</v>
          </cell>
          <cell r="B1637" t="str">
            <v xml:space="preserve">RECONSTRUCTION, KNEE               </v>
          </cell>
        </row>
        <row r="1638">
          <cell r="A1638" t="str">
            <v>27429</v>
          </cell>
          <cell r="B1638" t="str">
            <v xml:space="preserve">RECONSTRUCTION, KNEE               </v>
          </cell>
        </row>
        <row r="1639">
          <cell r="A1639" t="str">
            <v>27430</v>
          </cell>
          <cell r="B1639" t="str">
            <v xml:space="preserve">REVISION OF THIGH MUSCLES          </v>
          </cell>
        </row>
        <row r="1640">
          <cell r="A1640" t="str">
            <v>27435</v>
          </cell>
          <cell r="B1640" t="str">
            <v xml:space="preserve">INCISION OF KNEE JOINT             </v>
          </cell>
        </row>
        <row r="1641">
          <cell r="A1641" t="str">
            <v>27437</v>
          </cell>
          <cell r="B1641" t="str">
            <v xml:space="preserve">REVISE KNEECAP                     </v>
          </cell>
        </row>
        <row r="1642">
          <cell r="A1642" t="str">
            <v>27438</v>
          </cell>
          <cell r="B1642" t="str">
            <v xml:space="preserve">REVISE KNEECAP WITH IMPLANT        </v>
          </cell>
        </row>
        <row r="1643">
          <cell r="A1643" t="str">
            <v>27440</v>
          </cell>
          <cell r="B1643" t="str">
            <v xml:space="preserve">REVISION OF KNEE JOINT             </v>
          </cell>
        </row>
        <row r="1644">
          <cell r="A1644" t="str">
            <v>27441</v>
          </cell>
          <cell r="B1644" t="str">
            <v xml:space="preserve">REVISION OF KNEE JOINT             </v>
          </cell>
        </row>
        <row r="1645">
          <cell r="A1645" t="str">
            <v>27442</v>
          </cell>
          <cell r="B1645" t="str">
            <v xml:space="preserve">REVISION OF KNEE JOINT             </v>
          </cell>
        </row>
        <row r="1646">
          <cell r="A1646" t="str">
            <v>27443</v>
          </cell>
          <cell r="B1646" t="str">
            <v xml:space="preserve">REVISION OF KNEE JOINT             </v>
          </cell>
        </row>
        <row r="1647">
          <cell r="A1647" t="str">
            <v>27445</v>
          </cell>
          <cell r="B1647" t="str">
            <v xml:space="preserve">REVISION OF KNEE JOINT             </v>
          </cell>
        </row>
        <row r="1648">
          <cell r="A1648" t="str">
            <v>27446</v>
          </cell>
          <cell r="B1648" t="str">
            <v xml:space="preserve">REVISION OF KNEE JOINT             </v>
          </cell>
        </row>
        <row r="1649">
          <cell r="A1649" t="str">
            <v>27447</v>
          </cell>
          <cell r="B1649" t="str">
            <v xml:space="preserve">TOTAL KNEE REPLACEMENT             </v>
          </cell>
        </row>
        <row r="1650">
          <cell r="A1650" t="str">
            <v>27448</v>
          </cell>
          <cell r="B1650" t="str">
            <v xml:space="preserve">INCISION OF THIGH                  </v>
          </cell>
        </row>
        <row r="1651">
          <cell r="A1651" t="str">
            <v>27450</v>
          </cell>
          <cell r="B1651" t="str">
            <v xml:space="preserve">INCISION OF THIGH                  </v>
          </cell>
        </row>
        <row r="1652">
          <cell r="A1652" t="str">
            <v>27454</v>
          </cell>
          <cell r="B1652" t="str">
            <v xml:space="preserve">REALIGNMENT OF THIGH BONE          </v>
          </cell>
        </row>
        <row r="1653">
          <cell r="A1653" t="str">
            <v>27455</v>
          </cell>
          <cell r="B1653" t="str">
            <v xml:space="preserve">REALIGNMENT OF KNEE                </v>
          </cell>
        </row>
        <row r="1654">
          <cell r="A1654" t="str">
            <v>27457</v>
          </cell>
          <cell r="B1654" t="str">
            <v xml:space="preserve">REALIGNMENT OF KNEE                </v>
          </cell>
        </row>
        <row r="1655">
          <cell r="A1655" t="str">
            <v>27465</v>
          </cell>
          <cell r="B1655" t="str">
            <v xml:space="preserve">SHORTENING OF THIGH BONE           </v>
          </cell>
        </row>
        <row r="1656">
          <cell r="A1656" t="str">
            <v>27466</v>
          </cell>
          <cell r="B1656" t="str">
            <v xml:space="preserve">LENGTHENING OF THIGH BONE          </v>
          </cell>
        </row>
        <row r="1657">
          <cell r="A1657" t="str">
            <v>27468</v>
          </cell>
          <cell r="B1657" t="str">
            <v xml:space="preserve">SHORTEN/LENGTHEN THIGHS            </v>
          </cell>
        </row>
        <row r="1658">
          <cell r="A1658" t="str">
            <v>27470</v>
          </cell>
          <cell r="B1658" t="str">
            <v xml:space="preserve">REPAIR OF THIGH                    </v>
          </cell>
        </row>
        <row r="1659">
          <cell r="A1659" t="str">
            <v>27472</v>
          </cell>
          <cell r="B1659" t="str">
            <v xml:space="preserve">REPAIR/GRAFT OF THIGH              </v>
          </cell>
        </row>
        <row r="1660">
          <cell r="A1660" t="str">
            <v>27475</v>
          </cell>
          <cell r="B1660" t="str">
            <v xml:space="preserve">SURGERY TO STOP LEG GROWTH         </v>
          </cell>
        </row>
        <row r="1661">
          <cell r="A1661" t="str">
            <v>27477</v>
          </cell>
          <cell r="B1661" t="str">
            <v xml:space="preserve">SURGERY TO STOP LEG GROWTH         </v>
          </cell>
        </row>
        <row r="1662">
          <cell r="A1662" t="str">
            <v>27479</v>
          </cell>
          <cell r="B1662" t="str">
            <v xml:space="preserve">SURGERY TO STOP LEG GROWTH         </v>
          </cell>
        </row>
        <row r="1663">
          <cell r="A1663" t="str">
            <v>27485</v>
          </cell>
          <cell r="B1663" t="str">
            <v xml:space="preserve">SURGERY TO STOP LEG GROWTH         </v>
          </cell>
        </row>
        <row r="1664">
          <cell r="A1664" t="str">
            <v>27486</v>
          </cell>
          <cell r="B1664" t="str">
            <v xml:space="preserve">REVISE KNEE JOINT REPLACE          </v>
          </cell>
        </row>
        <row r="1665">
          <cell r="A1665" t="str">
            <v>27487</v>
          </cell>
          <cell r="B1665" t="str">
            <v xml:space="preserve">REVISE KNEE JOINT REPLACE          </v>
          </cell>
        </row>
        <row r="1666">
          <cell r="A1666" t="str">
            <v>27488</v>
          </cell>
          <cell r="B1666" t="str">
            <v xml:space="preserve">REMOVAL OF KNEE PROSTHESIS         </v>
          </cell>
        </row>
        <row r="1667">
          <cell r="A1667" t="str">
            <v>27495</v>
          </cell>
          <cell r="B1667" t="str">
            <v xml:space="preserve">REINFORCE THIGH                    </v>
          </cell>
        </row>
        <row r="1668">
          <cell r="A1668" t="str">
            <v>27496</v>
          </cell>
          <cell r="B1668" t="str">
            <v xml:space="preserve">DECOMPRESSION OF THIGH/KNEE        </v>
          </cell>
        </row>
        <row r="1669">
          <cell r="A1669" t="str">
            <v>27497</v>
          </cell>
          <cell r="B1669" t="str">
            <v xml:space="preserve">DECOMPRESSION OF THIGH/KNEE        </v>
          </cell>
        </row>
        <row r="1670">
          <cell r="A1670" t="str">
            <v>27498</v>
          </cell>
          <cell r="B1670" t="str">
            <v xml:space="preserve">DECOMPRESSION OF THIGH/KNEE        </v>
          </cell>
        </row>
        <row r="1671">
          <cell r="A1671" t="str">
            <v>27499</v>
          </cell>
          <cell r="B1671" t="str">
            <v xml:space="preserve">DECOMPRESSION OF THIGH/KNEE        </v>
          </cell>
        </row>
        <row r="1672">
          <cell r="A1672" t="str">
            <v>27500</v>
          </cell>
          <cell r="B1672" t="str">
            <v xml:space="preserve">TREATMENT OF THIGH FRACTURE        </v>
          </cell>
        </row>
        <row r="1673">
          <cell r="A1673" t="str">
            <v>27501</v>
          </cell>
          <cell r="B1673" t="str">
            <v xml:space="preserve">TREATMENT OF THIGH FRACTURE        </v>
          </cell>
        </row>
        <row r="1674">
          <cell r="A1674" t="str">
            <v>27502</v>
          </cell>
          <cell r="B1674" t="str">
            <v xml:space="preserve">TREATMENT OF THIGH FRACTURE        </v>
          </cell>
        </row>
        <row r="1675">
          <cell r="A1675" t="str">
            <v>27503</v>
          </cell>
          <cell r="B1675" t="str">
            <v xml:space="preserve">TREATMENT OF THIGH FRACTURE        </v>
          </cell>
        </row>
        <row r="1676">
          <cell r="A1676" t="str">
            <v>27506</v>
          </cell>
          <cell r="B1676" t="str">
            <v xml:space="preserve">REPAIR OF THIGH FRACTURE           </v>
          </cell>
        </row>
        <row r="1677">
          <cell r="A1677" t="str">
            <v>27507</v>
          </cell>
          <cell r="B1677" t="str">
            <v xml:space="preserve">TREATMENT OF THIGH FRACTURE        </v>
          </cell>
        </row>
        <row r="1678">
          <cell r="A1678" t="str">
            <v>27508</v>
          </cell>
          <cell r="B1678" t="str">
            <v xml:space="preserve">TREATMENT OF THIGH FRACTURE        </v>
          </cell>
        </row>
        <row r="1679">
          <cell r="A1679" t="str">
            <v>27509</v>
          </cell>
          <cell r="B1679" t="str">
            <v xml:space="preserve">TREATMENT OF THIGH FRACTURE        </v>
          </cell>
        </row>
        <row r="1680">
          <cell r="A1680" t="str">
            <v>27510</v>
          </cell>
          <cell r="B1680" t="str">
            <v xml:space="preserve">TREATMENT OF THIGH FRACTURE        </v>
          </cell>
        </row>
        <row r="1681">
          <cell r="A1681" t="str">
            <v>27511</v>
          </cell>
          <cell r="B1681" t="str">
            <v xml:space="preserve">TREATMENT OF THIGH FRACTURE        </v>
          </cell>
        </row>
        <row r="1682">
          <cell r="A1682" t="str">
            <v>27513</v>
          </cell>
          <cell r="B1682" t="str">
            <v xml:space="preserve">TREATMENT OF THIGH FRACTURE        </v>
          </cell>
        </row>
        <row r="1683">
          <cell r="A1683" t="str">
            <v>27514</v>
          </cell>
          <cell r="B1683" t="str">
            <v xml:space="preserve">REPAIR OF THIGH FRACTURE           </v>
          </cell>
        </row>
        <row r="1684">
          <cell r="A1684" t="str">
            <v>27516</v>
          </cell>
          <cell r="B1684" t="str">
            <v xml:space="preserve">REPAIR OF THIGH GROWTH PLATE       </v>
          </cell>
        </row>
        <row r="1685">
          <cell r="A1685" t="str">
            <v>27517</v>
          </cell>
          <cell r="B1685" t="str">
            <v xml:space="preserve">REPAIR OF THIGH GROWTH PLATE       </v>
          </cell>
        </row>
        <row r="1686">
          <cell r="A1686" t="str">
            <v>27519</v>
          </cell>
          <cell r="B1686" t="str">
            <v xml:space="preserve">REPAIR OF THIGH GROWTH PLATE       </v>
          </cell>
        </row>
        <row r="1687">
          <cell r="A1687" t="str">
            <v>27520</v>
          </cell>
          <cell r="B1687" t="str">
            <v xml:space="preserve">TREAT KNEECAP FRACTURE             </v>
          </cell>
        </row>
        <row r="1688">
          <cell r="A1688" t="str">
            <v>27524</v>
          </cell>
          <cell r="B1688" t="str">
            <v xml:space="preserve">REPAIR OF KNEECAP FRACTURE         </v>
          </cell>
        </row>
        <row r="1689">
          <cell r="A1689" t="str">
            <v>27530</v>
          </cell>
          <cell r="B1689" t="str">
            <v xml:space="preserve">TREATMENT OF KNEE FRACTURE         </v>
          </cell>
        </row>
        <row r="1690">
          <cell r="A1690" t="str">
            <v>27532</v>
          </cell>
          <cell r="B1690" t="str">
            <v xml:space="preserve">TREATMENT OF KNEE FRACTURE         </v>
          </cell>
        </row>
        <row r="1691">
          <cell r="A1691" t="str">
            <v>27535</v>
          </cell>
          <cell r="B1691" t="str">
            <v xml:space="preserve">TREATMENT OF KNEE FRACTURE         </v>
          </cell>
        </row>
        <row r="1692">
          <cell r="A1692" t="str">
            <v>27536</v>
          </cell>
          <cell r="B1692" t="str">
            <v xml:space="preserve">REPAIR OF KNEE FRACTURE            </v>
          </cell>
        </row>
        <row r="1693">
          <cell r="A1693" t="str">
            <v>27538</v>
          </cell>
          <cell r="B1693" t="str">
            <v xml:space="preserve">TREAT KNEE FRACTURE(S)             </v>
          </cell>
        </row>
        <row r="1694">
          <cell r="A1694" t="str">
            <v>27540</v>
          </cell>
          <cell r="B1694" t="str">
            <v xml:space="preserve">REPAIR OF KNEE FRACTURE            </v>
          </cell>
        </row>
        <row r="1695">
          <cell r="A1695" t="str">
            <v>27550</v>
          </cell>
          <cell r="B1695" t="str">
            <v xml:space="preserve">TREAT KNEE DISLOCATION             </v>
          </cell>
        </row>
        <row r="1696">
          <cell r="A1696" t="str">
            <v>27552</v>
          </cell>
          <cell r="B1696" t="str">
            <v xml:space="preserve">TREAT KNEE DISLOCATION             </v>
          </cell>
        </row>
        <row r="1697">
          <cell r="A1697" t="str">
            <v>27556</v>
          </cell>
          <cell r="B1697" t="str">
            <v xml:space="preserve">REPAIR OF KNEE DISLOCATION         </v>
          </cell>
        </row>
        <row r="1698">
          <cell r="A1698" t="str">
            <v>27557</v>
          </cell>
          <cell r="B1698" t="str">
            <v xml:space="preserve">REPAIR OF KNEE DISLOCATION         </v>
          </cell>
        </row>
        <row r="1699">
          <cell r="A1699" t="str">
            <v>27558</v>
          </cell>
          <cell r="B1699" t="str">
            <v xml:space="preserve">REPAIR OF KNEE DISLOCATION         </v>
          </cell>
        </row>
        <row r="1700">
          <cell r="A1700" t="str">
            <v>27560</v>
          </cell>
          <cell r="B1700" t="str">
            <v xml:space="preserve">TREAT KNEECAP DISLOCATION          </v>
          </cell>
        </row>
        <row r="1701">
          <cell r="A1701" t="str">
            <v>27562</v>
          </cell>
          <cell r="B1701" t="str">
            <v xml:space="preserve">TREAT KNEECAP DISLOCATION          </v>
          </cell>
        </row>
        <row r="1702">
          <cell r="A1702" t="str">
            <v>27566</v>
          </cell>
          <cell r="B1702" t="str">
            <v xml:space="preserve">REPAIR KNEECAP DISLOCATION         </v>
          </cell>
        </row>
        <row r="1703">
          <cell r="A1703" t="str">
            <v>27570</v>
          </cell>
          <cell r="B1703" t="str">
            <v xml:space="preserve">FIXATION OF KNEE JOINT             </v>
          </cell>
        </row>
        <row r="1704">
          <cell r="A1704" t="str">
            <v>27580</v>
          </cell>
          <cell r="B1704" t="str">
            <v xml:space="preserve">FUSION OF KNEE                     </v>
          </cell>
        </row>
        <row r="1705">
          <cell r="A1705" t="str">
            <v>27590</v>
          </cell>
          <cell r="B1705" t="str">
            <v xml:space="preserve">AMPUTATE LEG AT THIGH              </v>
          </cell>
        </row>
        <row r="1706">
          <cell r="A1706" t="str">
            <v>27591</v>
          </cell>
          <cell r="B1706" t="str">
            <v xml:space="preserve">AMPUTATE LEG AT THIGH              </v>
          </cell>
        </row>
        <row r="1707">
          <cell r="A1707" t="str">
            <v>27592</v>
          </cell>
          <cell r="B1707" t="str">
            <v xml:space="preserve">AMPUTATE LEG AT THIGH              </v>
          </cell>
        </row>
        <row r="1708">
          <cell r="A1708" t="str">
            <v>27594</v>
          </cell>
          <cell r="B1708" t="str">
            <v xml:space="preserve">AMPUTATION FOLLOW-UP SURGERY       </v>
          </cell>
        </row>
        <row r="1709">
          <cell r="A1709" t="str">
            <v>27596</v>
          </cell>
          <cell r="B1709" t="str">
            <v xml:space="preserve">AMPUTATION FOLLOW-UP SURGERY       </v>
          </cell>
        </row>
        <row r="1710">
          <cell r="A1710" t="str">
            <v>27598</v>
          </cell>
          <cell r="B1710" t="str">
            <v xml:space="preserve">AMPUTATE LOWER LEG AT KNEE         </v>
          </cell>
        </row>
        <row r="1711">
          <cell r="A1711" t="str">
            <v>27599</v>
          </cell>
          <cell r="B1711" t="str">
            <v xml:space="preserve">LEG SURGERY PROCEDURE              </v>
          </cell>
        </row>
        <row r="1712">
          <cell r="A1712" t="str">
            <v>27600</v>
          </cell>
          <cell r="B1712" t="str">
            <v xml:space="preserve">DECOMPRESSION OF LOWER LEG         </v>
          </cell>
        </row>
        <row r="1713">
          <cell r="A1713" t="str">
            <v>27601</v>
          </cell>
          <cell r="B1713" t="str">
            <v xml:space="preserve">DECOMPRESSION OF LOWER LEG         </v>
          </cell>
        </row>
        <row r="1714">
          <cell r="A1714" t="str">
            <v>27602</v>
          </cell>
          <cell r="B1714" t="str">
            <v xml:space="preserve">DECOMPRESSION OF LOWER LEG         </v>
          </cell>
        </row>
        <row r="1715">
          <cell r="A1715" t="str">
            <v>27603</v>
          </cell>
          <cell r="B1715" t="str">
            <v xml:space="preserve">DRAIN LOWER LEG LESION             </v>
          </cell>
        </row>
        <row r="1716">
          <cell r="A1716" t="str">
            <v>27604</v>
          </cell>
          <cell r="B1716" t="str">
            <v xml:space="preserve">DRAIN LOWER LEG BURSA              </v>
          </cell>
        </row>
        <row r="1717">
          <cell r="A1717" t="str">
            <v>27605</v>
          </cell>
          <cell r="B1717" t="str">
            <v xml:space="preserve">INCISION OF ACHILLES TENDON        </v>
          </cell>
        </row>
        <row r="1718">
          <cell r="A1718" t="str">
            <v>27606</v>
          </cell>
          <cell r="B1718" t="str">
            <v xml:space="preserve">INCISION OF ACHILLES TENDON        </v>
          </cell>
        </row>
        <row r="1719">
          <cell r="A1719" t="str">
            <v>27607</v>
          </cell>
          <cell r="B1719" t="str">
            <v xml:space="preserve">TREAT LOWER LEG BONE LESION        </v>
          </cell>
        </row>
        <row r="1720">
          <cell r="A1720" t="str">
            <v>27610</v>
          </cell>
          <cell r="B1720" t="str">
            <v xml:space="preserve">EXPLORE/TREAT ANKLE JOINT          </v>
          </cell>
        </row>
        <row r="1721">
          <cell r="A1721" t="str">
            <v>27612</v>
          </cell>
          <cell r="B1721" t="str">
            <v xml:space="preserve">EXPLORATION OF ANKLE JOINT         </v>
          </cell>
        </row>
        <row r="1722">
          <cell r="A1722" t="str">
            <v>27613</v>
          </cell>
          <cell r="B1722" t="str">
            <v xml:space="preserve">BIOPSY LOWER LEG SOFT TISSUE       </v>
          </cell>
        </row>
        <row r="1723">
          <cell r="A1723" t="str">
            <v>27614</v>
          </cell>
          <cell r="B1723" t="str">
            <v xml:space="preserve">BIOPSY LOWER LEG SOFT TISSUE       </v>
          </cell>
        </row>
        <row r="1724">
          <cell r="A1724" t="str">
            <v>27615</v>
          </cell>
          <cell r="B1724" t="str">
            <v xml:space="preserve">REMOVE TUMOR, LOWER LEG            </v>
          </cell>
        </row>
        <row r="1725">
          <cell r="A1725" t="str">
            <v>27618</v>
          </cell>
          <cell r="B1725" t="str">
            <v xml:space="preserve">REMOVE LOWER LEG LESION            </v>
          </cell>
        </row>
        <row r="1726">
          <cell r="A1726" t="str">
            <v>27619</v>
          </cell>
          <cell r="B1726" t="str">
            <v xml:space="preserve">REMOVE LOWER LEG LESION            </v>
          </cell>
        </row>
        <row r="1727">
          <cell r="A1727" t="str">
            <v>27620</v>
          </cell>
          <cell r="B1727" t="str">
            <v xml:space="preserve">EXPLORE, TREAT ANKLE JOINT         </v>
          </cell>
        </row>
        <row r="1728">
          <cell r="A1728" t="str">
            <v>27625</v>
          </cell>
          <cell r="B1728" t="str">
            <v xml:space="preserve">REMOVE ANKLE JOINT LINING          </v>
          </cell>
        </row>
        <row r="1729">
          <cell r="A1729" t="str">
            <v>27626</v>
          </cell>
          <cell r="B1729" t="str">
            <v xml:space="preserve">REMOVE ANKLE JOINT LINING          </v>
          </cell>
        </row>
        <row r="1730">
          <cell r="A1730" t="str">
            <v>27630</v>
          </cell>
          <cell r="B1730" t="str">
            <v xml:space="preserve">REMOVAL OF TENDON LESION           </v>
          </cell>
        </row>
        <row r="1731">
          <cell r="A1731" t="str">
            <v>27635</v>
          </cell>
          <cell r="B1731" t="str">
            <v xml:space="preserve">REMOVE LOWER LEG BONE LESION       </v>
          </cell>
        </row>
        <row r="1732">
          <cell r="A1732" t="str">
            <v>27637</v>
          </cell>
          <cell r="B1732" t="str">
            <v xml:space="preserve">REMOVE/GRAFT LEG BONE LESION       </v>
          </cell>
        </row>
        <row r="1733">
          <cell r="A1733" t="str">
            <v>27638</v>
          </cell>
          <cell r="B1733" t="str">
            <v xml:space="preserve">REMOVE/GRAFT LEG BONE LESION       </v>
          </cell>
        </row>
        <row r="1734">
          <cell r="A1734" t="str">
            <v>27640</v>
          </cell>
          <cell r="B1734" t="str">
            <v xml:space="preserve">PARTIAL REMOVAL OF TIBIA           </v>
          </cell>
        </row>
        <row r="1735">
          <cell r="A1735" t="str">
            <v>27641</v>
          </cell>
          <cell r="B1735" t="str">
            <v xml:space="preserve">PARTIAL REMOVAL OF FIBULA          </v>
          </cell>
        </row>
        <row r="1736">
          <cell r="A1736" t="str">
            <v>27645</v>
          </cell>
          <cell r="B1736" t="str">
            <v xml:space="preserve">EXTENSIVE LOWER LEG SURGERY        </v>
          </cell>
        </row>
        <row r="1737">
          <cell r="A1737" t="str">
            <v>27646</v>
          </cell>
          <cell r="B1737" t="str">
            <v xml:space="preserve">EXTENSIVE LOWER LEG SURGERY        </v>
          </cell>
        </row>
        <row r="1738">
          <cell r="A1738" t="str">
            <v>27647</v>
          </cell>
          <cell r="B1738" t="str">
            <v xml:space="preserve">EXTENSIVE ANKLE/HEEL SURGERY       </v>
          </cell>
        </row>
        <row r="1739">
          <cell r="A1739" t="str">
            <v>27648</v>
          </cell>
          <cell r="B1739" t="str">
            <v xml:space="preserve">INJECTION FOR ANKLE X-RAY          </v>
          </cell>
        </row>
        <row r="1740">
          <cell r="A1740" t="str">
            <v>27650</v>
          </cell>
          <cell r="B1740" t="str">
            <v xml:space="preserve">REPAIR ACHILLES TENDON             </v>
          </cell>
        </row>
        <row r="1741">
          <cell r="A1741" t="str">
            <v>27652</v>
          </cell>
          <cell r="B1741" t="str">
            <v xml:space="preserve">REPAIR/GRAFT ACHILLES TENDON       </v>
          </cell>
        </row>
        <row r="1742">
          <cell r="A1742" t="str">
            <v>27654</v>
          </cell>
          <cell r="B1742" t="str">
            <v xml:space="preserve">REPAIR OF ACHILLES TENDON          </v>
          </cell>
        </row>
        <row r="1743">
          <cell r="A1743" t="str">
            <v>27656</v>
          </cell>
          <cell r="B1743" t="str">
            <v xml:space="preserve">REPAIR LEG FASCIA DEFECT           </v>
          </cell>
        </row>
        <row r="1744">
          <cell r="A1744" t="str">
            <v>27658</v>
          </cell>
          <cell r="B1744" t="str">
            <v xml:space="preserve">REPAIR OF LEG TENDON, EACH         </v>
          </cell>
        </row>
        <row r="1745">
          <cell r="A1745" t="str">
            <v>27659</v>
          </cell>
          <cell r="B1745" t="str">
            <v xml:space="preserve">REPAIR OF LEG TENDON, EACH         </v>
          </cell>
        </row>
        <row r="1746">
          <cell r="A1746" t="str">
            <v>27664</v>
          </cell>
          <cell r="B1746" t="str">
            <v xml:space="preserve">REPAIR OF LEG TENDON, EACH         </v>
          </cell>
        </row>
        <row r="1747">
          <cell r="A1747" t="str">
            <v>27665</v>
          </cell>
          <cell r="B1747" t="str">
            <v xml:space="preserve">REPAIR OF LEG TENDON, EACH         </v>
          </cell>
        </row>
        <row r="1748">
          <cell r="A1748" t="str">
            <v>27675</v>
          </cell>
          <cell r="B1748" t="str">
            <v xml:space="preserve">REPAIR LOWER LEG TENDONS           </v>
          </cell>
        </row>
        <row r="1749">
          <cell r="A1749" t="str">
            <v>27676</v>
          </cell>
          <cell r="B1749" t="str">
            <v xml:space="preserve">REPAIR LOWER LEG TENDONS           </v>
          </cell>
        </row>
        <row r="1750">
          <cell r="A1750" t="str">
            <v>27680</v>
          </cell>
          <cell r="B1750" t="str">
            <v xml:space="preserve">RELEASE OF LOWER LEG TENDON        </v>
          </cell>
        </row>
        <row r="1751">
          <cell r="A1751" t="str">
            <v>27681</v>
          </cell>
          <cell r="B1751" t="str">
            <v xml:space="preserve">RELEASE OF LOWER LEG TENDONS       </v>
          </cell>
        </row>
        <row r="1752">
          <cell r="A1752" t="str">
            <v>27685</v>
          </cell>
          <cell r="B1752" t="str">
            <v xml:space="preserve">REVISION OF LOWER LEG TENDON       </v>
          </cell>
        </row>
        <row r="1753">
          <cell r="A1753" t="str">
            <v>27686</v>
          </cell>
          <cell r="B1753" t="str">
            <v xml:space="preserve">REVISE LOWER LEG TENDONS           </v>
          </cell>
        </row>
        <row r="1754">
          <cell r="A1754" t="str">
            <v>27687</v>
          </cell>
          <cell r="B1754" t="str">
            <v xml:space="preserve">REVISION OF CALF TENDON            </v>
          </cell>
        </row>
        <row r="1755">
          <cell r="A1755" t="str">
            <v>27690</v>
          </cell>
          <cell r="B1755" t="str">
            <v xml:space="preserve">REVISE LOWER LEG TENDON            </v>
          </cell>
        </row>
        <row r="1756">
          <cell r="A1756" t="str">
            <v>27691</v>
          </cell>
          <cell r="B1756" t="str">
            <v xml:space="preserve">REVISE LOWER LEG TENDON            </v>
          </cell>
        </row>
        <row r="1757">
          <cell r="A1757" t="str">
            <v>27692</v>
          </cell>
          <cell r="B1757" t="str">
            <v xml:space="preserve">REVISE ADDITIONAL LEG TENDON       </v>
          </cell>
        </row>
        <row r="1758">
          <cell r="A1758" t="str">
            <v>27695</v>
          </cell>
          <cell r="B1758" t="str">
            <v xml:space="preserve">REPAIR OF ANKLE LIGAMENT           </v>
          </cell>
        </row>
        <row r="1759">
          <cell r="A1759" t="str">
            <v>27696</v>
          </cell>
          <cell r="B1759" t="str">
            <v xml:space="preserve">REPAIR OF ANKLE LIGAMENTS          </v>
          </cell>
        </row>
        <row r="1760">
          <cell r="A1760" t="str">
            <v>27698</v>
          </cell>
          <cell r="B1760" t="str">
            <v xml:space="preserve">REPAIR OF ANKLE LIGAMENT           </v>
          </cell>
        </row>
        <row r="1761">
          <cell r="A1761" t="str">
            <v>27700</v>
          </cell>
          <cell r="B1761" t="str">
            <v xml:space="preserve">REVISION OF ANKLE JOINT            </v>
          </cell>
        </row>
        <row r="1762">
          <cell r="A1762" t="str">
            <v>27702</v>
          </cell>
          <cell r="B1762" t="str">
            <v xml:space="preserve">RECONSTRUCT ANKLE JOINT            </v>
          </cell>
        </row>
        <row r="1763">
          <cell r="A1763" t="str">
            <v>27703</v>
          </cell>
          <cell r="B1763" t="str">
            <v xml:space="preserve">RECONSTRUCTION, ANKLE JOINT        </v>
          </cell>
        </row>
        <row r="1764">
          <cell r="A1764" t="str">
            <v>27704</v>
          </cell>
          <cell r="B1764" t="str">
            <v xml:space="preserve">REMOVAL OF ANKLE IMPLANT           </v>
          </cell>
        </row>
        <row r="1765">
          <cell r="A1765" t="str">
            <v>27705</v>
          </cell>
          <cell r="B1765" t="str">
            <v xml:space="preserve">INCISION OF TIBIA                  </v>
          </cell>
        </row>
        <row r="1766">
          <cell r="A1766" t="str">
            <v>27707</v>
          </cell>
          <cell r="B1766" t="str">
            <v xml:space="preserve">INCISION OF FIBULA                 </v>
          </cell>
        </row>
        <row r="1767">
          <cell r="A1767" t="str">
            <v>27709</v>
          </cell>
          <cell r="B1767" t="str">
            <v xml:space="preserve">INCISION OF TIBIA &amp; FIBULA         </v>
          </cell>
        </row>
        <row r="1768">
          <cell r="A1768" t="str">
            <v>27712</v>
          </cell>
          <cell r="B1768" t="str">
            <v xml:space="preserve">REALIGNMENT OF LOWER LEG           </v>
          </cell>
        </row>
        <row r="1769">
          <cell r="A1769" t="str">
            <v>27715</v>
          </cell>
          <cell r="B1769" t="str">
            <v xml:space="preserve">REVISION OF LOWER LEG              </v>
          </cell>
        </row>
        <row r="1770">
          <cell r="A1770" t="str">
            <v>27720</v>
          </cell>
          <cell r="B1770" t="str">
            <v xml:space="preserve">REPAIR OF TIBIA                    </v>
          </cell>
        </row>
        <row r="1771">
          <cell r="A1771" t="str">
            <v>27722</v>
          </cell>
          <cell r="B1771" t="str">
            <v xml:space="preserve">REPAIR/GRAFT OF TIBIA              </v>
          </cell>
        </row>
        <row r="1772">
          <cell r="A1772" t="str">
            <v>27724</v>
          </cell>
          <cell r="B1772" t="str">
            <v xml:space="preserve">REPAIR/GRAFT OF TIBIA              </v>
          </cell>
        </row>
        <row r="1773">
          <cell r="A1773" t="str">
            <v>27725</v>
          </cell>
          <cell r="B1773" t="str">
            <v xml:space="preserve">REPAIR OF LOWER LEG                </v>
          </cell>
        </row>
        <row r="1774">
          <cell r="A1774" t="str">
            <v>27727</v>
          </cell>
          <cell r="B1774" t="str">
            <v xml:space="preserve">REPAIR OF LOWER LEG                </v>
          </cell>
        </row>
        <row r="1775">
          <cell r="A1775" t="str">
            <v>27730</v>
          </cell>
          <cell r="B1775" t="str">
            <v xml:space="preserve">REPAIR OF TIBIA EPIPHYSIS          </v>
          </cell>
        </row>
        <row r="1776">
          <cell r="A1776" t="str">
            <v>27732</v>
          </cell>
          <cell r="B1776" t="str">
            <v xml:space="preserve">REPAIR OF FIBULA EPIPHYSIS         </v>
          </cell>
        </row>
        <row r="1777">
          <cell r="A1777" t="str">
            <v>27734</v>
          </cell>
          <cell r="B1777" t="str">
            <v xml:space="preserve">REPAIR LOWER LEG EPIPHYSES         </v>
          </cell>
        </row>
        <row r="1778">
          <cell r="A1778" t="str">
            <v>27740</v>
          </cell>
          <cell r="B1778" t="str">
            <v xml:space="preserve">REPAIR OF LEG EPIPHYSES            </v>
          </cell>
        </row>
        <row r="1779">
          <cell r="A1779" t="str">
            <v>27742</v>
          </cell>
          <cell r="B1779" t="str">
            <v xml:space="preserve">REPAIR OF LEG EPIPHYSES            </v>
          </cell>
        </row>
        <row r="1780">
          <cell r="A1780" t="str">
            <v>27745</v>
          </cell>
          <cell r="B1780" t="str">
            <v xml:space="preserve">REINFORCE TIBIA                    </v>
          </cell>
        </row>
        <row r="1781">
          <cell r="A1781" t="str">
            <v>27750</v>
          </cell>
          <cell r="B1781" t="str">
            <v xml:space="preserve">TREATMENT OF TIBIA FRACTURE        </v>
          </cell>
        </row>
        <row r="1782">
          <cell r="A1782" t="str">
            <v>27752</v>
          </cell>
          <cell r="B1782" t="str">
            <v xml:space="preserve">TREATMENT OF TIBIA FRACTURE        </v>
          </cell>
        </row>
        <row r="1783">
          <cell r="A1783" t="str">
            <v>27756</v>
          </cell>
          <cell r="B1783" t="str">
            <v xml:space="preserve">REPAIR OF TIBIA FRACTURE           </v>
          </cell>
        </row>
        <row r="1784">
          <cell r="A1784" t="str">
            <v>27758</v>
          </cell>
          <cell r="B1784" t="str">
            <v xml:space="preserve">REPAIR OF TIBIA FRACTURE           </v>
          </cell>
        </row>
        <row r="1785">
          <cell r="A1785" t="str">
            <v>27759</v>
          </cell>
          <cell r="B1785" t="str">
            <v xml:space="preserve">REPAIR OF TIBIA FRACTURE           </v>
          </cell>
        </row>
        <row r="1786">
          <cell r="A1786" t="str">
            <v>27760</v>
          </cell>
          <cell r="B1786" t="str">
            <v xml:space="preserve">TREATMENT OF ANKLE FRACTURE        </v>
          </cell>
        </row>
        <row r="1787">
          <cell r="A1787" t="str">
            <v>27762</v>
          </cell>
          <cell r="B1787" t="str">
            <v xml:space="preserve">TREATMENT OF ANKLE FRACTURE        </v>
          </cell>
        </row>
        <row r="1788">
          <cell r="A1788" t="str">
            <v>27766</v>
          </cell>
          <cell r="B1788" t="str">
            <v xml:space="preserve">REPAIR OF ANKLE FRACTURE           </v>
          </cell>
        </row>
        <row r="1789">
          <cell r="A1789" t="str">
            <v>27780</v>
          </cell>
          <cell r="B1789" t="str">
            <v xml:space="preserve">TREATMENT OF FIBULA FRACTURE       </v>
          </cell>
        </row>
        <row r="1790">
          <cell r="A1790" t="str">
            <v>27781</v>
          </cell>
          <cell r="B1790" t="str">
            <v xml:space="preserve">TREATMENT OF FIBULA FRACTURE       </v>
          </cell>
        </row>
        <row r="1791">
          <cell r="A1791" t="str">
            <v>27784</v>
          </cell>
          <cell r="B1791" t="str">
            <v xml:space="preserve">REPAIR OF FIBULA FRACTURE          </v>
          </cell>
        </row>
        <row r="1792">
          <cell r="A1792" t="str">
            <v>27786</v>
          </cell>
          <cell r="B1792" t="str">
            <v xml:space="preserve">TREATMENT OF ANKLE FRACTURE        </v>
          </cell>
        </row>
        <row r="1793">
          <cell r="A1793" t="str">
            <v>27788</v>
          </cell>
          <cell r="B1793" t="str">
            <v xml:space="preserve">TREATMENT OF ANKLE FRACTURE        </v>
          </cell>
        </row>
        <row r="1794">
          <cell r="A1794" t="str">
            <v>27792</v>
          </cell>
          <cell r="B1794" t="str">
            <v xml:space="preserve">REPAIR OF ANKLE FRACTURE           </v>
          </cell>
        </row>
        <row r="1795">
          <cell r="A1795" t="str">
            <v>27808</v>
          </cell>
          <cell r="B1795" t="str">
            <v xml:space="preserve">TREATMENT OF ANKLE FRACTURE        </v>
          </cell>
        </row>
        <row r="1796">
          <cell r="A1796" t="str">
            <v>27810</v>
          </cell>
          <cell r="B1796" t="str">
            <v xml:space="preserve">TREATMENT OF ANKLE FRACTURE        </v>
          </cell>
        </row>
        <row r="1797">
          <cell r="A1797" t="str">
            <v>27814</v>
          </cell>
          <cell r="B1797" t="str">
            <v xml:space="preserve">REPAIR OF ANKLE FRACTURE           </v>
          </cell>
        </row>
        <row r="1798">
          <cell r="A1798" t="str">
            <v>27816</v>
          </cell>
          <cell r="B1798" t="str">
            <v xml:space="preserve">TREATMENT OF ANKLE FRACTURE        </v>
          </cell>
        </row>
        <row r="1799">
          <cell r="A1799" t="str">
            <v>27818</v>
          </cell>
          <cell r="B1799" t="str">
            <v xml:space="preserve">TREATMENT OF ANKLE FRACTURE        </v>
          </cell>
        </row>
        <row r="1800">
          <cell r="A1800" t="str">
            <v>27822</v>
          </cell>
          <cell r="B1800" t="str">
            <v xml:space="preserve">REPAIR OF ANKLE FRACTURE           </v>
          </cell>
        </row>
        <row r="1801">
          <cell r="A1801" t="str">
            <v>27823</v>
          </cell>
          <cell r="B1801" t="str">
            <v xml:space="preserve">REPAIR OF ANKLE FRACTURE           </v>
          </cell>
        </row>
        <row r="1802">
          <cell r="A1802" t="str">
            <v>27824</v>
          </cell>
          <cell r="B1802" t="str">
            <v xml:space="preserve">TREAT LOWER LEG FRACTURE           </v>
          </cell>
        </row>
        <row r="1803">
          <cell r="A1803" t="str">
            <v>27825</v>
          </cell>
          <cell r="B1803" t="str">
            <v xml:space="preserve">TREAT LOWER LEG FRACTURE           </v>
          </cell>
        </row>
        <row r="1804">
          <cell r="A1804" t="str">
            <v>27826</v>
          </cell>
          <cell r="B1804" t="str">
            <v xml:space="preserve">TREAT LOWER LEG FRACTURE           </v>
          </cell>
        </row>
        <row r="1805">
          <cell r="A1805" t="str">
            <v>27827</v>
          </cell>
          <cell r="B1805" t="str">
            <v xml:space="preserve">TREAT LOWER LEG FRACTURE           </v>
          </cell>
        </row>
        <row r="1806">
          <cell r="A1806" t="str">
            <v>27828</v>
          </cell>
          <cell r="B1806" t="str">
            <v xml:space="preserve">TREAT LOWER LEG FRACTURE           </v>
          </cell>
        </row>
        <row r="1807">
          <cell r="A1807" t="str">
            <v>27829</v>
          </cell>
          <cell r="B1807" t="str">
            <v xml:space="preserve">TREAT LOWER LEG JOINT              </v>
          </cell>
        </row>
        <row r="1808">
          <cell r="A1808" t="str">
            <v>27830</v>
          </cell>
          <cell r="B1808" t="str">
            <v xml:space="preserve">TREAT LOWER LEG DISLOCATION        </v>
          </cell>
        </row>
        <row r="1809">
          <cell r="A1809" t="str">
            <v>27831</v>
          </cell>
          <cell r="B1809" t="str">
            <v xml:space="preserve">TREAT LOWER LEG DISLOCATION        </v>
          </cell>
        </row>
        <row r="1810">
          <cell r="A1810" t="str">
            <v>27832</v>
          </cell>
          <cell r="B1810" t="str">
            <v xml:space="preserve">REPAIR LOWER LEG DISLOCATION       </v>
          </cell>
        </row>
        <row r="1811">
          <cell r="A1811" t="str">
            <v>27840</v>
          </cell>
          <cell r="B1811" t="str">
            <v xml:space="preserve">TREAT ANKLE DISLOCATION            </v>
          </cell>
        </row>
        <row r="1812">
          <cell r="A1812" t="str">
            <v>27842</v>
          </cell>
          <cell r="B1812" t="str">
            <v xml:space="preserve">TREAT ANKLE DISLOCATION            </v>
          </cell>
        </row>
        <row r="1813">
          <cell r="A1813" t="str">
            <v>27846</v>
          </cell>
          <cell r="B1813" t="str">
            <v xml:space="preserve">REPAIR ANKLE DISLOCATION           </v>
          </cell>
        </row>
        <row r="1814">
          <cell r="A1814" t="str">
            <v>27848</v>
          </cell>
          <cell r="B1814" t="str">
            <v xml:space="preserve">REPAIR ANKLE DISLOCATION           </v>
          </cell>
        </row>
        <row r="1815">
          <cell r="A1815" t="str">
            <v>27860</v>
          </cell>
          <cell r="B1815" t="str">
            <v xml:space="preserve">FIXATION OF ANKLE JOINT            </v>
          </cell>
        </row>
        <row r="1816">
          <cell r="A1816" t="str">
            <v>27870</v>
          </cell>
          <cell r="B1816" t="str">
            <v xml:space="preserve">FUSION OF ANKLE JOINT              </v>
          </cell>
        </row>
        <row r="1817">
          <cell r="A1817" t="str">
            <v>27871</v>
          </cell>
          <cell r="B1817" t="str">
            <v xml:space="preserve">FUSION OF TIBIOFIBULAR JOINT       </v>
          </cell>
        </row>
        <row r="1818">
          <cell r="A1818" t="str">
            <v>27880</v>
          </cell>
          <cell r="B1818" t="str">
            <v xml:space="preserve">AMPUTATION OF LOWER LEG            </v>
          </cell>
        </row>
        <row r="1819">
          <cell r="A1819" t="str">
            <v>27881</v>
          </cell>
          <cell r="B1819" t="str">
            <v xml:space="preserve">AMPUTATION OF LOWER LEG            </v>
          </cell>
        </row>
        <row r="1820">
          <cell r="A1820" t="str">
            <v>27882</v>
          </cell>
          <cell r="B1820" t="str">
            <v xml:space="preserve">AMPUTATION OF LOWER LEG            </v>
          </cell>
        </row>
        <row r="1821">
          <cell r="A1821" t="str">
            <v>27884</v>
          </cell>
          <cell r="B1821" t="str">
            <v xml:space="preserve">AMPUTATION FOLLOW-UP SURGERY       </v>
          </cell>
        </row>
        <row r="1822">
          <cell r="A1822" t="str">
            <v>27886</v>
          </cell>
          <cell r="B1822" t="str">
            <v xml:space="preserve">AMPUTATION FOLLOW-UP SURGERY       </v>
          </cell>
        </row>
        <row r="1823">
          <cell r="A1823" t="str">
            <v>27888</v>
          </cell>
          <cell r="B1823" t="str">
            <v xml:space="preserve">AMPUTATION OF FOOT AT ANKLE        </v>
          </cell>
        </row>
        <row r="1824">
          <cell r="A1824" t="str">
            <v>27889</v>
          </cell>
          <cell r="B1824" t="str">
            <v xml:space="preserve">AMPUTATION OF FOOT AT ANKLE        </v>
          </cell>
        </row>
        <row r="1825">
          <cell r="A1825" t="str">
            <v>27892</v>
          </cell>
          <cell r="B1825" t="str">
            <v xml:space="preserve">DECOMPRESSION OF LEG               </v>
          </cell>
        </row>
        <row r="1826">
          <cell r="A1826" t="str">
            <v>27893</v>
          </cell>
          <cell r="B1826" t="str">
            <v xml:space="preserve">DECOMPRESSION OF LEG               </v>
          </cell>
        </row>
        <row r="1827">
          <cell r="A1827" t="str">
            <v>27894</v>
          </cell>
          <cell r="B1827" t="str">
            <v xml:space="preserve">DECOMPRESSION OF LEG               </v>
          </cell>
        </row>
        <row r="1828">
          <cell r="A1828" t="str">
            <v>27899</v>
          </cell>
          <cell r="B1828" t="str">
            <v xml:space="preserve">LEG/ANKLE SURGERY PROCEDURE        </v>
          </cell>
        </row>
        <row r="1829">
          <cell r="A1829" t="str">
            <v>28001</v>
          </cell>
          <cell r="B1829" t="str">
            <v xml:space="preserve">DRAINAGE OF BURSA OF FOOT          </v>
          </cell>
        </row>
        <row r="1830">
          <cell r="A1830" t="str">
            <v>28002</v>
          </cell>
          <cell r="B1830" t="str">
            <v xml:space="preserve">TREATMENT OF FOOT INFECTION        </v>
          </cell>
        </row>
        <row r="1831">
          <cell r="A1831" t="str">
            <v>28003</v>
          </cell>
          <cell r="B1831" t="str">
            <v xml:space="preserve">TREATMENT OF FOOT INFECTION        </v>
          </cell>
        </row>
        <row r="1832">
          <cell r="A1832" t="str">
            <v>28005</v>
          </cell>
          <cell r="B1832" t="str">
            <v xml:space="preserve">TREAT FOOT BONE LESION             </v>
          </cell>
        </row>
        <row r="1833">
          <cell r="A1833" t="str">
            <v>28008</v>
          </cell>
          <cell r="B1833" t="str">
            <v xml:space="preserve">INCISION OF FOOT FASCIA            </v>
          </cell>
        </row>
        <row r="1834">
          <cell r="A1834" t="str">
            <v>28010</v>
          </cell>
          <cell r="B1834" t="str">
            <v xml:space="preserve">INCISION OF TOE TENDON             </v>
          </cell>
        </row>
        <row r="1835">
          <cell r="A1835" t="str">
            <v>28011</v>
          </cell>
          <cell r="B1835" t="str">
            <v xml:space="preserve">INCISION OF TOE TENDONS            </v>
          </cell>
        </row>
        <row r="1836">
          <cell r="A1836" t="str">
            <v>28020</v>
          </cell>
          <cell r="B1836" t="str">
            <v xml:space="preserve">EXPLORATION OF A FOOT JOINT        </v>
          </cell>
        </row>
        <row r="1837">
          <cell r="A1837" t="str">
            <v>28022</v>
          </cell>
          <cell r="B1837" t="str">
            <v xml:space="preserve">EXPLORATION OF A FOOT JOINT        </v>
          </cell>
        </row>
        <row r="1838">
          <cell r="A1838" t="str">
            <v>28024</v>
          </cell>
          <cell r="B1838" t="str">
            <v xml:space="preserve">EXPLORATION OF A TOE JOINT         </v>
          </cell>
        </row>
        <row r="1839">
          <cell r="A1839" t="str">
            <v>28030</v>
          </cell>
          <cell r="B1839" t="str">
            <v xml:space="preserve">REMOVAL OF FOOT NERVE              </v>
          </cell>
        </row>
        <row r="1840">
          <cell r="A1840" t="str">
            <v>28035</v>
          </cell>
          <cell r="B1840" t="str">
            <v xml:space="preserve">DECOMPRESSION OF TIBIA NERVE       </v>
          </cell>
        </row>
        <row r="1841">
          <cell r="A1841" t="str">
            <v>28043</v>
          </cell>
          <cell r="B1841" t="str">
            <v xml:space="preserve">EXCISION OF FOOT LESION            </v>
          </cell>
        </row>
        <row r="1842">
          <cell r="A1842" t="str">
            <v>28045</v>
          </cell>
          <cell r="B1842" t="str">
            <v xml:space="preserve">EXCISION OF FOOT LESION            </v>
          </cell>
        </row>
        <row r="1843">
          <cell r="A1843" t="str">
            <v>28046</v>
          </cell>
          <cell r="B1843" t="str">
            <v xml:space="preserve">RESECTION OF TUMOR, FOOT           </v>
          </cell>
        </row>
        <row r="1844">
          <cell r="A1844" t="str">
            <v>28050</v>
          </cell>
          <cell r="B1844" t="str">
            <v xml:space="preserve">BIOPSY OF FOOT JOINT LINING        </v>
          </cell>
        </row>
        <row r="1845">
          <cell r="A1845" t="str">
            <v>28052</v>
          </cell>
          <cell r="B1845" t="str">
            <v xml:space="preserve">BIOPSY OF FOOT JOINT LINING        </v>
          </cell>
        </row>
        <row r="1846">
          <cell r="A1846" t="str">
            <v>28054</v>
          </cell>
          <cell r="B1846" t="str">
            <v xml:space="preserve">BIOPSY OF TOE JOINT LINING         </v>
          </cell>
        </row>
        <row r="1847">
          <cell r="A1847" t="str">
            <v>28060</v>
          </cell>
          <cell r="B1847" t="str">
            <v xml:space="preserve">PARTIAL REMOVAL FOOT FASCIA        </v>
          </cell>
        </row>
        <row r="1848">
          <cell r="A1848" t="str">
            <v>28062</v>
          </cell>
          <cell r="B1848" t="str">
            <v xml:space="preserve">REMOVAL OF FOOT FASCIA             </v>
          </cell>
        </row>
        <row r="1849">
          <cell r="A1849" t="str">
            <v>28070</v>
          </cell>
          <cell r="B1849" t="str">
            <v xml:space="preserve">REMOVAL OF FOOT JOINT LINING       </v>
          </cell>
        </row>
        <row r="1850">
          <cell r="A1850" t="str">
            <v>28072</v>
          </cell>
          <cell r="B1850" t="str">
            <v xml:space="preserve">REMOVAL OF FOOT JOINT LINING       </v>
          </cell>
        </row>
        <row r="1851">
          <cell r="A1851" t="str">
            <v>28080</v>
          </cell>
          <cell r="B1851" t="str">
            <v xml:space="preserve">REMOVAL OF FOOT LESION             </v>
          </cell>
        </row>
        <row r="1852">
          <cell r="A1852" t="str">
            <v>28086</v>
          </cell>
          <cell r="B1852" t="str">
            <v xml:space="preserve">EXCISE FOOT TENDON SHEATH          </v>
          </cell>
        </row>
        <row r="1853">
          <cell r="A1853" t="str">
            <v>28088</v>
          </cell>
          <cell r="B1853" t="str">
            <v xml:space="preserve">EXCISE FOOT TENDON SHEATH          </v>
          </cell>
        </row>
        <row r="1854">
          <cell r="A1854" t="str">
            <v>28090</v>
          </cell>
          <cell r="B1854" t="str">
            <v xml:space="preserve">REMOVAL OF FOOT LESION             </v>
          </cell>
        </row>
        <row r="1855">
          <cell r="A1855" t="str">
            <v>28092</v>
          </cell>
          <cell r="B1855" t="str">
            <v xml:space="preserve">REMOVAL OF TOE LESIONS             </v>
          </cell>
        </row>
        <row r="1856">
          <cell r="A1856" t="str">
            <v>28100</v>
          </cell>
          <cell r="B1856" t="str">
            <v xml:space="preserve">REMOVAL OF ANKLE/HEEL LESION       </v>
          </cell>
        </row>
        <row r="1857">
          <cell r="A1857" t="str">
            <v>28102</v>
          </cell>
          <cell r="B1857" t="str">
            <v xml:space="preserve">REMOVE/GRAFT FOOT LESION           </v>
          </cell>
        </row>
        <row r="1858">
          <cell r="A1858" t="str">
            <v>28103</v>
          </cell>
          <cell r="B1858" t="str">
            <v xml:space="preserve">REMOVE/GRAFT FOOT LESION           </v>
          </cell>
        </row>
        <row r="1859">
          <cell r="A1859" t="str">
            <v>28104</v>
          </cell>
          <cell r="B1859" t="str">
            <v xml:space="preserve">REMOVAL OF FOOT LESION             </v>
          </cell>
        </row>
        <row r="1860">
          <cell r="A1860" t="str">
            <v>28106</v>
          </cell>
          <cell r="B1860" t="str">
            <v xml:space="preserve">REMOVE/GRAFT FOOT LESION           </v>
          </cell>
        </row>
        <row r="1861">
          <cell r="A1861" t="str">
            <v>28107</v>
          </cell>
          <cell r="B1861" t="str">
            <v xml:space="preserve">REMOVE/GRAFT FOOT LESION           </v>
          </cell>
        </row>
        <row r="1862">
          <cell r="A1862" t="str">
            <v>28108</v>
          </cell>
          <cell r="B1862" t="str">
            <v xml:space="preserve">REMOVAL OF TOE LESIONS             </v>
          </cell>
        </row>
        <row r="1863">
          <cell r="A1863" t="str">
            <v>28110</v>
          </cell>
          <cell r="B1863" t="str">
            <v xml:space="preserve">PART REMOVAL OF METATARSAL         </v>
          </cell>
        </row>
        <row r="1864">
          <cell r="A1864" t="str">
            <v>28111</v>
          </cell>
          <cell r="B1864" t="str">
            <v xml:space="preserve">PART REMOVAL OF METATARSAL         </v>
          </cell>
        </row>
        <row r="1865">
          <cell r="A1865" t="str">
            <v>28112</v>
          </cell>
          <cell r="B1865" t="str">
            <v xml:space="preserve">PART REMOVAL OF METATARSAL         </v>
          </cell>
        </row>
        <row r="1866">
          <cell r="A1866" t="str">
            <v>28113</v>
          </cell>
          <cell r="B1866" t="str">
            <v xml:space="preserve">PART REMOVAL OF METATARSAL         </v>
          </cell>
        </row>
        <row r="1867">
          <cell r="A1867" t="str">
            <v>28114</v>
          </cell>
          <cell r="B1867" t="str">
            <v xml:space="preserve">REMOVAL OF METATARSAL HEADS        </v>
          </cell>
        </row>
        <row r="1868">
          <cell r="A1868" t="str">
            <v>28116</v>
          </cell>
          <cell r="B1868" t="str">
            <v xml:space="preserve">REVISION OF FOOT                   </v>
          </cell>
        </row>
        <row r="1869">
          <cell r="A1869" t="str">
            <v>28118</v>
          </cell>
          <cell r="B1869" t="str">
            <v xml:space="preserve">REMOVAL OF HEEL BONE               </v>
          </cell>
        </row>
        <row r="1870">
          <cell r="A1870" t="str">
            <v>28119</v>
          </cell>
          <cell r="B1870" t="str">
            <v xml:space="preserve">REMOVAL OF HEEL SPUR               </v>
          </cell>
        </row>
        <row r="1871">
          <cell r="A1871" t="str">
            <v>28120</v>
          </cell>
          <cell r="B1871" t="str">
            <v xml:space="preserve">PART REMOVAL OF ANKLE/HEEL         </v>
          </cell>
        </row>
        <row r="1872">
          <cell r="A1872" t="str">
            <v>28122</v>
          </cell>
          <cell r="B1872" t="str">
            <v xml:space="preserve">PARTIAL REMOVAL OF FOOT BONE       </v>
          </cell>
        </row>
        <row r="1873">
          <cell r="A1873" t="str">
            <v>28124</v>
          </cell>
          <cell r="B1873" t="str">
            <v xml:space="preserve">PARTIAL REMOVAL OF TOE             </v>
          </cell>
        </row>
        <row r="1874">
          <cell r="A1874" t="str">
            <v>28126</v>
          </cell>
          <cell r="B1874" t="str">
            <v xml:space="preserve">PARTIAL REMOVAL OF TOE             </v>
          </cell>
        </row>
        <row r="1875">
          <cell r="A1875" t="str">
            <v>28130</v>
          </cell>
          <cell r="B1875" t="str">
            <v xml:space="preserve">REMOVAL OF ANKLE BONE              </v>
          </cell>
        </row>
        <row r="1876">
          <cell r="A1876" t="str">
            <v>28140</v>
          </cell>
          <cell r="B1876" t="str">
            <v xml:space="preserve">REMOVAL OF METATARSAL              </v>
          </cell>
        </row>
        <row r="1877">
          <cell r="A1877" t="str">
            <v>28150</v>
          </cell>
          <cell r="B1877" t="str">
            <v xml:space="preserve">REMOVAL OF TOE                     </v>
          </cell>
        </row>
        <row r="1878">
          <cell r="A1878" t="str">
            <v>28153</v>
          </cell>
          <cell r="B1878" t="str">
            <v xml:space="preserve">PARTIAL REMOVAL OF TOE             </v>
          </cell>
        </row>
        <row r="1879">
          <cell r="A1879" t="str">
            <v>28160</v>
          </cell>
          <cell r="B1879" t="str">
            <v xml:space="preserve">PARTIAL REMOVAL OF TOE             </v>
          </cell>
        </row>
        <row r="1880">
          <cell r="A1880" t="str">
            <v>28171</v>
          </cell>
          <cell r="B1880" t="str">
            <v xml:space="preserve">EXTENSIVE FOOT SURGERY             </v>
          </cell>
        </row>
        <row r="1881">
          <cell r="A1881" t="str">
            <v>28173</v>
          </cell>
          <cell r="B1881" t="str">
            <v xml:space="preserve">EXTENSIVE FOOT SURGERY             </v>
          </cell>
        </row>
        <row r="1882">
          <cell r="A1882" t="str">
            <v>28175</v>
          </cell>
          <cell r="B1882" t="str">
            <v xml:space="preserve">EXTENSIVE FOOT SURGERY             </v>
          </cell>
        </row>
        <row r="1883">
          <cell r="A1883" t="str">
            <v>28190</v>
          </cell>
          <cell r="B1883" t="str">
            <v xml:space="preserve">REMOVAL OF FOOT FOREIGN BODY       </v>
          </cell>
        </row>
        <row r="1884">
          <cell r="A1884" t="str">
            <v>28192</v>
          </cell>
          <cell r="B1884" t="str">
            <v xml:space="preserve">REMOVAL OF FOOT FOREIGN BODY       </v>
          </cell>
        </row>
        <row r="1885">
          <cell r="A1885" t="str">
            <v>28193</v>
          </cell>
          <cell r="B1885" t="str">
            <v xml:space="preserve">REMOVAL OF FOOT FOREIGN BODY       </v>
          </cell>
        </row>
        <row r="1886">
          <cell r="A1886" t="str">
            <v>28200</v>
          </cell>
          <cell r="B1886" t="str">
            <v xml:space="preserve">REPAIR OF FOOT TENDON              </v>
          </cell>
        </row>
        <row r="1887">
          <cell r="A1887" t="str">
            <v>28202</v>
          </cell>
          <cell r="B1887" t="str">
            <v xml:space="preserve">REPAIR/GRAFT OF FOOT TENDON        </v>
          </cell>
        </row>
        <row r="1888">
          <cell r="A1888" t="str">
            <v>28208</v>
          </cell>
          <cell r="B1888" t="str">
            <v xml:space="preserve">REPAIR OF FOOT TENDON              </v>
          </cell>
        </row>
        <row r="1889">
          <cell r="A1889" t="str">
            <v>28210</v>
          </cell>
          <cell r="B1889" t="str">
            <v xml:space="preserve">REPAIR/GRAFT OF FOOT TENDON        </v>
          </cell>
        </row>
        <row r="1890">
          <cell r="A1890" t="str">
            <v>28220</v>
          </cell>
          <cell r="B1890" t="str">
            <v xml:space="preserve">RELEASE OF FOOT TENDON             </v>
          </cell>
        </row>
        <row r="1891">
          <cell r="A1891" t="str">
            <v>28222</v>
          </cell>
          <cell r="B1891" t="str">
            <v xml:space="preserve">RELEASE OF FOOT TENDONS            </v>
          </cell>
        </row>
        <row r="1892">
          <cell r="A1892" t="str">
            <v>28225</v>
          </cell>
          <cell r="B1892" t="str">
            <v xml:space="preserve">RELEASE OF FOOT TENDON             </v>
          </cell>
        </row>
        <row r="1893">
          <cell r="A1893" t="str">
            <v>28226</v>
          </cell>
          <cell r="B1893" t="str">
            <v xml:space="preserve">RELEASE OF FOOT TENDONS            </v>
          </cell>
        </row>
        <row r="1894">
          <cell r="A1894" t="str">
            <v>28230</v>
          </cell>
          <cell r="B1894" t="str">
            <v xml:space="preserve">INCISION OF FOOT TENDON(S)         </v>
          </cell>
        </row>
        <row r="1895">
          <cell r="A1895" t="str">
            <v>28232</v>
          </cell>
          <cell r="B1895" t="str">
            <v xml:space="preserve">INCISION OF TOE TENDON             </v>
          </cell>
        </row>
        <row r="1896">
          <cell r="A1896" t="str">
            <v>28234</v>
          </cell>
          <cell r="B1896" t="str">
            <v xml:space="preserve">INCISION OF FOOT TENDON            </v>
          </cell>
        </row>
        <row r="1897">
          <cell r="A1897" t="str">
            <v>28238</v>
          </cell>
          <cell r="B1897" t="str">
            <v xml:space="preserve">REVISION OF FOOT TENDON            </v>
          </cell>
        </row>
        <row r="1898">
          <cell r="A1898" t="str">
            <v>28240</v>
          </cell>
          <cell r="B1898" t="str">
            <v xml:space="preserve">RELEASE OF BIG TOE                 </v>
          </cell>
        </row>
        <row r="1899">
          <cell r="A1899" t="str">
            <v>28250</v>
          </cell>
          <cell r="B1899" t="str">
            <v xml:space="preserve">REVISION OF FOOT FASCIA            </v>
          </cell>
        </row>
        <row r="1900">
          <cell r="A1900" t="str">
            <v>28260</v>
          </cell>
          <cell r="B1900" t="str">
            <v xml:space="preserve">RELEASE OF MIDFOOT JOINT           </v>
          </cell>
        </row>
        <row r="1901">
          <cell r="A1901" t="str">
            <v>28261</v>
          </cell>
          <cell r="B1901" t="str">
            <v xml:space="preserve">REVISION OF FOOT TENDON            </v>
          </cell>
        </row>
        <row r="1902">
          <cell r="A1902" t="str">
            <v>28262</v>
          </cell>
          <cell r="B1902" t="str">
            <v xml:space="preserve">REVISION OF FOOT AND ANKLE         </v>
          </cell>
        </row>
        <row r="1903">
          <cell r="A1903" t="str">
            <v>28264</v>
          </cell>
          <cell r="B1903" t="str">
            <v xml:space="preserve">RELEASE OF MIDFOOT JOINT           </v>
          </cell>
        </row>
        <row r="1904">
          <cell r="A1904" t="str">
            <v>28270</v>
          </cell>
          <cell r="B1904" t="str">
            <v xml:space="preserve">RELEASE OF FOOT CONTRACTURE        </v>
          </cell>
        </row>
        <row r="1905">
          <cell r="A1905" t="str">
            <v>28272</v>
          </cell>
          <cell r="B1905" t="str">
            <v xml:space="preserve">RELEASE OF TOE JOINT, EACH         </v>
          </cell>
        </row>
        <row r="1906">
          <cell r="A1906" t="str">
            <v>28280</v>
          </cell>
          <cell r="B1906" t="str">
            <v xml:space="preserve">FUSION OF TOES                     </v>
          </cell>
        </row>
        <row r="1907">
          <cell r="A1907" t="str">
            <v>28285</v>
          </cell>
          <cell r="B1907" t="str">
            <v xml:space="preserve">REPAIR OF HAMMERTOE                </v>
          </cell>
        </row>
        <row r="1908">
          <cell r="A1908" t="str">
            <v>28286</v>
          </cell>
          <cell r="B1908" t="str">
            <v xml:space="preserve">REPAIR OF HAMMERTOE                </v>
          </cell>
        </row>
        <row r="1909">
          <cell r="A1909" t="str">
            <v>28288</v>
          </cell>
          <cell r="B1909" t="str">
            <v xml:space="preserve">PARTIAL REMOVAL OF FOOT BONE       </v>
          </cell>
        </row>
        <row r="1910">
          <cell r="A1910" t="str">
            <v>28289</v>
          </cell>
          <cell r="B1910" t="str">
            <v xml:space="preserve">REPAIR HALLUX RIGIDUS              </v>
          </cell>
        </row>
        <row r="1911">
          <cell r="A1911" t="str">
            <v>28290</v>
          </cell>
          <cell r="B1911" t="str">
            <v xml:space="preserve">CORRECTION OF BUNION               </v>
          </cell>
        </row>
        <row r="1912">
          <cell r="A1912" t="str">
            <v>28292</v>
          </cell>
          <cell r="B1912" t="str">
            <v xml:space="preserve">CORRECTION OF BUNION               </v>
          </cell>
        </row>
        <row r="1913">
          <cell r="A1913" t="str">
            <v>28293</v>
          </cell>
          <cell r="B1913" t="str">
            <v xml:space="preserve">CORRECTION OF BUNION               </v>
          </cell>
        </row>
        <row r="1914">
          <cell r="A1914" t="str">
            <v>28294</v>
          </cell>
          <cell r="B1914" t="str">
            <v xml:space="preserve">CORRECTION OF BUNION               </v>
          </cell>
        </row>
        <row r="1915">
          <cell r="A1915" t="str">
            <v>28296</v>
          </cell>
          <cell r="B1915" t="str">
            <v xml:space="preserve">CORRECTION OF BUNION               </v>
          </cell>
        </row>
        <row r="1916">
          <cell r="A1916" t="str">
            <v>28297</v>
          </cell>
          <cell r="B1916" t="str">
            <v xml:space="preserve">CORRECTION OF BUNION               </v>
          </cell>
        </row>
        <row r="1917">
          <cell r="A1917" t="str">
            <v>28298</v>
          </cell>
          <cell r="B1917" t="str">
            <v xml:space="preserve">CORRECTION OF BUNION               </v>
          </cell>
        </row>
        <row r="1918">
          <cell r="A1918" t="str">
            <v>28299</v>
          </cell>
          <cell r="B1918" t="str">
            <v xml:space="preserve">CORRECTION OF BUNION               </v>
          </cell>
        </row>
        <row r="1919">
          <cell r="A1919" t="str">
            <v>28300</v>
          </cell>
          <cell r="B1919" t="str">
            <v xml:space="preserve">INCISION OF HEEL BONE              </v>
          </cell>
        </row>
        <row r="1920">
          <cell r="A1920" t="str">
            <v>28302</v>
          </cell>
          <cell r="B1920" t="str">
            <v xml:space="preserve">INCISION OF ANKLE BONE             </v>
          </cell>
        </row>
        <row r="1921">
          <cell r="A1921" t="str">
            <v>28304</v>
          </cell>
          <cell r="B1921" t="str">
            <v xml:space="preserve">INCISION OF MIDFOOT BONES          </v>
          </cell>
        </row>
        <row r="1922">
          <cell r="A1922" t="str">
            <v>28305</v>
          </cell>
          <cell r="B1922" t="str">
            <v xml:space="preserve">INCISE/GRAFT MIDFOOT BONES         </v>
          </cell>
        </row>
        <row r="1923">
          <cell r="A1923" t="str">
            <v>28306</v>
          </cell>
          <cell r="B1923" t="str">
            <v xml:space="preserve">INCISION OF METATARSAL             </v>
          </cell>
        </row>
        <row r="1924">
          <cell r="A1924" t="str">
            <v>28307</v>
          </cell>
          <cell r="B1924" t="str">
            <v xml:space="preserve">INCISION OF METATARSAL             </v>
          </cell>
        </row>
        <row r="1925">
          <cell r="A1925" t="str">
            <v>28308</v>
          </cell>
          <cell r="B1925" t="str">
            <v xml:space="preserve">INCISION OF METATARSAL             </v>
          </cell>
        </row>
        <row r="1926">
          <cell r="A1926" t="str">
            <v>28309</v>
          </cell>
          <cell r="B1926" t="str">
            <v xml:space="preserve">INCISION OF METATARSALS            </v>
          </cell>
        </row>
        <row r="1927">
          <cell r="A1927" t="str">
            <v>28310</v>
          </cell>
          <cell r="B1927" t="str">
            <v xml:space="preserve">REVISION OF BIG TOE                </v>
          </cell>
        </row>
        <row r="1928">
          <cell r="A1928" t="str">
            <v>28312</v>
          </cell>
          <cell r="B1928" t="str">
            <v xml:space="preserve">REVISION OF TOE                    </v>
          </cell>
        </row>
        <row r="1929">
          <cell r="A1929" t="str">
            <v>28313</v>
          </cell>
          <cell r="B1929" t="str">
            <v xml:space="preserve">REPAIR DEFORMITY OF TOE            </v>
          </cell>
        </row>
        <row r="1930">
          <cell r="A1930" t="str">
            <v>28315</v>
          </cell>
          <cell r="B1930" t="str">
            <v xml:space="preserve">REMOVAL OF SESAMOID BONE           </v>
          </cell>
        </row>
        <row r="1931">
          <cell r="A1931" t="str">
            <v>28320</v>
          </cell>
          <cell r="B1931" t="str">
            <v xml:space="preserve">REPAIR OF FOOT BONES               </v>
          </cell>
        </row>
        <row r="1932">
          <cell r="A1932" t="str">
            <v>28322</v>
          </cell>
          <cell r="B1932" t="str">
            <v xml:space="preserve">REPAIR OF METATARSALS              </v>
          </cell>
        </row>
        <row r="1933">
          <cell r="A1933" t="str">
            <v>28340</v>
          </cell>
          <cell r="B1933" t="str">
            <v xml:space="preserve">RESECT ENLARGED TOE TISSUE         </v>
          </cell>
        </row>
        <row r="1934">
          <cell r="A1934" t="str">
            <v>28341</v>
          </cell>
          <cell r="B1934" t="str">
            <v xml:space="preserve">RESECT ENLARGED TOE                </v>
          </cell>
        </row>
        <row r="1935">
          <cell r="A1935" t="str">
            <v>28344</v>
          </cell>
          <cell r="B1935" t="str">
            <v xml:space="preserve">REPAIR EXTRA TOE(S)                </v>
          </cell>
        </row>
        <row r="1936">
          <cell r="A1936" t="str">
            <v>28345</v>
          </cell>
          <cell r="B1936" t="str">
            <v xml:space="preserve">REPAIR WEBBED TOE(S)               </v>
          </cell>
        </row>
        <row r="1937">
          <cell r="A1937" t="str">
            <v>28360</v>
          </cell>
          <cell r="B1937" t="str">
            <v xml:space="preserve">RECONSTRUCT CLEFT FOOT             </v>
          </cell>
        </row>
        <row r="1938">
          <cell r="A1938" t="str">
            <v>28400</v>
          </cell>
          <cell r="B1938" t="str">
            <v xml:space="preserve">TREATMENT OF HEEL FRACTURE         </v>
          </cell>
        </row>
        <row r="1939">
          <cell r="A1939" t="str">
            <v>28405</v>
          </cell>
          <cell r="B1939" t="str">
            <v xml:space="preserve">TREATMENT OF HEEL FRACTURE         </v>
          </cell>
        </row>
        <row r="1940">
          <cell r="A1940" t="str">
            <v>28406</v>
          </cell>
          <cell r="B1940" t="str">
            <v xml:space="preserve">TREATMENT OF HEEL FRACTURE         </v>
          </cell>
        </row>
        <row r="1941">
          <cell r="A1941" t="str">
            <v>28415</v>
          </cell>
          <cell r="B1941" t="str">
            <v xml:space="preserve">REPAIR OF HEEL FRACTURE            </v>
          </cell>
        </row>
        <row r="1942">
          <cell r="A1942" t="str">
            <v>28420</v>
          </cell>
          <cell r="B1942" t="str">
            <v xml:space="preserve">REPAIR/GRAFT HEEL FRACTURE         </v>
          </cell>
        </row>
        <row r="1943">
          <cell r="A1943" t="str">
            <v>28430</v>
          </cell>
          <cell r="B1943" t="str">
            <v xml:space="preserve">TREATMENT OF ANKLE FRACTURE        </v>
          </cell>
        </row>
        <row r="1944">
          <cell r="A1944" t="str">
            <v>28435</v>
          </cell>
          <cell r="B1944" t="str">
            <v xml:space="preserve">TREATMENT OF ANKLE FRACTURE        </v>
          </cell>
        </row>
        <row r="1945">
          <cell r="A1945" t="str">
            <v>28436</v>
          </cell>
          <cell r="B1945" t="str">
            <v xml:space="preserve">TREATMENT OF ANKLE FRACTURE        </v>
          </cell>
        </row>
        <row r="1946">
          <cell r="A1946" t="str">
            <v>28445</v>
          </cell>
          <cell r="B1946" t="str">
            <v xml:space="preserve">REPAIR OF ANKLE FRACTURE           </v>
          </cell>
        </row>
        <row r="1947">
          <cell r="A1947" t="str">
            <v>28450</v>
          </cell>
          <cell r="B1947" t="str">
            <v xml:space="preserve">TREAT MIDFOOT FRACTURE, EACH       </v>
          </cell>
        </row>
        <row r="1948">
          <cell r="A1948" t="str">
            <v>28455</v>
          </cell>
          <cell r="B1948" t="str">
            <v xml:space="preserve">TREAT MIDFOOT FRACTURE, EACH       </v>
          </cell>
        </row>
        <row r="1949">
          <cell r="A1949" t="str">
            <v>28456</v>
          </cell>
          <cell r="B1949" t="str">
            <v xml:space="preserve">REPAIR MIDFOOT FRACTURE            </v>
          </cell>
        </row>
        <row r="1950">
          <cell r="A1950" t="str">
            <v>28465</v>
          </cell>
          <cell r="B1950" t="str">
            <v xml:space="preserve">REPAIR MIDFOOT FRACTURE,EACH       </v>
          </cell>
        </row>
        <row r="1951">
          <cell r="A1951" t="str">
            <v>28470</v>
          </cell>
          <cell r="B1951" t="str">
            <v xml:space="preserve">TREAT METATARSAL FRACTURE          </v>
          </cell>
        </row>
        <row r="1952">
          <cell r="A1952" t="str">
            <v>28475</v>
          </cell>
          <cell r="B1952" t="str">
            <v xml:space="preserve">TREAT METATARSAL FRACTURE          </v>
          </cell>
        </row>
        <row r="1953">
          <cell r="A1953" t="str">
            <v>28476</v>
          </cell>
          <cell r="B1953" t="str">
            <v xml:space="preserve">REPAIR METATARSAL FRACTURE         </v>
          </cell>
        </row>
        <row r="1954">
          <cell r="A1954" t="str">
            <v>28485</v>
          </cell>
          <cell r="B1954" t="str">
            <v xml:space="preserve">REPAIR METATARSAL FRACTURE         </v>
          </cell>
        </row>
        <row r="1955">
          <cell r="A1955" t="str">
            <v>28490</v>
          </cell>
          <cell r="B1955" t="str">
            <v xml:space="preserve">TREAT BIG TOE FRACTURE             </v>
          </cell>
        </row>
        <row r="1956">
          <cell r="A1956" t="str">
            <v>28495</v>
          </cell>
          <cell r="B1956" t="str">
            <v xml:space="preserve">TREAT BIG TOE FRACTURE             </v>
          </cell>
        </row>
        <row r="1957">
          <cell r="A1957" t="str">
            <v>28496</v>
          </cell>
          <cell r="B1957" t="str">
            <v xml:space="preserve">REPAIR BIG TOE FRACTURE            </v>
          </cell>
        </row>
        <row r="1958">
          <cell r="A1958" t="str">
            <v>28505</v>
          </cell>
          <cell r="B1958" t="str">
            <v xml:space="preserve">REPAIR BIG TOE FRACTURE            </v>
          </cell>
        </row>
        <row r="1959">
          <cell r="A1959" t="str">
            <v>28510</v>
          </cell>
          <cell r="B1959" t="str">
            <v xml:space="preserve">TREATMENT OF TOE FRACTURE          </v>
          </cell>
        </row>
        <row r="1960">
          <cell r="A1960" t="str">
            <v>28515</v>
          </cell>
          <cell r="B1960" t="str">
            <v xml:space="preserve">TREATMENT OF TOE FRACTURE          </v>
          </cell>
        </row>
        <row r="1961">
          <cell r="A1961" t="str">
            <v>28525</v>
          </cell>
          <cell r="B1961" t="str">
            <v xml:space="preserve">REPAIR OF TOE FRACTURE             </v>
          </cell>
        </row>
        <row r="1962">
          <cell r="A1962" t="str">
            <v>28530</v>
          </cell>
          <cell r="B1962" t="str">
            <v xml:space="preserve">TREAT SESAMOID BONE FRACTURE       </v>
          </cell>
        </row>
        <row r="1963">
          <cell r="A1963" t="str">
            <v>28531</v>
          </cell>
          <cell r="B1963" t="str">
            <v xml:space="preserve">TREAT SESAMOID BONE FRACTURE       </v>
          </cell>
        </row>
        <row r="1964">
          <cell r="A1964" t="str">
            <v>28540</v>
          </cell>
          <cell r="B1964" t="str">
            <v xml:space="preserve">TREAT FOOT DISLOCATION             </v>
          </cell>
        </row>
        <row r="1965">
          <cell r="A1965" t="str">
            <v>28545</v>
          </cell>
          <cell r="B1965" t="str">
            <v xml:space="preserve">TREAT FOOT DISLOCATION             </v>
          </cell>
        </row>
        <row r="1966">
          <cell r="A1966" t="str">
            <v>28546</v>
          </cell>
          <cell r="B1966" t="str">
            <v xml:space="preserve">TREAT FOOT DISLOCATION             </v>
          </cell>
        </row>
        <row r="1967">
          <cell r="A1967" t="str">
            <v>28555</v>
          </cell>
          <cell r="B1967" t="str">
            <v xml:space="preserve">REPAIR FOOT DISLOCATION            </v>
          </cell>
        </row>
        <row r="1968">
          <cell r="A1968" t="str">
            <v>28570</v>
          </cell>
          <cell r="B1968" t="str">
            <v xml:space="preserve">TREAT FOOT DISLOCATION             </v>
          </cell>
        </row>
        <row r="1969">
          <cell r="A1969" t="str">
            <v>28575</v>
          </cell>
          <cell r="B1969" t="str">
            <v xml:space="preserve">TREAT FOOT DISLOCATION             </v>
          </cell>
        </row>
        <row r="1970">
          <cell r="A1970" t="str">
            <v>28576</v>
          </cell>
          <cell r="B1970" t="str">
            <v xml:space="preserve">TREAT FOOT DISLOCATION             </v>
          </cell>
        </row>
        <row r="1971">
          <cell r="A1971" t="str">
            <v>28585</v>
          </cell>
          <cell r="B1971" t="str">
            <v xml:space="preserve">REPAIR FOOT DISLOCATION            </v>
          </cell>
        </row>
        <row r="1972">
          <cell r="A1972" t="str">
            <v>28600</v>
          </cell>
          <cell r="B1972" t="str">
            <v xml:space="preserve">TREAT FOOT DISLOCATION             </v>
          </cell>
        </row>
        <row r="1973">
          <cell r="A1973" t="str">
            <v>28605</v>
          </cell>
          <cell r="B1973" t="str">
            <v xml:space="preserve">TREAT FOOT DISLOCATION             </v>
          </cell>
        </row>
        <row r="1974">
          <cell r="A1974" t="str">
            <v>28606</v>
          </cell>
          <cell r="B1974" t="str">
            <v xml:space="preserve">TREAT FOOT DISLOCATION             </v>
          </cell>
        </row>
        <row r="1975">
          <cell r="A1975" t="str">
            <v>28615</v>
          </cell>
          <cell r="B1975" t="str">
            <v xml:space="preserve">REPAIR FOOT DISLOCATION            </v>
          </cell>
        </row>
        <row r="1976">
          <cell r="A1976" t="str">
            <v>28630</v>
          </cell>
          <cell r="B1976" t="str">
            <v xml:space="preserve">TREAT TOE DISLOCATION              </v>
          </cell>
        </row>
        <row r="1977">
          <cell r="A1977" t="str">
            <v>28635</v>
          </cell>
          <cell r="B1977" t="str">
            <v xml:space="preserve">TREAT TOE DISLOCATION              </v>
          </cell>
        </row>
        <row r="1978">
          <cell r="A1978" t="str">
            <v>28636</v>
          </cell>
          <cell r="B1978" t="str">
            <v xml:space="preserve">TREAT TOE DISLOCATION              </v>
          </cell>
        </row>
        <row r="1979">
          <cell r="A1979" t="str">
            <v>28645</v>
          </cell>
          <cell r="B1979" t="str">
            <v xml:space="preserve">REPAIR TOE DISLOCATION             </v>
          </cell>
        </row>
        <row r="1980">
          <cell r="A1980" t="str">
            <v>28660</v>
          </cell>
          <cell r="B1980" t="str">
            <v xml:space="preserve">TREAT TOE DISLOCATION              </v>
          </cell>
        </row>
        <row r="1981">
          <cell r="A1981" t="str">
            <v>28665</v>
          </cell>
          <cell r="B1981" t="str">
            <v xml:space="preserve">TREAT TOE DISLOCATION              </v>
          </cell>
        </row>
        <row r="1982">
          <cell r="A1982" t="str">
            <v>28666</v>
          </cell>
          <cell r="B1982" t="str">
            <v xml:space="preserve">TREAT TOE DISLOCATION              </v>
          </cell>
        </row>
        <row r="1983">
          <cell r="A1983" t="str">
            <v>28675</v>
          </cell>
          <cell r="B1983" t="str">
            <v xml:space="preserve">REPAIR OF TOE DISLOCATION          </v>
          </cell>
        </row>
        <row r="1984">
          <cell r="A1984" t="str">
            <v>28705</v>
          </cell>
          <cell r="B1984" t="str">
            <v xml:space="preserve">FUSION OF FOOT BONES               </v>
          </cell>
        </row>
        <row r="1985">
          <cell r="A1985" t="str">
            <v>28715</v>
          </cell>
          <cell r="B1985" t="str">
            <v xml:space="preserve">FUSION OF FOOT BONES               </v>
          </cell>
        </row>
        <row r="1986">
          <cell r="A1986" t="str">
            <v>28725</v>
          </cell>
          <cell r="B1986" t="str">
            <v xml:space="preserve">FUSION OF FOOT BONES               </v>
          </cell>
        </row>
        <row r="1987">
          <cell r="A1987" t="str">
            <v>28730</v>
          </cell>
          <cell r="B1987" t="str">
            <v xml:space="preserve">FUSION OF FOOT BONES               </v>
          </cell>
        </row>
        <row r="1988">
          <cell r="A1988" t="str">
            <v>28735</v>
          </cell>
          <cell r="B1988" t="str">
            <v xml:space="preserve">FUSION OF FOOT BONES               </v>
          </cell>
        </row>
        <row r="1989">
          <cell r="A1989" t="str">
            <v>28737</v>
          </cell>
          <cell r="B1989" t="str">
            <v xml:space="preserve">REVISION OF FOOT BONES             </v>
          </cell>
        </row>
        <row r="1990">
          <cell r="A1990" t="str">
            <v>28740</v>
          </cell>
          <cell r="B1990" t="str">
            <v xml:space="preserve">FUSION OF FOOT BONES               </v>
          </cell>
        </row>
        <row r="1991">
          <cell r="A1991" t="str">
            <v>28750</v>
          </cell>
          <cell r="B1991" t="str">
            <v xml:space="preserve">FUSION OF BIG TOE JOINT            </v>
          </cell>
        </row>
        <row r="1992">
          <cell r="A1992" t="str">
            <v>28755</v>
          </cell>
          <cell r="B1992" t="str">
            <v xml:space="preserve">FUSION OF BIG TOE JOINT            </v>
          </cell>
        </row>
        <row r="1993">
          <cell r="A1993" t="str">
            <v>28760</v>
          </cell>
          <cell r="B1993" t="str">
            <v xml:space="preserve">FUSION OF BIG TOE JOINT            </v>
          </cell>
        </row>
        <row r="1994">
          <cell r="A1994" t="str">
            <v>28800</v>
          </cell>
          <cell r="B1994" t="str">
            <v xml:space="preserve">AMPUTATION OF MIDFOOT              </v>
          </cell>
        </row>
        <row r="1995">
          <cell r="A1995" t="str">
            <v>28805</v>
          </cell>
          <cell r="B1995" t="str">
            <v xml:space="preserve">AMPUTATION THRU METATARSAL         </v>
          </cell>
        </row>
        <row r="1996">
          <cell r="A1996" t="str">
            <v>28810</v>
          </cell>
          <cell r="B1996" t="str">
            <v xml:space="preserve">AMPUTATION TOE &amp; METATARSAL        </v>
          </cell>
        </row>
        <row r="1997">
          <cell r="A1997" t="str">
            <v>28820</v>
          </cell>
          <cell r="B1997" t="str">
            <v xml:space="preserve">AMPUTATION OF TOE                  </v>
          </cell>
        </row>
        <row r="1998">
          <cell r="A1998" t="str">
            <v>28825</v>
          </cell>
          <cell r="B1998" t="str">
            <v xml:space="preserve">PARTIAL AMPUTATION OF TOE          </v>
          </cell>
        </row>
        <row r="1999">
          <cell r="A1999" t="str">
            <v>28899</v>
          </cell>
          <cell r="B1999" t="str">
            <v xml:space="preserve">FOOT/TOES SURGERY PROCEDURE        </v>
          </cell>
        </row>
        <row r="2000">
          <cell r="A2000" t="str">
            <v>29000</v>
          </cell>
          <cell r="B2000" t="str">
            <v xml:space="preserve">APPLICATION OF BODY CAST           </v>
          </cell>
        </row>
        <row r="2001">
          <cell r="A2001" t="str">
            <v>29010</v>
          </cell>
          <cell r="B2001" t="str">
            <v xml:space="preserve">APPLICATION OF BODY CAST           </v>
          </cell>
        </row>
        <row r="2002">
          <cell r="A2002" t="str">
            <v>29015</v>
          </cell>
          <cell r="B2002" t="str">
            <v xml:space="preserve">APPLICATION OF BODY CAST           </v>
          </cell>
        </row>
        <row r="2003">
          <cell r="A2003" t="str">
            <v>29020</v>
          </cell>
          <cell r="B2003" t="str">
            <v xml:space="preserve">APPLICATION OF BODY CAST           </v>
          </cell>
        </row>
        <row r="2004">
          <cell r="A2004" t="str">
            <v>29025</v>
          </cell>
          <cell r="B2004" t="str">
            <v xml:space="preserve">APPLICATION OF BODY CAST           </v>
          </cell>
        </row>
        <row r="2005">
          <cell r="A2005" t="str">
            <v>29035</v>
          </cell>
          <cell r="B2005" t="str">
            <v xml:space="preserve">APPLICATION OF BODY CAST           </v>
          </cell>
        </row>
        <row r="2006">
          <cell r="A2006" t="str">
            <v>29040</v>
          </cell>
          <cell r="B2006" t="str">
            <v xml:space="preserve">APPLICATION OF BODY CAST           </v>
          </cell>
        </row>
        <row r="2007">
          <cell r="A2007" t="str">
            <v>29044</v>
          </cell>
          <cell r="B2007" t="str">
            <v xml:space="preserve">APPLICATION OF BODY CAST           </v>
          </cell>
        </row>
        <row r="2008">
          <cell r="A2008" t="str">
            <v>29046</v>
          </cell>
          <cell r="B2008" t="str">
            <v xml:space="preserve">APPLICATION OF BODY CAST           </v>
          </cell>
        </row>
        <row r="2009">
          <cell r="A2009" t="str">
            <v>29049</v>
          </cell>
          <cell r="B2009" t="str">
            <v xml:space="preserve">APPLICATION OF FIGURE EIGHT        </v>
          </cell>
        </row>
        <row r="2010">
          <cell r="A2010" t="str">
            <v>29055</v>
          </cell>
          <cell r="B2010" t="str">
            <v xml:space="preserve">APPLICATION OF SHOULDER CAST       </v>
          </cell>
        </row>
        <row r="2011">
          <cell r="A2011" t="str">
            <v>29058</v>
          </cell>
          <cell r="B2011" t="str">
            <v xml:space="preserve">APPLICATION OF SHOULDER CAST       </v>
          </cell>
        </row>
        <row r="2012">
          <cell r="A2012" t="str">
            <v>29065</v>
          </cell>
          <cell r="B2012" t="str">
            <v xml:space="preserve">APPLICATION OF LONG ARM CAST       </v>
          </cell>
        </row>
        <row r="2013">
          <cell r="A2013" t="str">
            <v>29075</v>
          </cell>
          <cell r="B2013" t="str">
            <v xml:space="preserve">APPLICATION OF FOREARM CAST        </v>
          </cell>
        </row>
        <row r="2014">
          <cell r="A2014" t="str">
            <v>29085</v>
          </cell>
          <cell r="B2014" t="str">
            <v xml:space="preserve">APPLY HAND/WRIST CAST              </v>
          </cell>
        </row>
        <row r="2015">
          <cell r="A2015" t="str">
            <v>29105</v>
          </cell>
          <cell r="B2015" t="str">
            <v xml:space="preserve">APPLY LONG ARM SPLINT              </v>
          </cell>
        </row>
        <row r="2016">
          <cell r="A2016" t="str">
            <v>29125</v>
          </cell>
          <cell r="B2016" t="str">
            <v xml:space="preserve">APPLY FOREARM SPLINT               </v>
          </cell>
        </row>
        <row r="2017">
          <cell r="A2017" t="str">
            <v>29126</v>
          </cell>
          <cell r="B2017" t="str">
            <v xml:space="preserve">APPLY FOREARM SPLINT               </v>
          </cell>
        </row>
        <row r="2018">
          <cell r="A2018" t="str">
            <v>29130</v>
          </cell>
          <cell r="B2018" t="str">
            <v xml:space="preserve">APPLICATION OF FINGER SPLINT       </v>
          </cell>
        </row>
        <row r="2019">
          <cell r="A2019" t="str">
            <v>29131</v>
          </cell>
          <cell r="B2019" t="str">
            <v xml:space="preserve">APPLICATION OF FINGER SPLINT       </v>
          </cell>
        </row>
        <row r="2020">
          <cell r="A2020" t="str">
            <v>29200</v>
          </cell>
          <cell r="B2020" t="str">
            <v xml:space="preserve">STRAPPING OF CHEST                 </v>
          </cell>
        </row>
        <row r="2021">
          <cell r="A2021" t="str">
            <v>29220</v>
          </cell>
          <cell r="B2021" t="str">
            <v xml:space="preserve">STRAPPING OF LOW BACK              </v>
          </cell>
        </row>
        <row r="2022">
          <cell r="A2022" t="str">
            <v>29240</v>
          </cell>
          <cell r="B2022" t="str">
            <v xml:space="preserve">STRAPPING OF SHOULDER              </v>
          </cell>
        </row>
        <row r="2023">
          <cell r="A2023" t="str">
            <v>29260</v>
          </cell>
          <cell r="B2023" t="str">
            <v xml:space="preserve">STRAPPING OF ELBOW OR WRIST        </v>
          </cell>
        </row>
        <row r="2024">
          <cell r="A2024" t="str">
            <v>29280</v>
          </cell>
          <cell r="B2024" t="str">
            <v xml:space="preserve">STRAPPING OF HAND OR FINGER        </v>
          </cell>
        </row>
        <row r="2025">
          <cell r="A2025" t="str">
            <v>29305</v>
          </cell>
          <cell r="B2025" t="str">
            <v xml:space="preserve">APPLICATION OF HIP CAST            </v>
          </cell>
        </row>
        <row r="2026">
          <cell r="A2026" t="str">
            <v>29325</v>
          </cell>
          <cell r="B2026" t="str">
            <v xml:space="preserve">APPLICATION OF HIP CASTS           </v>
          </cell>
        </row>
        <row r="2027">
          <cell r="A2027" t="str">
            <v>29345</v>
          </cell>
          <cell r="B2027" t="str">
            <v xml:space="preserve">APPLICATION OF LONG LEG CAST       </v>
          </cell>
        </row>
        <row r="2028">
          <cell r="A2028" t="str">
            <v>29355</v>
          </cell>
          <cell r="B2028" t="str">
            <v xml:space="preserve">APPLICATION OF LONG LEG CAST       </v>
          </cell>
        </row>
        <row r="2029">
          <cell r="A2029" t="str">
            <v>29358</v>
          </cell>
          <cell r="B2029" t="str">
            <v xml:space="preserve">APPLY LONG LEG CAST BRACE          </v>
          </cell>
        </row>
        <row r="2030">
          <cell r="A2030" t="str">
            <v>29365</v>
          </cell>
          <cell r="B2030" t="str">
            <v xml:space="preserve">APPLICATION OF LONG LEG CAST       </v>
          </cell>
        </row>
        <row r="2031">
          <cell r="A2031" t="str">
            <v>29405</v>
          </cell>
          <cell r="B2031" t="str">
            <v xml:space="preserve">APPLY SHORT LEG CAST               </v>
          </cell>
        </row>
        <row r="2032">
          <cell r="A2032" t="str">
            <v>29425</v>
          </cell>
          <cell r="B2032" t="str">
            <v xml:space="preserve">APPLY SHORT LEG CAST               </v>
          </cell>
        </row>
        <row r="2033">
          <cell r="A2033" t="str">
            <v>29435</v>
          </cell>
          <cell r="B2033" t="str">
            <v xml:space="preserve">APPLY SHORT LEG CAST               </v>
          </cell>
        </row>
        <row r="2034">
          <cell r="A2034" t="str">
            <v>29440</v>
          </cell>
          <cell r="B2034" t="str">
            <v xml:space="preserve">ADDITION OF WALKER TO CAST         </v>
          </cell>
        </row>
        <row r="2035">
          <cell r="A2035" t="str">
            <v>29445</v>
          </cell>
          <cell r="B2035" t="str">
            <v xml:space="preserve">APPLY RIGID LEG CAST               </v>
          </cell>
        </row>
        <row r="2036">
          <cell r="A2036" t="str">
            <v>29450</v>
          </cell>
          <cell r="B2036" t="str">
            <v xml:space="preserve">APPLICATION OF LEG CAST            </v>
          </cell>
        </row>
        <row r="2037">
          <cell r="A2037" t="str">
            <v>29505</v>
          </cell>
          <cell r="B2037" t="str">
            <v xml:space="preserve">APPLICATION LONG LEG SPLINT        </v>
          </cell>
        </row>
        <row r="2038">
          <cell r="A2038" t="str">
            <v>29515</v>
          </cell>
          <cell r="B2038" t="str">
            <v xml:space="preserve">APPLICATION LOWER LEG SPLINT       </v>
          </cell>
        </row>
        <row r="2039">
          <cell r="A2039" t="str">
            <v>29520</v>
          </cell>
          <cell r="B2039" t="str">
            <v xml:space="preserve">STRAPPING OF HIP                   </v>
          </cell>
        </row>
        <row r="2040">
          <cell r="A2040" t="str">
            <v>29530</v>
          </cell>
          <cell r="B2040" t="str">
            <v xml:space="preserve">STRAPPING OF KNEE                  </v>
          </cell>
        </row>
        <row r="2041">
          <cell r="A2041" t="str">
            <v>29540</v>
          </cell>
          <cell r="B2041" t="str">
            <v xml:space="preserve">STRAPPING OF ANKLE                 </v>
          </cell>
        </row>
        <row r="2042">
          <cell r="A2042" t="str">
            <v>29550</v>
          </cell>
          <cell r="B2042" t="str">
            <v xml:space="preserve">STRAPPING OF TOES                  </v>
          </cell>
        </row>
        <row r="2043">
          <cell r="A2043" t="str">
            <v>29580</v>
          </cell>
          <cell r="B2043" t="str">
            <v xml:space="preserve">APPLICATION OF PASTE BOOT          </v>
          </cell>
        </row>
        <row r="2044">
          <cell r="A2044" t="str">
            <v>29590</v>
          </cell>
          <cell r="B2044" t="str">
            <v xml:space="preserve">APPLICATION OF FOOT SPLINT         </v>
          </cell>
        </row>
        <row r="2045">
          <cell r="A2045" t="str">
            <v>29700</v>
          </cell>
          <cell r="B2045" t="str">
            <v xml:space="preserve">REMOVAL/REVISION OF CAST           </v>
          </cell>
        </row>
        <row r="2046">
          <cell r="A2046" t="str">
            <v>29705</v>
          </cell>
          <cell r="B2046" t="str">
            <v xml:space="preserve">REMOVAL/REVISION OF CAST           </v>
          </cell>
        </row>
        <row r="2047">
          <cell r="A2047" t="str">
            <v>29710</v>
          </cell>
          <cell r="B2047" t="str">
            <v xml:space="preserve">REMOVAL/REVISION OF CAST           </v>
          </cell>
        </row>
        <row r="2048">
          <cell r="A2048" t="str">
            <v>29715</v>
          </cell>
          <cell r="B2048" t="str">
            <v xml:space="preserve">REMOVAL/REVISION OF CAST           </v>
          </cell>
        </row>
        <row r="2049">
          <cell r="A2049" t="str">
            <v>29720</v>
          </cell>
          <cell r="B2049" t="str">
            <v xml:space="preserve">REPAIR OF BODY CAST                </v>
          </cell>
        </row>
        <row r="2050">
          <cell r="A2050" t="str">
            <v>29730</v>
          </cell>
          <cell r="B2050" t="str">
            <v xml:space="preserve">WINDOWING OF CAST                  </v>
          </cell>
        </row>
        <row r="2051">
          <cell r="A2051" t="str">
            <v>29740</v>
          </cell>
          <cell r="B2051" t="str">
            <v xml:space="preserve">WEDGING OF CAST                    </v>
          </cell>
        </row>
        <row r="2052">
          <cell r="A2052" t="str">
            <v>29750</v>
          </cell>
          <cell r="B2052" t="str">
            <v xml:space="preserve">WEDGING OF CLUBFOOT CAST           </v>
          </cell>
        </row>
        <row r="2053">
          <cell r="A2053" t="str">
            <v>29799</v>
          </cell>
          <cell r="B2053" t="str">
            <v xml:space="preserve">CASTING/STRAPPING PROCEDURE        </v>
          </cell>
        </row>
        <row r="2054">
          <cell r="A2054" t="str">
            <v>29800</v>
          </cell>
          <cell r="B2054" t="str">
            <v xml:space="preserve">JAW ARTHROSCOPY/SURGERY            </v>
          </cell>
        </row>
        <row r="2055">
          <cell r="A2055" t="str">
            <v>29804</v>
          </cell>
          <cell r="B2055" t="str">
            <v xml:space="preserve">JAW ARTHROSCOPY/SURGERY            </v>
          </cell>
        </row>
        <row r="2056">
          <cell r="A2056" t="str">
            <v>29815</v>
          </cell>
          <cell r="B2056" t="str">
            <v xml:space="preserve">SHOULDER ARTHROSCOPY               </v>
          </cell>
        </row>
        <row r="2057">
          <cell r="A2057" t="str">
            <v>29819</v>
          </cell>
          <cell r="B2057" t="str">
            <v xml:space="preserve">SHOULDER ARTHROSCOPY/SURGERY       </v>
          </cell>
        </row>
        <row r="2058">
          <cell r="A2058" t="str">
            <v>29820</v>
          </cell>
          <cell r="B2058" t="str">
            <v xml:space="preserve">SHOULDER ARTHROSCOPY/SURGERY       </v>
          </cell>
        </row>
        <row r="2059">
          <cell r="A2059" t="str">
            <v>29821</v>
          </cell>
          <cell r="B2059" t="str">
            <v xml:space="preserve">SHOULDER ARTHROSCOPY/SURGERY       </v>
          </cell>
        </row>
        <row r="2060">
          <cell r="A2060" t="str">
            <v>29822</v>
          </cell>
          <cell r="B2060" t="str">
            <v xml:space="preserve">SHOULDER ARTHROSCOPY/SURGERY       </v>
          </cell>
        </row>
        <row r="2061">
          <cell r="A2061" t="str">
            <v>29823</v>
          </cell>
          <cell r="B2061" t="str">
            <v xml:space="preserve">SHOULDER ARTHROSCOPY/SURGERY       </v>
          </cell>
        </row>
        <row r="2062">
          <cell r="A2062" t="str">
            <v>29825</v>
          </cell>
          <cell r="B2062" t="str">
            <v xml:space="preserve">SHOULDER ARTHROSCOPY/SURGERY       </v>
          </cell>
        </row>
        <row r="2063">
          <cell r="A2063" t="str">
            <v>29826</v>
          </cell>
          <cell r="B2063" t="str">
            <v xml:space="preserve">SHOULDER ARTHROSCOPY/SURGERY       </v>
          </cell>
        </row>
        <row r="2064">
          <cell r="A2064" t="str">
            <v>29830</v>
          </cell>
          <cell r="B2064" t="str">
            <v xml:space="preserve">ELBOW ARTHROSCOPY                  </v>
          </cell>
        </row>
        <row r="2065">
          <cell r="A2065" t="str">
            <v>29834</v>
          </cell>
          <cell r="B2065" t="str">
            <v xml:space="preserve">ELBOW ARTHROSCOPY/SURGERY          </v>
          </cell>
        </row>
        <row r="2066">
          <cell r="A2066" t="str">
            <v>29835</v>
          </cell>
          <cell r="B2066" t="str">
            <v xml:space="preserve">ELBOW ARTHROSCOPY/SURGERY          </v>
          </cell>
        </row>
        <row r="2067">
          <cell r="A2067" t="str">
            <v>29836</v>
          </cell>
          <cell r="B2067" t="str">
            <v xml:space="preserve">ELBOW ARTHROSCOPY/SURGERY          </v>
          </cell>
        </row>
        <row r="2068">
          <cell r="A2068" t="str">
            <v>29837</v>
          </cell>
          <cell r="B2068" t="str">
            <v xml:space="preserve">ELBOW ARTHROSCOPY/SURGERY          </v>
          </cell>
        </row>
        <row r="2069">
          <cell r="A2069" t="str">
            <v>29838</v>
          </cell>
          <cell r="B2069" t="str">
            <v xml:space="preserve">ELBOW ARTHROSCOPY/SURGERY          </v>
          </cell>
        </row>
        <row r="2070">
          <cell r="A2070" t="str">
            <v>29840</v>
          </cell>
          <cell r="B2070" t="str">
            <v xml:space="preserve">WRIST ARTHROSCOPY                  </v>
          </cell>
        </row>
        <row r="2071">
          <cell r="A2071" t="str">
            <v>29843</v>
          </cell>
          <cell r="B2071" t="str">
            <v xml:space="preserve">WRIST ARTHROSCOPY/SURGERY          </v>
          </cell>
        </row>
        <row r="2072">
          <cell r="A2072" t="str">
            <v>29844</v>
          </cell>
          <cell r="B2072" t="str">
            <v xml:space="preserve">WRIST ARTHROSCOPY/SURGERY          </v>
          </cell>
        </row>
        <row r="2073">
          <cell r="A2073" t="str">
            <v>29845</v>
          </cell>
          <cell r="B2073" t="str">
            <v xml:space="preserve">WRIST ARTHROSCOPY/SURGERY          </v>
          </cell>
        </row>
        <row r="2074">
          <cell r="A2074" t="str">
            <v>29846</v>
          </cell>
          <cell r="B2074" t="str">
            <v xml:space="preserve">WRIST ARTHROSCOPY/SURGERY          </v>
          </cell>
        </row>
        <row r="2075">
          <cell r="A2075" t="str">
            <v>29847</v>
          </cell>
          <cell r="B2075" t="str">
            <v xml:space="preserve">WRIST ARTHROSCOPY/SURGERY          </v>
          </cell>
        </row>
        <row r="2076">
          <cell r="A2076" t="str">
            <v>29848</v>
          </cell>
          <cell r="B2076" t="str">
            <v xml:space="preserve">WRIST ENDOSCOPY/SURGERY            </v>
          </cell>
        </row>
        <row r="2077">
          <cell r="A2077" t="str">
            <v>29850</v>
          </cell>
          <cell r="B2077" t="str">
            <v xml:space="preserve">KNEE ARTHROSCOPY/SURGERY           </v>
          </cell>
        </row>
        <row r="2078">
          <cell r="A2078" t="str">
            <v>29851</v>
          </cell>
          <cell r="B2078" t="str">
            <v xml:space="preserve">KNEE ARTHROSCOPY/SURGERY           </v>
          </cell>
        </row>
        <row r="2079">
          <cell r="A2079" t="str">
            <v>29855</v>
          </cell>
          <cell r="B2079" t="str">
            <v xml:space="preserve">TIBIAL ARTHROSCOPY/SURGERY         </v>
          </cell>
        </row>
        <row r="2080">
          <cell r="A2080" t="str">
            <v>29856</v>
          </cell>
          <cell r="B2080" t="str">
            <v xml:space="preserve">TIBIAL ARTHROSCOPY/SURGERY         </v>
          </cell>
        </row>
        <row r="2081">
          <cell r="A2081" t="str">
            <v>29860</v>
          </cell>
          <cell r="B2081" t="str">
            <v xml:space="preserve">HIP ARTHROSCOPY, DX                </v>
          </cell>
        </row>
        <row r="2082">
          <cell r="A2082" t="str">
            <v>29861</v>
          </cell>
          <cell r="B2082" t="str">
            <v xml:space="preserve">HIP ARTHROSCOPY/SURGERY            </v>
          </cell>
        </row>
        <row r="2083">
          <cell r="A2083" t="str">
            <v>29862</v>
          </cell>
          <cell r="B2083" t="str">
            <v xml:space="preserve">HIP ARTHROSCOPY/SURGERY            </v>
          </cell>
        </row>
        <row r="2084">
          <cell r="A2084" t="str">
            <v>29863</v>
          </cell>
          <cell r="B2084" t="str">
            <v xml:space="preserve">HIP ARTHROSCOPY/SURGERY            </v>
          </cell>
        </row>
        <row r="2085">
          <cell r="A2085" t="str">
            <v>29870</v>
          </cell>
          <cell r="B2085" t="str">
            <v xml:space="preserve">KNEE ARTHROSCOPY, DIAGNOSTIC       </v>
          </cell>
        </row>
        <row r="2086">
          <cell r="A2086" t="str">
            <v>29871</v>
          </cell>
          <cell r="B2086" t="str">
            <v xml:space="preserve">KNEE ARTHROSCOPY/DRAINAGE          </v>
          </cell>
        </row>
        <row r="2087">
          <cell r="A2087" t="str">
            <v>29874</v>
          </cell>
          <cell r="B2087" t="str">
            <v xml:space="preserve">KNEE ARTHROSCOPY/SURGERY           </v>
          </cell>
        </row>
        <row r="2088">
          <cell r="A2088" t="str">
            <v>29875</v>
          </cell>
          <cell r="B2088" t="str">
            <v xml:space="preserve">KNEE ARTHROSCOPY/SURGERY           </v>
          </cell>
        </row>
        <row r="2089">
          <cell r="A2089" t="str">
            <v>29876</v>
          </cell>
          <cell r="B2089" t="str">
            <v xml:space="preserve">KNEE ARTHROSCOPY/SURGERY           </v>
          </cell>
        </row>
        <row r="2090">
          <cell r="A2090" t="str">
            <v>29877</v>
          </cell>
          <cell r="B2090" t="str">
            <v xml:space="preserve">KNEE ARTHROSCOPY/SURGERY           </v>
          </cell>
        </row>
        <row r="2091">
          <cell r="A2091" t="str">
            <v>29879</v>
          </cell>
          <cell r="B2091" t="str">
            <v xml:space="preserve">KNEE ARTHROSCOPY/SURGERY           </v>
          </cell>
        </row>
        <row r="2092">
          <cell r="A2092" t="str">
            <v>29880</v>
          </cell>
          <cell r="B2092" t="str">
            <v xml:space="preserve">KNEE ARTHROSCOPY/SURGERY           </v>
          </cell>
        </row>
        <row r="2093">
          <cell r="A2093" t="str">
            <v>29881</v>
          </cell>
          <cell r="B2093" t="str">
            <v xml:space="preserve">KNEE ARTHROSCOPY/SURGERY           </v>
          </cell>
        </row>
        <row r="2094">
          <cell r="A2094" t="str">
            <v>29882</v>
          </cell>
          <cell r="B2094" t="str">
            <v xml:space="preserve">KNEE ARTHROSCOPY/SURGERY           </v>
          </cell>
        </row>
        <row r="2095">
          <cell r="A2095" t="str">
            <v>29883</v>
          </cell>
          <cell r="B2095" t="str">
            <v xml:space="preserve">KNEE ARTHROSCOPY/SURGERY           </v>
          </cell>
        </row>
        <row r="2096">
          <cell r="A2096" t="str">
            <v>29884</v>
          </cell>
          <cell r="B2096" t="str">
            <v xml:space="preserve">KNEE ARTHROSCOPY/SURGERY           </v>
          </cell>
        </row>
        <row r="2097">
          <cell r="A2097" t="str">
            <v>29885</v>
          </cell>
          <cell r="B2097" t="str">
            <v xml:space="preserve">KNEE ARTHROSCOPY/SURGERY           </v>
          </cell>
        </row>
        <row r="2098">
          <cell r="A2098" t="str">
            <v>29886</v>
          </cell>
          <cell r="B2098" t="str">
            <v xml:space="preserve">KNEE ARTHROSCOPY/SURGERY           </v>
          </cell>
        </row>
        <row r="2099">
          <cell r="A2099" t="str">
            <v>29887</v>
          </cell>
          <cell r="B2099" t="str">
            <v xml:space="preserve">KNEE ARTHROSCOPY/SURGERY           </v>
          </cell>
        </row>
        <row r="2100">
          <cell r="A2100" t="str">
            <v>29888</v>
          </cell>
          <cell r="B2100" t="str">
            <v xml:space="preserve">KNEE ARTHROSCOPY/SURGERY           </v>
          </cell>
        </row>
        <row r="2101">
          <cell r="A2101" t="str">
            <v>29889</v>
          </cell>
          <cell r="B2101" t="str">
            <v xml:space="preserve">KNEE ARTHROSCOPY/SURGERY           </v>
          </cell>
        </row>
        <row r="2102">
          <cell r="A2102" t="str">
            <v>29891</v>
          </cell>
          <cell r="B2102" t="str">
            <v xml:space="preserve">ANKLE ARTHROSCOPY/SURGERY          </v>
          </cell>
        </row>
        <row r="2103">
          <cell r="A2103" t="str">
            <v>29892</v>
          </cell>
          <cell r="B2103" t="str">
            <v xml:space="preserve">ANKLE ARTHROSCOPY/SURGERY          </v>
          </cell>
        </row>
        <row r="2104">
          <cell r="A2104" t="str">
            <v>29893</v>
          </cell>
          <cell r="B2104" t="str">
            <v xml:space="preserve">SCOPE, PLANTAR FASCIOTOMY          </v>
          </cell>
        </row>
        <row r="2105">
          <cell r="A2105" t="str">
            <v>29894</v>
          </cell>
          <cell r="B2105" t="str">
            <v xml:space="preserve">ANKLE ARTHROSCOPY/SURGERY          </v>
          </cell>
        </row>
        <row r="2106">
          <cell r="A2106" t="str">
            <v>29895</v>
          </cell>
          <cell r="B2106" t="str">
            <v xml:space="preserve">ANKLE ARTHROSCOPY/SURGERY          </v>
          </cell>
        </row>
        <row r="2107">
          <cell r="A2107" t="str">
            <v>29897</v>
          </cell>
          <cell r="B2107" t="str">
            <v xml:space="preserve">ANKLE ARTHROSCOPY/SURGERY          </v>
          </cell>
        </row>
        <row r="2108">
          <cell r="A2108" t="str">
            <v>29898</v>
          </cell>
          <cell r="B2108" t="str">
            <v xml:space="preserve">ANKLE ARTHROSCOPY/SURGERY          </v>
          </cell>
        </row>
        <row r="2109">
          <cell r="A2109" t="str">
            <v>29909</v>
          </cell>
          <cell r="B2109" t="str">
            <v xml:space="preserve">ARTHROSCOPY OF JOINT               </v>
          </cell>
        </row>
        <row r="2110">
          <cell r="A2110" t="str">
            <v>30000</v>
          </cell>
          <cell r="B2110" t="str">
            <v xml:space="preserve">DRAINAGE OF NOSE LESION            </v>
          </cell>
        </row>
        <row r="2111">
          <cell r="A2111" t="str">
            <v>30020</v>
          </cell>
          <cell r="B2111" t="str">
            <v xml:space="preserve">DRAINAGE OF NOSE LESION            </v>
          </cell>
        </row>
        <row r="2112">
          <cell r="A2112" t="str">
            <v>30100</v>
          </cell>
          <cell r="B2112" t="str">
            <v xml:space="preserve">INTRANASAL BIOPSY                  </v>
          </cell>
        </row>
        <row r="2113">
          <cell r="A2113" t="str">
            <v>30110</v>
          </cell>
          <cell r="B2113" t="str">
            <v xml:space="preserve">REMOVAL OF NOSE POLYP(S)           </v>
          </cell>
        </row>
        <row r="2114">
          <cell r="A2114" t="str">
            <v>30115</v>
          </cell>
          <cell r="B2114" t="str">
            <v xml:space="preserve">REMOVAL OF NOSE POLYP(S)           </v>
          </cell>
        </row>
        <row r="2115">
          <cell r="A2115" t="str">
            <v>30117</v>
          </cell>
          <cell r="B2115" t="str">
            <v xml:space="preserve">REMOVAL OF INTRANASAL LESION       </v>
          </cell>
        </row>
        <row r="2116">
          <cell r="A2116" t="str">
            <v>30118</v>
          </cell>
          <cell r="B2116" t="str">
            <v xml:space="preserve">REMOVAL OF INTRANASAL LESION       </v>
          </cell>
        </row>
        <row r="2117">
          <cell r="A2117" t="str">
            <v>30120</v>
          </cell>
          <cell r="B2117" t="str">
            <v xml:space="preserve">REVISION OF NOSE                   </v>
          </cell>
        </row>
        <row r="2118">
          <cell r="A2118" t="str">
            <v>30124</v>
          </cell>
          <cell r="B2118" t="str">
            <v xml:space="preserve">REMOVAL OF NOSE LESION             </v>
          </cell>
        </row>
        <row r="2119">
          <cell r="A2119" t="str">
            <v>30125</v>
          </cell>
          <cell r="B2119" t="str">
            <v xml:space="preserve">REMOVAL OF NOSE LESION             </v>
          </cell>
        </row>
        <row r="2120">
          <cell r="A2120" t="str">
            <v>30130</v>
          </cell>
          <cell r="B2120" t="str">
            <v xml:space="preserve">REMOVAL OF TURBINATE BONES         </v>
          </cell>
        </row>
        <row r="2121">
          <cell r="A2121" t="str">
            <v>30140</v>
          </cell>
          <cell r="B2121" t="str">
            <v xml:space="preserve">REMOVAL OF TURBINATE BONES         </v>
          </cell>
        </row>
        <row r="2122">
          <cell r="A2122" t="str">
            <v>30150</v>
          </cell>
          <cell r="B2122" t="str">
            <v xml:space="preserve">PARTIAL REMOVAL OF NOSE            </v>
          </cell>
        </row>
        <row r="2123">
          <cell r="A2123" t="str">
            <v>30160</v>
          </cell>
          <cell r="B2123" t="str">
            <v xml:space="preserve">REMOVAL OF NOSE                    </v>
          </cell>
        </row>
        <row r="2124">
          <cell r="A2124" t="str">
            <v>30200</v>
          </cell>
          <cell r="B2124" t="str">
            <v xml:space="preserve">INJECTION TREATMENT OF NOSE        </v>
          </cell>
        </row>
        <row r="2125">
          <cell r="A2125" t="str">
            <v>30210</v>
          </cell>
          <cell r="B2125" t="str">
            <v xml:space="preserve">NASAL SINUS THERAPY                </v>
          </cell>
        </row>
        <row r="2126">
          <cell r="A2126" t="str">
            <v>30220</v>
          </cell>
          <cell r="B2126" t="str">
            <v xml:space="preserve">INSERT NASAL SEPTAL BUTTON         </v>
          </cell>
        </row>
        <row r="2127">
          <cell r="A2127" t="str">
            <v>30300</v>
          </cell>
          <cell r="B2127" t="str">
            <v xml:space="preserve">REMOVE NASAL FOREIGN BODY          </v>
          </cell>
        </row>
        <row r="2128">
          <cell r="A2128" t="str">
            <v>30310</v>
          </cell>
          <cell r="B2128" t="str">
            <v xml:space="preserve">REMOVE NASAL FOREIGN BODY          </v>
          </cell>
        </row>
        <row r="2129">
          <cell r="A2129" t="str">
            <v>30320</v>
          </cell>
          <cell r="B2129" t="str">
            <v xml:space="preserve">REMOVE NASAL FOREIGN BODY          </v>
          </cell>
        </row>
        <row r="2130">
          <cell r="A2130" t="str">
            <v>30400</v>
          </cell>
          <cell r="B2130" t="str">
            <v xml:space="preserve">RECONSTRUCTION OF NOSE             </v>
          </cell>
        </row>
        <row r="2131">
          <cell r="A2131" t="str">
            <v>30410</v>
          </cell>
          <cell r="B2131" t="str">
            <v xml:space="preserve">RECONSTRUCTION OF NOSE             </v>
          </cell>
        </row>
        <row r="2132">
          <cell r="A2132" t="str">
            <v>30420</v>
          </cell>
          <cell r="B2132" t="str">
            <v xml:space="preserve">RECONSTRUCTION OF NOSE             </v>
          </cell>
        </row>
        <row r="2133">
          <cell r="A2133" t="str">
            <v>30430</v>
          </cell>
          <cell r="B2133" t="str">
            <v xml:space="preserve">REVISION OF NOSE                   </v>
          </cell>
        </row>
        <row r="2134">
          <cell r="A2134" t="str">
            <v>30435</v>
          </cell>
          <cell r="B2134" t="str">
            <v xml:space="preserve">REVISION OF NOSE                   </v>
          </cell>
        </row>
        <row r="2135">
          <cell r="A2135" t="str">
            <v>30450</v>
          </cell>
          <cell r="B2135" t="str">
            <v xml:space="preserve">REVISION OF NOSE                   </v>
          </cell>
        </row>
        <row r="2136">
          <cell r="A2136" t="str">
            <v>30460</v>
          </cell>
          <cell r="B2136" t="str">
            <v xml:space="preserve">REVISION OF NOSE                   </v>
          </cell>
        </row>
        <row r="2137">
          <cell r="A2137" t="str">
            <v>30462</v>
          </cell>
          <cell r="B2137" t="str">
            <v xml:space="preserve">REVISION OF NOSE                   </v>
          </cell>
        </row>
        <row r="2138">
          <cell r="A2138" t="str">
            <v>30520</v>
          </cell>
          <cell r="B2138" t="str">
            <v xml:space="preserve">REPAIR OF NASAL SEPTUM             </v>
          </cell>
        </row>
        <row r="2139">
          <cell r="A2139" t="str">
            <v>30540</v>
          </cell>
          <cell r="B2139" t="str">
            <v xml:space="preserve">REPAIR NASAL DEFECT                </v>
          </cell>
        </row>
        <row r="2140">
          <cell r="A2140" t="str">
            <v>30545</v>
          </cell>
          <cell r="B2140" t="str">
            <v xml:space="preserve">REPAIR NASAL DEFECT                </v>
          </cell>
        </row>
        <row r="2141">
          <cell r="A2141" t="str">
            <v>30560</v>
          </cell>
          <cell r="B2141" t="str">
            <v xml:space="preserve">RELEASE OF NASAL ADHESIONS         </v>
          </cell>
        </row>
        <row r="2142">
          <cell r="A2142" t="str">
            <v>30580</v>
          </cell>
          <cell r="B2142" t="str">
            <v xml:space="preserve">REPAIR UPPER JAW FISTULA           </v>
          </cell>
        </row>
        <row r="2143">
          <cell r="A2143" t="str">
            <v>30600</v>
          </cell>
          <cell r="B2143" t="str">
            <v xml:space="preserve">REPAIR MOUTH/NOSE FISTULA          </v>
          </cell>
        </row>
        <row r="2144">
          <cell r="A2144" t="str">
            <v>30620</v>
          </cell>
          <cell r="B2144" t="str">
            <v xml:space="preserve">INTRANASAL RECONSTRUCTION          </v>
          </cell>
        </row>
        <row r="2145">
          <cell r="A2145" t="str">
            <v>30630</v>
          </cell>
          <cell r="B2145" t="str">
            <v xml:space="preserve">REPAIR NASAL SEPTUM DEFECT         </v>
          </cell>
        </row>
        <row r="2146">
          <cell r="A2146" t="str">
            <v>30801</v>
          </cell>
          <cell r="B2146" t="str">
            <v xml:space="preserve">CAUTERIZATION INNER NOSE           </v>
          </cell>
        </row>
        <row r="2147">
          <cell r="A2147" t="str">
            <v>30802</v>
          </cell>
          <cell r="B2147" t="str">
            <v xml:space="preserve">CAUTERIZATION INNER NOSE           </v>
          </cell>
        </row>
        <row r="2148">
          <cell r="A2148" t="str">
            <v>30901</v>
          </cell>
          <cell r="B2148" t="str">
            <v xml:space="preserve">CONTROL OF NOSEBLEED               </v>
          </cell>
        </row>
        <row r="2149">
          <cell r="A2149" t="str">
            <v>30903</v>
          </cell>
          <cell r="B2149" t="str">
            <v xml:space="preserve">CONTROL OF NOSEBLEED               </v>
          </cell>
        </row>
        <row r="2150">
          <cell r="A2150" t="str">
            <v>30905</v>
          </cell>
          <cell r="B2150" t="str">
            <v xml:space="preserve">CONTROL OF NOSEBLEED               </v>
          </cell>
        </row>
        <row r="2151">
          <cell r="A2151" t="str">
            <v>30906</v>
          </cell>
          <cell r="B2151" t="str">
            <v xml:space="preserve">REPEAT CONTROL OF NOSEBLEED        </v>
          </cell>
        </row>
        <row r="2152">
          <cell r="A2152" t="str">
            <v>30915</v>
          </cell>
          <cell r="B2152" t="str">
            <v xml:space="preserve">LIGATION NASAL SINUS ARTERY        </v>
          </cell>
        </row>
        <row r="2153">
          <cell r="A2153" t="str">
            <v>30920</v>
          </cell>
          <cell r="B2153" t="str">
            <v xml:space="preserve">LIGATION UPPER JAW ARTERY          </v>
          </cell>
        </row>
        <row r="2154">
          <cell r="A2154" t="str">
            <v>30930</v>
          </cell>
          <cell r="B2154" t="str">
            <v xml:space="preserve">THERAPY FRACTURE OF NOSE           </v>
          </cell>
        </row>
        <row r="2155">
          <cell r="A2155" t="str">
            <v>30999</v>
          </cell>
          <cell r="B2155" t="str">
            <v xml:space="preserve">NASAL SURGERY PROCEDURE            </v>
          </cell>
        </row>
        <row r="2156">
          <cell r="A2156" t="str">
            <v>31000</v>
          </cell>
          <cell r="B2156" t="str">
            <v xml:space="preserve">IRRIGATION MAXILLARY SINUS         </v>
          </cell>
        </row>
        <row r="2157">
          <cell r="A2157" t="str">
            <v>31002</v>
          </cell>
          <cell r="B2157" t="str">
            <v xml:space="preserve">IRRIGATION SPHENOID SINUS          </v>
          </cell>
        </row>
        <row r="2158">
          <cell r="A2158" t="str">
            <v>31020</v>
          </cell>
          <cell r="B2158" t="str">
            <v xml:space="preserve">EXPLORATION MAXILLARY SINUS        </v>
          </cell>
        </row>
        <row r="2159">
          <cell r="A2159" t="str">
            <v>31030</v>
          </cell>
          <cell r="B2159" t="str">
            <v xml:space="preserve">EXPLORATION MAXILLARY SINUS        </v>
          </cell>
        </row>
        <row r="2160">
          <cell r="A2160" t="str">
            <v>31032</v>
          </cell>
          <cell r="B2160" t="str">
            <v xml:space="preserve">EXPLORE SINUS,REMOVE POLYPS        </v>
          </cell>
        </row>
        <row r="2161">
          <cell r="A2161" t="str">
            <v>31040</v>
          </cell>
          <cell r="B2161" t="str">
            <v xml:space="preserve">EXPLORATION BEHIND UPPER JAW       </v>
          </cell>
        </row>
        <row r="2162">
          <cell r="A2162" t="str">
            <v>31050</v>
          </cell>
          <cell r="B2162" t="str">
            <v xml:space="preserve">EXPLORATION SPHENOID SINUS         </v>
          </cell>
        </row>
        <row r="2163">
          <cell r="A2163" t="str">
            <v>31051</v>
          </cell>
          <cell r="B2163" t="str">
            <v xml:space="preserve">SPHENOID SINUS SURGERY             </v>
          </cell>
        </row>
        <row r="2164">
          <cell r="A2164" t="str">
            <v>31070</v>
          </cell>
          <cell r="B2164" t="str">
            <v xml:space="preserve">EXPLORATION OF FRONTAL SINUS       </v>
          </cell>
        </row>
        <row r="2165">
          <cell r="A2165" t="str">
            <v>31075</v>
          </cell>
          <cell r="B2165" t="str">
            <v xml:space="preserve">EXPLORATION OF FRONTAL SINUS       </v>
          </cell>
        </row>
        <row r="2166">
          <cell r="A2166" t="str">
            <v>31080</v>
          </cell>
          <cell r="B2166" t="str">
            <v xml:space="preserve">REMOVAL OF FRONTAL SINUS           </v>
          </cell>
        </row>
        <row r="2167">
          <cell r="A2167" t="str">
            <v>31081</v>
          </cell>
          <cell r="B2167" t="str">
            <v xml:space="preserve">REMOVAL OF FRONTAL SINUS           </v>
          </cell>
        </row>
        <row r="2168">
          <cell r="A2168" t="str">
            <v>31084</v>
          </cell>
          <cell r="B2168" t="str">
            <v xml:space="preserve">REMOVAL OF FRONTAL SINUS           </v>
          </cell>
        </row>
        <row r="2169">
          <cell r="A2169" t="str">
            <v>31085</v>
          </cell>
          <cell r="B2169" t="str">
            <v xml:space="preserve">REMOVAL OF FRONTAL SINUS           </v>
          </cell>
        </row>
        <row r="2170">
          <cell r="A2170" t="str">
            <v>31086</v>
          </cell>
          <cell r="B2170" t="str">
            <v xml:space="preserve">REMOVAL OF FRONTAL SINUS           </v>
          </cell>
        </row>
        <row r="2171">
          <cell r="A2171" t="str">
            <v>31087</v>
          </cell>
          <cell r="B2171" t="str">
            <v xml:space="preserve">REMOVAL OF FRONTAL SINUS           </v>
          </cell>
        </row>
        <row r="2172">
          <cell r="A2172" t="str">
            <v>31090</v>
          </cell>
          <cell r="B2172" t="str">
            <v xml:space="preserve">EXPLORATION OF SINUSES             </v>
          </cell>
        </row>
        <row r="2173">
          <cell r="A2173" t="str">
            <v>31200</v>
          </cell>
          <cell r="B2173" t="str">
            <v xml:space="preserve">REMOVAL OF ETHMOID SINUS           </v>
          </cell>
        </row>
        <row r="2174">
          <cell r="A2174" t="str">
            <v>31201</v>
          </cell>
          <cell r="B2174" t="str">
            <v xml:space="preserve">REMOVAL OF ETHMOID SINUS           </v>
          </cell>
        </row>
        <row r="2175">
          <cell r="A2175" t="str">
            <v>31205</v>
          </cell>
          <cell r="B2175" t="str">
            <v xml:space="preserve">REMOVAL OF ETHMOID SINUS           </v>
          </cell>
        </row>
        <row r="2176">
          <cell r="A2176" t="str">
            <v>31225</v>
          </cell>
          <cell r="B2176" t="str">
            <v xml:space="preserve">REMOVAL OF UPPER JAW               </v>
          </cell>
        </row>
        <row r="2177">
          <cell r="A2177" t="str">
            <v>31230</v>
          </cell>
          <cell r="B2177" t="str">
            <v xml:space="preserve">REMOVAL OF UPPER JAW               </v>
          </cell>
        </row>
        <row r="2178">
          <cell r="A2178" t="str">
            <v>31231</v>
          </cell>
          <cell r="B2178" t="str">
            <v xml:space="preserve">NASAL ENDOSCOPY, DX                </v>
          </cell>
        </row>
        <row r="2179">
          <cell r="A2179" t="str">
            <v>31233</v>
          </cell>
          <cell r="B2179" t="str">
            <v xml:space="preserve">NASAL/SINUS ENDOSCOPY, DX          </v>
          </cell>
        </row>
        <row r="2180">
          <cell r="A2180" t="str">
            <v>31235</v>
          </cell>
          <cell r="B2180" t="str">
            <v xml:space="preserve">NASAL/SINUS ENDOSCOPY, DX          </v>
          </cell>
        </row>
        <row r="2181">
          <cell r="A2181" t="str">
            <v>31237</v>
          </cell>
          <cell r="B2181" t="str">
            <v xml:space="preserve">NASAL/SINUS ENDOSCOPY, SURG        </v>
          </cell>
        </row>
        <row r="2182">
          <cell r="A2182" t="str">
            <v>31238</v>
          </cell>
          <cell r="B2182" t="str">
            <v xml:space="preserve">NASAL/SINUS ENDOSCOPY, SURG        </v>
          </cell>
        </row>
        <row r="2183">
          <cell r="A2183" t="str">
            <v>31239</v>
          </cell>
          <cell r="B2183" t="str">
            <v xml:space="preserve">NASAL/SINUS ENDOSCOPY, SURG        </v>
          </cell>
        </row>
        <row r="2184">
          <cell r="A2184" t="str">
            <v>31240</v>
          </cell>
          <cell r="B2184" t="str">
            <v xml:space="preserve">NASAL/SINUS ENDOSCOPY, SURG        </v>
          </cell>
        </row>
        <row r="2185">
          <cell r="A2185" t="str">
            <v>31254</v>
          </cell>
          <cell r="B2185" t="str">
            <v xml:space="preserve">REVISION OF ETHMOID SINUS          </v>
          </cell>
        </row>
        <row r="2186">
          <cell r="A2186" t="str">
            <v>31255</v>
          </cell>
          <cell r="B2186" t="str">
            <v xml:space="preserve">REMOVAL OF ETHMOID SINUS           </v>
          </cell>
        </row>
        <row r="2187">
          <cell r="A2187" t="str">
            <v>31256</v>
          </cell>
          <cell r="B2187" t="str">
            <v xml:space="preserve">EXPLORATION MAXILLARY SINUS        </v>
          </cell>
        </row>
        <row r="2188">
          <cell r="A2188" t="str">
            <v>31267</v>
          </cell>
          <cell r="B2188" t="str">
            <v xml:space="preserve">ENDOSCOPY, MAXILLARY SINUS         </v>
          </cell>
        </row>
        <row r="2189">
          <cell r="A2189" t="str">
            <v>31276</v>
          </cell>
          <cell r="B2189" t="str">
            <v xml:space="preserve">SINUS SURGICAL ENDOSCOPY           </v>
          </cell>
        </row>
        <row r="2190">
          <cell r="A2190" t="str">
            <v>31287</v>
          </cell>
          <cell r="B2190" t="str">
            <v xml:space="preserve">NASAL/SINUS ENDOSCOPY, SURG        </v>
          </cell>
        </row>
        <row r="2191">
          <cell r="A2191" t="str">
            <v>31288</v>
          </cell>
          <cell r="B2191" t="str">
            <v xml:space="preserve">NASAL/SINUS ENDOSCOPY, SURG        </v>
          </cell>
        </row>
        <row r="2192">
          <cell r="A2192" t="str">
            <v>31290</v>
          </cell>
          <cell r="B2192" t="str">
            <v xml:space="preserve">NASAL/SINUS ENDOSCOPY, SURG        </v>
          </cell>
        </row>
        <row r="2193">
          <cell r="A2193" t="str">
            <v>31291</v>
          </cell>
          <cell r="B2193" t="str">
            <v xml:space="preserve">NASAL/SINUS ENDOSCOPY, SURG        </v>
          </cell>
        </row>
        <row r="2194">
          <cell r="A2194" t="str">
            <v>31292</v>
          </cell>
          <cell r="B2194" t="str">
            <v xml:space="preserve">NASAL/SINUS ENDOSCOPY, SURG        </v>
          </cell>
        </row>
        <row r="2195">
          <cell r="A2195" t="str">
            <v>31293</v>
          </cell>
          <cell r="B2195" t="str">
            <v xml:space="preserve">NASAL/SINUS ENDOSCOPY, SURG        </v>
          </cell>
        </row>
        <row r="2196">
          <cell r="A2196" t="str">
            <v>31294</v>
          </cell>
          <cell r="B2196" t="str">
            <v xml:space="preserve">NASAL/SINUS ENDOSCOPY, SURG        </v>
          </cell>
        </row>
        <row r="2197">
          <cell r="A2197" t="str">
            <v>31299</v>
          </cell>
          <cell r="B2197" t="str">
            <v xml:space="preserve">SINUS SURGERY PROCEDURE            </v>
          </cell>
        </row>
        <row r="2198">
          <cell r="A2198" t="str">
            <v>31300</v>
          </cell>
          <cell r="B2198" t="str">
            <v xml:space="preserve">REMOVAL OF LARYNX LESION           </v>
          </cell>
        </row>
        <row r="2199">
          <cell r="A2199" t="str">
            <v>31320</v>
          </cell>
          <cell r="B2199" t="str">
            <v xml:space="preserve">DIAGNOSTIC INCISION LARYNX         </v>
          </cell>
        </row>
        <row r="2200">
          <cell r="A2200" t="str">
            <v>31360</v>
          </cell>
          <cell r="B2200" t="str">
            <v xml:space="preserve">REMOVAL OF LARYNX                  </v>
          </cell>
        </row>
        <row r="2201">
          <cell r="A2201" t="str">
            <v>31365</v>
          </cell>
          <cell r="B2201" t="str">
            <v xml:space="preserve">REMOVAL OF LARYNX                  </v>
          </cell>
        </row>
        <row r="2202">
          <cell r="A2202" t="str">
            <v>31367</v>
          </cell>
          <cell r="B2202" t="str">
            <v xml:space="preserve">PARTIAL REMOVAL OF LARYNX          </v>
          </cell>
        </row>
        <row r="2203">
          <cell r="A2203" t="str">
            <v>31368</v>
          </cell>
          <cell r="B2203" t="str">
            <v xml:space="preserve">PARTIAL REMOVAL OF LARYNX          </v>
          </cell>
        </row>
        <row r="2204">
          <cell r="A2204" t="str">
            <v>31370</v>
          </cell>
          <cell r="B2204" t="str">
            <v xml:space="preserve">PARTIAL REMOVAL OF LARYNX          </v>
          </cell>
        </row>
        <row r="2205">
          <cell r="A2205" t="str">
            <v>31375</v>
          </cell>
          <cell r="B2205" t="str">
            <v xml:space="preserve">PARTIAL REMOVAL OF LARYNX          </v>
          </cell>
        </row>
        <row r="2206">
          <cell r="A2206" t="str">
            <v>31380</v>
          </cell>
          <cell r="B2206" t="str">
            <v xml:space="preserve">PARTIAL REMOVAL OF LARYNX          </v>
          </cell>
        </row>
        <row r="2207">
          <cell r="A2207" t="str">
            <v>31382</v>
          </cell>
          <cell r="B2207" t="str">
            <v xml:space="preserve">PARTIAL REMOVAL OF LARYNX          </v>
          </cell>
        </row>
        <row r="2208">
          <cell r="A2208" t="str">
            <v>31390</v>
          </cell>
          <cell r="B2208" t="str">
            <v xml:space="preserve">REMOVAL OF LARYNX &amp; PHARYNX        </v>
          </cell>
        </row>
        <row r="2209">
          <cell r="A2209" t="str">
            <v>31395</v>
          </cell>
          <cell r="B2209" t="str">
            <v xml:space="preserve">RECONSTRUCT LARYNX &amp; PHARYNX       </v>
          </cell>
        </row>
        <row r="2210">
          <cell r="A2210" t="str">
            <v>31400</v>
          </cell>
          <cell r="B2210" t="str">
            <v xml:space="preserve">REVISION OF LARYNX                 </v>
          </cell>
        </row>
        <row r="2211">
          <cell r="A2211" t="str">
            <v>31420</v>
          </cell>
          <cell r="B2211" t="str">
            <v xml:space="preserve">REMOVAL OF EPIGLOTTIS              </v>
          </cell>
        </row>
        <row r="2212">
          <cell r="A2212" t="str">
            <v>31500</v>
          </cell>
          <cell r="B2212" t="str">
            <v xml:space="preserve">INSERT EMERGENCY AIRWAY            </v>
          </cell>
        </row>
        <row r="2213">
          <cell r="A2213" t="str">
            <v>31502</v>
          </cell>
          <cell r="B2213" t="str">
            <v xml:space="preserve">CHANGE OF WINDPIPE AIRWAY          </v>
          </cell>
        </row>
        <row r="2214">
          <cell r="A2214" t="str">
            <v>31505</v>
          </cell>
          <cell r="B2214" t="str">
            <v xml:space="preserve">DIAGNOSTIC LARYNGOSCOPY            </v>
          </cell>
        </row>
        <row r="2215">
          <cell r="A2215" t="str">
            <v>31510</v>
          </cell>
          <cell r="B2215" t="str">
            <v xml:space="preserve">LARYNGOSCOPY WITH BIOPSY           </v>
          </cell>
        </row>
        <row r="2216">
          <cell r="A2216" t="str">
            <v>31511</v>
          </cell>
          <cell r="B2216" t="str">
            <v xml:space="preserve">REMOVE FOREIGN BODY, LARYNX        </v>
          </cell>
        </row>
        <row r="2217">
          <cell r="A2217" t="str">
            <v>31512</v>
          </cell>
          <cell r="B2217" t="str">
            <v xml:space="preserve">REMOVAL OF LARYNX LESION           </v>
          </cell>
        </row>
        <row r="2218">
          <cell r="A2218" t="str">
            <v>31513</v>
          </cell>
          <cell r="B2218" t="str">
            <v xml:space="preserve">INJECTION INTO VOCAL CORD          </v>
          </cell>
        </row>
        <row r="2219">
          <cell r="A2219" t="str">
            <v>31515</v>
          </cell>
          <cell r="B2219" t="str">
            <v xml:space="preserve">LARYNGOSCOPY FOR ASPIRATION        </v>
          </cell>
        </row>
        <row r="2220">
          <cell r="A2220" t="str">
            <v>31520</v>
          </cell>
          <cell r="B2220" t="str">
            <v xml:space="preserve">DIAGNOSTIC LARYNGOSCOPY            </v>
          </cell>
        </row>
        <row r="2221">
          <cell r="A2221" t="str">
            <v>31525</v>
          </cell>
          <cell r="B2221" t="str">
            <v xml:space="preserve">DIAGNOSTIC LARYNGOSCOPY            </v>
          </cell>
        </row>
        <row r="2222">
          <cell r="A2222" t="str">
            <v>31526</v>
          </cell>
          <cell r="B2222" t="str">
            <v xml:space="preserve">DIAGNOSTIC LARYNGOSCOPY            </v>
          </cell>
        </row>
        <row r="2223">
          <cell r="A2223" t="str">
            <v>31527</v>
          </cell>
          <cell r="B2223" t="str">
            <v xml:space="preserve">LARYNGOSCOPY FOR TREATMENT         </v>
          </cell>
        </row>
        <row r="2224">
          <cell r="A2224" t="str">
            <v>31528</v>
          </cell>
          <cell r="B2224" t="str">
            <v xml:space="preserve">LARYNGOSCOPY AND DILATATION        </v>
          </cell>
        </row>
        <row r="2225">
          <cell r="A2225" t="str">
            <v>31529</v>
          </cell>
          <cell r="B2225" t="str">
            <v xml:space="preserve">LARYNGOSCOPY AND DILATATION        </v>
          </cell>
        </row>
        <row r="2226">
          <cell r="A2226" t="str">
            <v>31530</v>
          </cell>
          <cell r="B2226" t="str">
            <v xml:space="preserve">OPERATIVE LARYNGOSCOPY             </v>
          </cell>
        </row>
        <row r="2227">
          <cell r="A2227" t="str">
            <v>31531</v>
          </cell>
          <cell r="B2227" t="str">
            <v xml:space="preserve">OPERATIVE LARYNGOSCOPY             </v>
          </cell>
        </row>
        <row r="2228">
          <cell r="A2228" t="str">
            <v>31535</v>
          </cell>
          <cell r="B2228" t="str">
            <v xml:space="preserve">OPERATIVE LARYNGOSCOPY             </v>
          </cell>
        </row>
        <row r="2229">
          <cell r="A2229" t="str">
            <v>31536</v>
          </cell>
          <cell r="B2229" t="str">
            <v xml:space="preserve">OPERATIVE LARYNGOSCOPY             </v>
          </cell>
        </row>
        <row r="2230">
          <cell r="A2230" t="str">
            <v>31540</v>
          </cell>
          <cell r="B2230" t="str">
            <v xml:space="preserve">OPERATIVE LARYNGOSCOPY             </v>
          </cell>
        </row>
        <row r="2231">
          <cell r="A2231" t="str">
            <v>31541</v>
          </cell>
          <cell r="B2231" t="str">
            <v xml:space="preserve">OPERATIVE LARYNGOSCOPY             </v>
          </cell>
        </row>
        <row r="2232">
          <cell r="A2232" t="str">
            <v>31560</v>
          </cell>
          <cell r="B2232" t="str">
            <v xml:space="preserve">OPERATIVE LARYNGOSCOPY             </v>
          </cell>
        </row>
        <row r="2233">
          <cell r="A2233" t="str">
            <v>31561</v>
          </cell>
          <cell r="B2233" t="str">
            <v xml:space="preserve">OPERATIVE LARYNGOSCOPY             </v>
          </cell>
        </row>
        <row r="2234">
          <cell r="A2234" t="str">
            <v>31570</v>
          </cell>
          <cell r="B2234" t="str">
            <v xml:space="preserve">LARYNGOSCOPY WITH INJECTION        </v>
          </cell>
        </row>
        <row r="2235">
          <cell r="A2235" t="str">
            <v>31571</v>
          </cell>
          <cell r="B2235" t="str">
            <v xml:space="preserve">LARYNGOSCOPY WITH INJECTION        </v>
          </cell>
        </row>
        <row r="2236">
          <cell r="A2236" t="str">
            <v>31575</v>
          </cell>
          <cell r="B2236" t="str">
            <v xml:space="preserve">DIAGNOSTIC LARYNGOSCOPY            </v>
          </cell>
        </row>
        <row r="2237">
          <cell r="A2237" t="str">
            <v>31576</v>
          </cell>
          <cell r="B2237" t="str">
            <v xml:space="preserve">LARYNGOSCOPY WITH BIOPSY           </v>
          </cell>
        </row>
        <row r="2238">
          <cell r="A2238" t="str">
            <v>31577</v>
          </cell>
          <cell r="B2238" t="str">
            <v xml:space="preserve">REMOVE FOREIGN BODY, LARYNX        </v>
          </cell>
        </row>
        <row r="2239">
          <cell r="A2239" t="str">
            <v>31578</v>
          </cell>
          <cell r="B2239" t="str">
            <v xml:space="preserve">REMOVAL OF LARYNX LESION           </v>
          </cell>
        </row>
        <row r="2240">
          <cell r="A2240" t="str">
            <v>31579</v>
          </cell>
          <cell r="B2240" t="str">
            <v xml:space="preserve">DIAGNOSTIC LARYNGOSCOPY            </v>
          </cell>
        </row>
        <row r="2241">
          <cell r="A2241" t="str">
            <v>31580</v>
          </cell>
          <cell r="B2241" t="str">
            <v xml:space="preserve">REVISION OF LARYNX                 </v>
          </cell>
        </row>
        <row r="2242">
          <cell r="A2242" t="str">
            <v>31582</v>
          </cell>
          <cell r="B2242" t="str">
            <v xml:space="preserve">REVISION OF LARYNX                 </v>
          </cell>
        </row>
        <row r="2243">
          <cell r="A2243" t="str">
            <v>31584</v>
          </cell>
          <cell r="B2243" t="str">
            <v xml:space="preserve">REPAIR OF LARYNX FRACTURE          </v>
          </cell>
        </row>
        <row r="2244">
          <cell r="A2244" t="str">
            <v>31585</v>
          </cell>
          <cell r="B2244" t="str">
            <v xml:space="preserve">REPAIR OF LARYNX FRACTURE          </v>
          </cell>
        </row>
        <row r="2245">
          <cell r="A2245" t="str">
            <v>31586</v>
          </cell>
          <cell r="B2245" t="str">
            <v xml:space="preserve">REPAIR OF LARYNX FRACTURE          </v>
          </cell>
        </row>
        <row r="2246">
          <cell r="A2246" t="str">
            <v>31587</v>
          </cell>
          <cell r="B2246" t="str">
            <v xml:space="preserve">REVISION OF LARYNX                 </v>
          </cell>
        </row>
        <row r="2247">
          <cell r="A2247" t="str">
            <v>31588</v>
          </cell>
          <cell r="B2247" t="str">
            <v xml:space="preserve">REVISION OF LARYNX                 </v>
          </cell>
        </row>
        <row r="2248">
          <cell r="A2248" t="str">
            <v>31590</v>
          </cell>
          <cell r="B2248" t="str">
            <v xml:space="preserve">REINNERVATE LARYNX                 </v>
          </cell>
        </row>
        <row r="2249">
          <cell r="A2249" t="str">
            <v>31595</v>
          </cell>
          <cell r="B2249" t="str">
            <v xml:space="preserve">LARYNX NERVE SURGERY               </v>
          </cell>
        </row>
        <row r="2250">
          <cell r="A2250" t="str">
            <v>31599</v>
          </cell>
          <cell r="B2250" t="str">
            <v xml:space="preserve">LARYNX SURGERY PROCEDURE           </v>
          </cell>
        </row>
        <row r="2251">
          <cell r="A2251" t="str">
            <v>31600</v>
          </cell>
          <cell r="B2251" t="str">
            <v xml:space="preserve">INCISION OF WINDPIPE               </v>
          </cell>
        </row>
        <row r="2252">
          <cell r="A2252" t="str">
            <v>31601</v>
          </cell>
          <cell r="B2252" t="str">
            <v xml:space="preserve">INCISION OF WINDPIPE               </v>
          </cell>
        </row>
        <row r="2253">
          <cell r="A2253" t="str">
            <v>31603</v>
          </cell>
          <cell r="B2253" t="str">
            <v xml:space="preserve">INCISION OF WINDPIPE               </v>
          </cell>
        </row>
        <row r="2254">
          <cell r="A2254" t="str">
            <v>31605</v>
          </cell>
          <cell r="B2254" t="str">
            <v xml:space="preserve">INCISION OF WINDPIPE               </v>
          </cell>
        </row>
        <row r="2255">
          <cell r="A2255" t="str">
            <v>31610</v>
          </cell>
          <cell r="B2255" t="str">
            <v xml:space="preserve">INCISION OF WINDPIPE               </v>
          </cell>
        </row>
        <row r="2256">
          <cell r="A2256" t="str">
            <v>31611</v>
          </cell>
          <cell r="B2256" t="str">
            <v xml:space="preserve">SURGERY/SPEECH PROSTHESIS          </v>
          </cell>
        </row>
        <row r="2257">
          <cell r="A2257" t="str">
            <v>31612</v>
          </cell>
          <cell r="B2257" t="str">
            <v xml:space="preserve">PUNCTURE/CLEAR WINDPIPE            </v>
          </cell>
        </row>
        <row r="2258">
          <cell r="A2258" t="str">
            <v>31613</v>
          </cell>
          <cell r="B2258" t="str">
            <v xml:space="preserve">REPAIR WINDPIPE OPENING            </v>
          </cell>
        </row>
        <row r="2259">
          <cell r="A2259" t="str">
            <v>31614</v>
          </cell>
          <cell r="B2259" t="str">
            <v xml:space="preserve">REPAIR WINDPIPE OPENING            </v>
          </cell>
        </row>
        <row r="2260">
          <cell r="A2260" t="str">
            <v>31615</v>
          </cell>
          <cell r="B2260" t="str">
            <v xml:space="preserve">VISUALIZATION OF WINDPIPE          </v>
          </cell>
        </row>
        <row r="2261">
          <cell r="A2261" t="str">
            <v>31622</v>
          </cell>
          <cell r="B2261" t="str">
            <v xml:space="preserve">DX BRONCHOSCOPE/WASH               </v>
          </cell>
        </row>
        <row r="2262">
          <cell r="A2262" t="str">
            <v>31623</v>
          </cell>
          <cell r="B2262" t="str">
            <v xml:space="preserve">DX BRONCHOSCOPE/BRUSH              </v>
          </cell>
        </row>
        <row r="2263">
          <cell r="A2263" t="str">
            <v>31624</v>
          </cell>
          <cell r="B2263" t="str">
            <v xml:space="preserve">DX BRONCHOSCOPE/LAVAGE             </v>
          </cell>
        </row>
        <row r="2264">
          <cell r="A2264" t="str">
            <v>31625</v>
          </cell>
          <cell r="B2264" t="str">
            <v xml:space="preserve">BRONCHOSCOPY WITH BIOPSY           </v>
          </cell>
        </row>
        <row r="2265">
          <cell r="A2265" t="str">
            <v>31628</v>
          </cell>
          <cell r="B2265" t="str">
            <v xml:space="preserve">BRONCHOSCOPY WITH BIOPSY           </v>
          </cell>
        </row>
        <row r="2266">
          <cell r="A2266" t="str">
            <v>31629</v>
          </cell>
          <cell r="B2266" t="str">
            <v xml:space="preserve">BRONCHOSCOPY WITH BIOPSY           </v>
          </cell>
        </row>
        <row r="2267">
          <cell r="A2267" t="str">
            <v>31630</v>
          </cell>
          <cell r="B2267" t="str">
            <v xml:space="preserve">BRONCHOSCOPY WITH REPAIR           </v>
          </cell>
        </row>
        <row r="2268">
          <cell r="A2268" t="str">
            <v>31631</v>
          </cell>
          <cell r="B2268" t="str">
            <v xml:space="preserve">BRONCHOSCOPY WITH DILATION         </v>
          </cell>
        </row>
        <row r="2269">
          <cell r="A2269" t="str">
            <v>31635</v>
          </cell>
          <cell r="B2269" t="str">
            <v xml:space="preserve">REMOVE FOREIGN BODY, AIRWAY        </v>
          </cell>
        </row>
        <row r="2270">
          <cell r="A2270" t="str">
            <v>31640</v>
          </cell>
          <cell r="B2270" t="str">
            <v xml:space="preserve">BRONCHOSCOPY &amp; REMOVE LESION       </v>
          </cell>
        </row>
        <row r="2271">
          <cell r="A2271" t="str">
            <v>31641</v>
          </cell>
          <cell r="B2271" t="str">
            <v xml:space="preserve">BRONCHOSCOPY, TREAT BLOCKAGE       </v>
          </cell>
        </row>
        <row r="2272">
          <cell r="A2272" t="str">
            <v>31643</v>
          </cell>
          <cell r="B2272" t="str">
            <v xml:space="preserve">DX BRONCHOSCOPE/CATHETER           </v>
          </cell>
        </row>
        <row r="2273">
          <cell r="A2273" t="str">
            <v>31645</v>
          </cell>
          <cell r="B2273" t="str">
            <v xml:space="preserve">BRONCHOSCOPY, CLEAR AIRWAYS        </v>
          </cell>
        </row>
        <row r="2274">
          <cell r="A2274" t="str">
            <v>31646</v>
          </cell>
          <cell r="B2274" t="str">
            <v xml:space="preserve">BRONCHOSCOPY, RECLEAR AIRWAYS      </v>
          </cell>
        </row>
        <row r="2275">
          <cell r="A2275" t="str">
            <v>31656</v>
          </cell>
          <cell r="B2275" t="str">
            <v xml:space="preserve">BRONCHOSCOPY, INJECT FOR XRAY      </v>
          </cell>
        </row>
        <row r="2276">
          <cell r="A2276" t="str">
            <v>31700</v>
          </cell>
          <cell r="B2276" t="str">
            <v xml:space="preserve">INSERTION OF AIRWAY CATHETER       </v>
          </cell>
        </row>
        <row r="2277">
          <cell r="A2277" t="str">
            <v>31708</v>
          </cell>
          <cell r="B2277" t="str">
            <v xml:space="preserve">INSTILL AIRWAY CONTRAST DYE        </v>
          </cell>
        </row>
        <row r="2278">
          <cell r="A2278" t="str">
            <v>31710</v>
          </cell>
          <cell r="B2278" t="str">
            <v xml:space="preserve">INSERTION OF AIRWAY CATHETER       </v>
          </cell>
        </row>
        <row r="2279">
          <cell r="A2279" t="str">
            <v>31715</v>
          </cell>
          <cell r="B2279" t="str">
            <v xml:space="preserve">INJECTION FOR BRONCHUS X-RAY       </v>
          </cell>
        </row>
        <row r="2280">
          <cell r="A2280" t="str">
            <v>31717</v>
          </cell>
          <cell r="B2280" t="str">
            <v xml:space="preserve">BRONCHIAL BRUSH BIOPSY             </v>
          </cell>
        </row>
        <row r="2281">
          <cell r="A2281" t="str">
            <v>31720</v>
          </cell>
          <cell r="B2281" t="str">
            <v xml:space="preserve">CLEARANCE OF AIRWAYS               </v>
          </cell>
        </row>
        <row r="2282">
          <cell r="A2282" t="str">
            <v>31725</v>
          </cell>
          <cell r="B2282" t="str">
            <v xml:space="preserve">CLEARANCE OF AIRWAYS               </v>
          </cell>
        </row>
        <row r="2283">
          <cell r="A2283" t="str">
            <v>31730</v>
          </cell>
          <cell r="B2283" t="str">
            <v xml:space="preserve">INTRO WINDPIPE WIRE/TUBE           </v>
          </cell>
        </row>
        <row r="2284">
          <cell r="A2284" t="str">
            <v>31750</v>
          </cell>
          <cell r="B2284" t="str">
            <v xml:space="preserve">REPAIR OF WINDPIPE                 </v>
          </cell>
        </row>
        <row r="2285">
          <cell r="A2285" t="str">
            <v>31755</v>
          </cell>
          <cell r="B2285" t="str">
            <v xml:space="preserve">REPAIR OF WINDPIPE                 </v>
          </cell>
        </row>
        <row r="2286">
          <cell r="A2286" t="str">
            <v>31760</v>
          </cell>
          <cell r="B2286" t="str">
            <v xml:space="preserve">REPAIR OF WINDPIPE                 </v>
          </cell>
        </row>
        <row r="2287">
          <cell r="A2287" t="str">
            <v>31766</v>
          </cell>
          <cell r="B2287" t="str">
            <v xml:space="preserve">RECONSTRUCTION OF WINDPIPE         </v>
          </cell>
        </row>
        <row r="2288">
          <cell r="A2288" t="str">
            <v>31770</v>
          </cell>
          <cell r="B2288" t="str">
            <v xml:space="preserve">REPAIR/GRAFT OF BRONCHUS           </v>
          </cell>
        </row>
        <row r="2289">
          <cell r="A2289" t="str">
            <v>31775</v>
          </cell>
          <cell r="B2289" t="str">
            <v xml:space="preserve">RECONSTRUCT BRONCHUS               </v>
          </cell>
        </row>
        <row r="2290">
          <cell r="A2290" t="str">
            <v>31780</v>
          </cell>
          <cell r="B2290" t="str">
            <v xml:space="preserve">RECONSTRUCT WINDPIPE               </v>
          </cell>
        </row>
        <row r="2291">
          <cell r="A2291" t="str">
            <v>31781</v>
          </cell>
          <cell r="B2291" t="str">
            <v xml:space="preserve">RECONSTRUCT WINDPIPE               </v>
          </cell>
        </row>
        <row r="2292">
          <cell r="A2292" t="str">
            <v>31785</v>
          </cell>
          <cell r="B2292" t="str">
            <v xml:space="preserve">REMOVE WINDPIPE LESION             </v>
          </cell>
        </row>
        <row r="2293">
          <cell r="A2293" t="str">
            <v>31786</v>
          </cell>
          <cell r="B2293" t="str">
            <v xml:space="preserve">REMOVE WINDPIPE LESION             </v>
          </cell>
        </row>
        <row r="2294">
          <cell r="A2294" t="str">
            <v>31800</v>
          </cell>
          <cell r="B2294" t="str">
            <v xml:space="preserve">REPAIR OF WINDPIPE INJURY          </v>
          </cell>
        </row>
        <row r="2295">
          <cell r="A2295" t="str">
            <v>31805</v>
          </cell>
          <cell r="B2295" t="str">
            <v xml:space="preserve">REPAIR OF WINDPIPE INJURY          </v>
          </cell>
        </row>
        <row r="2296">
          <cell r="A2296" t="str">
            <v>31820</v>
          </cell>
          <cell r="B2296" t="str">
            <v xml:space="preserve">CLOSURE OF WINDPIPE LESION         </v>
          </cell>
        </row>
        <row r="2297">
          <cell r="A2297" t="str">
            <v>31825</v>
          </cell>
          <cell r="B2297" t="str">
            <v xml:space="preserve">REPAIR OF WINDPIPE DEFECT          </v>
          </cell>
        </row>
        <row r="2298">
          <cell r="A2298" t="str">
            <v>31830</v>
          </cell>
          <cell r="B2298" t="str">
            <v xml:space="preserve">REVISE WINDPIPE SCAR               </v>
          </cell>
        </row>
        <row r="2299">
          <cell r="A2299" t="str">
            <v>31899</v>
          </cell>
          <cell r="B2299" t="str">
            <v xml:space="preserve">AIRWAYS SURGICAL PROCEDURE         </v>
          </cell>
        </row>
        <row r="2300">
          <cell r="A2300" t="str">
            <v>32000</v>
          </cell>
          <cell r="B2300" t="str">
            <v xml:space="preserve">DRAINAGE OF CHEST                  </v>
          </cell>
        </row>
        <row r="2301">
          <cell r="A2301" t="str">
            <v>32001</v>
          </cell>
          <cell r="B2301" t="str">
            <v xml:space="preserve">TOTAL LUNG LAVAGE                  </v>
          </cell>
        </row>
        <row r="2302">
          <cell r="A2302" t="str">
            <v>32002</v>
          </cell>
          <cell r="B2302" t="str">
            <v xml:space="preserve">TREATMENT OF COLLAPSED LUNG        </v>
          </cell>
        </row>
        <row r="2303">
          <cell r="A2303" t="str">
            <v>32005</v>
          </cell>
          <cell r="B2303" t="str">
            <v xml:space="preserve">TREAT LUNG LINING CHEMICALLY       </v>
          </cell>
        </row>
        <row r="2304">
          <cell r="A2304" t="str">
            <v>32020</v>
          </cell>
          <cell r="B2304" t="str">
            <v xml:space="preserve">INSERTION OF CHEST TUBE            </v>
          </cell>
        </row>
        <row r="2305">
          <cell r="A2305" t="str">
            <v>32035</v>
          </cell>
          <cell r="B2305" t="str">
            <v xml:space="preserve">EXPLORATION OF CHEST               </v>
          </cell>
        </row>
        <row r="2306">
          <cell r="A2306" t="str">
            <v>32036</v>
          </cell>
          <cell r="B2306" t="str">
            <v xml:space="preserve">EXPLORATION OF CHEST               </v>
          </cell>
        </row>
        <row r="2307">
          <cell r="A2307" t="str">
            <v>32095</v>
          </cell>
          <cell r="B2307" t="str">
            <v xml:space="preserve">BIOPSY THROUGH CHEST WALL          </v>
          </cell>
        </row>
        <row r="2308">
          <cell r="A2308" t="str">
            <v>32100</v>
          </cell>
          <cell r="B2308" t="str">
            <v xml:space="preserve">EXPLORATION/BIOPSY OF CHEST        </v>
          </cell>
        </row>
        <row r="2309">
          <cell r="A2309" t="str">
            <v>32110</v>
          </cell>
          <cell r="B2309" t="str">
            <v xml:space="preserve">EXPLORE/REPAIR CHEST               </v>
          </cell>
        </row>
        <row r="2310">
          <cell r="A2310" t="str">
            <v>32120</v>
          </cell>
          <cell r="B2310" t="str">
            <v xml:space="preserve">RE-EXPLORATION OF CHEST            </v>
          </cell>
        </row>
        <row r="2311">
          <cell r="A2311" t="str">
            <v>32124</v>
          </cell>
          <cell r="B2311" t="str">
            <v xml:space="preserve">EXPLORE CHEST, FREE ADHESIONS      </v>
          </cell>
        </row>
        <row r="2312">
          <cell r="A2312" t="str">
            <v>32140</v>
          </cell>
          <cell r="B2312" t="str">
            <v xml:space="preserve">REMOVAL OF LUNG LESION(S)          </v>
          </cell>
        </row>
        <row r="2313">
          <cell r="A2313" t="str">
            <v>32141</v>
          </cell>
          <cell r="B2313" t="str">
            <v xml:space="preserve">REMOVE/TREAT LUNG LESIONS          </v>
          </cell>
        </row>
        <row r="2314">
          <cell r="A2314" t="str">
            <v>32150</v>
          </cell>
          <cell r="B2314" t="str">
            <v xml:space="preserve">REMOVAL OF LUNG LESION(S)          </v>
          </cell>
        </row>
        <row r="2315">
          <cell r="A2315" t="str">
            <v>32151</v>
          </cell>
          <cell r="B2315" t="str">
            <v xml:space="preserve">REMOVE LUNG FOREIGN BODY           </v>
          </cell>
        </row>
        <row r="2316">
          <cell r="A2316" t="str">
            <v>32160</v>
          </cell>
          <cell r="B2316" t="str">
            <v xml:space="preserve">OPEN CHEST HEART MASSAGE           </v>
          </cell>
        </row>
        <row r="2317">
          <cell r="A2317" t="str">
            <v>32200</v>
          </cell>
          <cell r="B2317" t="str">
            <v xml:space="preserve">OPEN DRAINAGE, LUNG LESION         </v>
          </cell>
        </row>
        <row r="2318">
          <cell r="A2318" t="str">
            <v>32201</v>
          </cell>
          <cell r="B2318" t="str">
            <v xml:space="preserve">PERCUT DRAINAGE, LUNG LESION       </v>
          </cell>
        </row>
        <row r="2319">
          <cell r="A2319" t="str">
            <v>32215</v>
          </cell>
          <cell r="B2319" t="str">
            <v xml:space="preserve">TREAT CHEST LINING                 </v>
          </cell>
        </row>
        <row r="2320">
          <cell r="A2320" t="str">
            <v>32220</v>
          </cell>
          <cell r="B2320" t="str">
            <v xml:space="preserve">RELEASE OF LUNG                    </v>
          </cell>
        </row>
        <row r="2321">
          <cell r="A2321" t="str">
            <v>32225</v>
          </cell>
          <cell r="B2321" t="str">
            <v xml:space="preserve">PARTIAL RELEASE OF LUNG            </v>
          </cell>
        </row>
        <row r="2322">
          <cell r="A2322" t="str">
            <v>32310</v>
          </cell>
          <cell r="B2322" t="str">
            <v xml:space="preserve">REMOVAL OF CHEST LINING            </v>
          </cell>
        </row>
        <row r="2323">
          <cell r="A2323" t="str">
            <v>32320</v>
          </cell>
          <cell r="B2323" t="str">
            <v xml:space="preserve">FREE/REMOVE CHEST LINING           </v>
          </cell>
        </row>
        <row r="2324">
          <cell r="A2324" t="str">
            <v>32400</v>
          </cell>
          <cell r="B2324" t="str">
            <v xml:space="preserve">NEEDLE BIOPSY CHEST LINING         </v>
          </cell>
        </row>
        <row r="2325">
          <cell r="A2325" t="str">
            <v>32402</v>
          </cell>
          <cell r="B2325" t="str">
            <v xml:space="preserve">OPEN BIOPSY CHEST LINING           </v>
          </cell>
        </row>
        <row r="2326">
          <cell r="A2326" t="str">
            <v>32405</v>
          </cell>
          <cell r="B2326" t="str">
            <v xml:space="preserve">BIOPSY, LUNG OR MEDIASTINUM        </v>
          </cell>
        </row>
        <row r="2327">
          <cell r="A2327" t="str">
            <v>32420</v>
          </cell>
          <cell r="B2327" t="str">
            <v xml:space="preserve">PUNCTURE/CLEAR LUNG                </v>
          </cell>
        </row>
        <row r="2328">
          <cell r="A2328" t="str">
            <v>32440</v>
          </cell>
          <cell r="B2328" t="str">
            <v xml:space="preserve">REMOVAL OF LUNG                    </v>
          </cell>
        </row>
        <row r="2329">
          <cell r="A2329" t="str">
            <v>32442</v>
          </cell>
          <cell r="B2329" t="str">
            <v xml:space="preserve">SLEEVE PNEUMONECTOMY               </v>
          </cell>
        </row>
        <row r="2330">
          <cell r="A2330" t="str">
            <v>32445</v>
          </cell>
          <cell r="B2330" t="str">
            <v xml:space="preserve">REMOVAL OF LUNG                    </v>
          </cell>
        </row>
        <row r="2331">
          <cell r="A2331" t="str">
            <v>32480</v>
          </cell>
          <cell r="B2331" t="str">
            <v xml:space="preserve">PARTIAL REMOVAL OF LUNG            </v>
          </cell>
        </row>
        <row r="2332">
          <cell r="A2332" t="str">
            <v>32482</v>
          </cell>
          <cell r="B2332" t="str">
            <v xml:space="preserve">BILOBECTOMY                        </v>
          </cell>
        </row>
        <row r="2333">
          <cell r="A2333" t="str">
            <v>32484</v>
          </cell>
          <cell r="B2333" t="str">
            <v xml:space="preserve">SEGMENTECTOMY                      </v>
          </cell>
        </row>
        <row r="2334">
          <cell r="A2334" t="str">
            <v>32486</v>
          </cell>
          <cell r="B2334" t="str">
            <v xml:space="preserve">SLEEVE LOBECTOMY                   </v>
          </cell>
        </row>
        <row r="2335">
          <cell r="A2335" t="str">
            <v>32488</v>
          </cell>
          <cell r="B2335" t="str">
            <v xml:space="preserve">COMPLETION PNEUMONECTOMY           </v>
          </cell>
        </row>
        <row r="2336">
          <cell r="A2336" t="str">
            <v>32491</v>
          </cell>
          <cell r="B2336" t="str">
            <v xml:space="preserve">LUNG VOLUME REDUCTION              </v>
          </cell>
        </row>
        <row r="2337">
          <cell r="A2337" t="str">
            <v>32500</v>
          </cell>
          <cell r="B2337" t="str">
            <v xml:space="preserve">PARTIAL REMOVAL OF LUNG            </v>
          </cell>
        </row>
        <row r="2338">
          <cell r="A2338" t="str">
            <v>32501</v>
          </cell>
          <cell r="B2338" t="str">
            <v xml:space="preserve">REPAIR BRONCHUS (ADD-ON)           </v>
          </cell>
        </row>
        <row r="2339">
          <cell r="A2339" t="str">
            <v>32520</v>
          </cell>
          <cell r="B2339" t="str">
            <v xml:space="preserve">REMOVE LUNG &amp; REVISE CHEST         </v>
          </cell>
        </row>
        <row r="2340">
          <cell r="A2340" t="str">
            <v>32522</v>
          </cell>
          <cell r="B2340" t="str">
            <v xml:space="preserve">REMOVE LUNG &amp; REVISE CHEST         </v>
          </cell>
        </row>
        <row r="2341">
          <cell r="A2341" t="str">
            <v>32525</v>
          </cell>
          <cell r="B2341" t="str">
            <v xml:space="preserve">REMOVE LUNG &amp; REVISE CHEST         </v>
          </cell>
        </row>
        <row r="2342">
          <cell r="A2342" t="str">
            <v>32540</v>
          </cell>
          <cell r="B2342" t="str">
            <v xml:space="preserve">REMOVAL OF LUNG LESION             </v>
          </cell>
        </row>
        <row r="2343">
          <cell r="A2343" t="str">
            <v>32601</v>
          </cell>
          <cell r="B2343" t="str">
            <v xml:space="preserve">THORACOSCOPY, DIAGNOSTIC           </v>
          </cell>
        </row>
        <row r="2344">
          <cell r="A2344" t="str">
            <v>32602</v>
          </cell>
          <cell r="B2344" t="str">
            <v xml:space="preserve">THORACOSCOPY, DIAGNOSTIC           </v>
          </cell>
        </row>
        <row r="2345">
          <cell r="A2345" t="str">
            <v>32603</v>
          </cell>
          <cell r="B2345" t="str">
            <v xml:space="preserve">THORACOSCOPY, DIAGNOSTIC           </v>
          </cell>
        </row>
        <row r="2346">
          <cell r="A2346" t="str">
            <v>32604</v>
          </cell>
          <cell r="B2346" t="str">
            <v xml:space="preserve">THORACOSCOPY, DIAGNOSTIC           </v>
          </cell>
        </row>
        <row r="2347">
          <cell r="A2347" t="str">
            <v>32605</v>
          </cell>
          <cell r="B2347" t="str">
            <v xml:space="preserve">THORACOSCOPY, DIAGNOSTIC           </v>
          </cell>
        </row>
        <row r="2348">
          <cell r="A2348" t="str">
            <v>32606</v>
          </cell>
          <cell r="B2348" t="str">
            <v xml:space="preserve">THORACOSCOPY, DIAGNOSTIC           </v>
          </cell>
        </row>
        <row r="2349">
          <cell r="A2349" t="str">
            <v>32650</v>
          </cell>
          <cell r="B2349" t="str">
            <v xml:space="preserve">THORACOSCOPY, SURGICAL             </v>
          </cell>
        </row>
        <row r="2350">
          <cell r="A2350" t="str">
            <v>32651</v>
          </cell>
          <cell r="B2350" t="str">
            <v xml:space="preserve">THORACOSCOPY, SURGICAL             </v>
          </cell>
        </row>
        <row r="2351">
          <cell r="A2351" t="str">
            <v>32652</v>
          </cell>
          <cell r="B2351" t="str">
            <v xml:space="preserve">THORACOSCOPY, SURGICAL             </v>
          </cell>
        </row>
        <row r="2352">
          <cell r="A2352" t="str">
            <v>32653</v>
          </cell>
          <cell r="B2352" t="str">
            <v xml:space="preserve">THORACOSCOPY, SURGICAL             </v>
          </cell>
        </row>
        <row r="2353">
          <cell r="A2353" t="str">
            <v>32654</v>
          </cell>
          <cell r="B2353" t="str">
            <v xml:space="preserve">THORACOSCOPY, SURGICAL             </v>
          </cell>
        </row>
        <row r="2354">
          <cell r="A2354" t="str">
            <v>32655</v>
          </cell>
          <cell r="B2354" t="str">
            <v xml:space="preserve">THORACOSCOPY, SURGICAL             </v>
          </cell>
        </row>
        <row r="2355">
          <cell r="A2355" t="str">
            <v>32656</v>
          </cell>
          <cell r="B2355" t="str">
            <v xml:space="preserve">THORACOSCOPY, SURGICAL             </v>
          </cell>
        </row>
        <row r="2356">
          <cell r="A2356" t="str">
            <v>32657</v>
          </cell>
          <cell r="B2356" t="str">
            <v xml:space="preserve">THORACOSCOPY, SURGICAL             </v>
          </cell>
        </row>
        <row r="2357">
          <cell r="A2357" t="str">
            <v>32658</v>
          </cell>
          <cell r="B2357" t="str">
            <v xml:space="preserve">THORACOSCOPY, SURGICAL             </v>
          </cell>
        </row>
        <row r="2358">
          <cell r="A2358" t="str">
            <v>32659</v>
          </cell>
          <cell r="B2358" t="str">
            <v xml:space="preserve">THORACOSCOPY, SURGICAL             </v>
          </cell>
        </row>
        <row r="2359">
          <cell r="A2359" t="str">
            <v>32660</v>
          </cell>
          <cell r="B2359" t="str">
            <v xml:space="preserve">THORACOSCOPY, SURGICAL             </v>
          </cell>
        </row>
        <row r="2360">
          <cell r="A2360" t="str">
            <v>32661</v>
          </cell>
          <cell r="B2360" t="str">
            <v xml:space="preserve">THORACOSCOPY, SURGICAL             </v>
          </cell>
        </row>
        <row r="2361">
          <cell r="A2361" t="str">
            <v>32662</v>
          </cell>
          <cell r="B2361" t="str">
            <v xml:space="preserve">THORACOSCOPY, SURGICAL             </v>
          </cell>
        </row>
        <row r="2362">
          <cell r="A2362" t="str">
            <v>32663</v>
          </cell>
          <cell r="B2362" t="str">
            <v xml:space="preserve">THORACOSCOPY, SURGICAL             </v>
          </cell>
        </row>
        <row r="2363">
          <cell r="A2363" t="str">
            <v>32664</v>
          </cell>
          <cell r="B2363" t="str">
            <v xml:space="preserve">THORACOSCOPY, SURGICAL             </v>
          </cell>
        </row>
        <row r="2364">
          <cell r="A2364" t="str">
            <v>32665</v>
          </cell>
          <cell r="B2364" t="str">
            <v xml:space="preserve">THORACOSCOPY, SURGICAL             </v>
          </cell>
        </row>
        <row r="2365">
          <cell r="A2365" t="str">
            <v>32800</v>
          </cell>
          <cell r="B2365" t="str">
            <v xml:space="preserve">REPAIR LUNG HERNIA                 </v>
          </cell>
        </row>
        <row r="2366">
          <cell r="A2366" t="str">
            <v>32810</v>
          </cell>
          <cell r="B2366" t="str">
            <v xml:space="preserve">CLOSE CHEST AFTER DRAINAGE         </v>
          </cell>
        </row>
        <row r="2367">
          <cell r="A2367" t="str">
            <v>32815</v>
          </cell>
          <cell r="B2367" t="str">
            <v xml:space="preserve">CLOSE BRONCHIAL FISTULA            </v>
          </cell>
        </row>
        <row r="2368">
          <cell r="A2368" t="str">
            <v>32820</v>
          </cell>
          <cell r="B2368" t="str">
            <v xml:space="preserve">RECONSTRUCT INJURED CHEST          </v>
          </cell>
        </row>
        <row r="2369">
          <cell r="A2369" t="str">
            <v>32850</v>
          </cell>
          <cell r="B2369" t="str">
            <v xml:space="preserve">DONOR PNEUMONECTOMY                </v>
          </cell>
        </row>
        <row r="2370">
          <cell r="A2370" t="str">
            <v>32851</v>
          </cell>
          <cell r="B2370" t="str">
            <v xml:space="preserve">LUNG TRANSPLANT, SINGLE            </v>
          </cell>
        </row>
        <row r="2371">
          <cell r="A2371" t="str">
            <v>32852</v>
          </cell>
          <cell r="B2371" t="str">
            <v xml:space="preserve">LUNG TRANSPLANT W/BYPASS           </v>
          </cell>
        </row>
        <row r="2372">
          <cell r="A2372" t="str">
            <v>32853</v>
          </cell>
          <cell r="B2372" t="str">
            <v xml:space="preserve">LUNG TRANSPLANT, DOUBLE            </v>
          </cell>
        </row>
        <row r="2373">
          <cell r="A2373" t="str">
            <v>32854</v>
          </cell>
          <cell r="B2373" t="str">
            <v xml:space="preserve">LUNG TRANSPLANT W/BYPASS           </v>
          </cell>
        </row>
        <row r="2374">
          <cell r="A2374" t="str">
            <v>32900</v>
          </cell>
          <cell r="B2374" t="str">
            <v xml:space="preserve">REMOVAL OF RIB(S)                  </v>
          </cell>
        </row>
        <row r="2375">
          <cell r="A2375" t="str">
            <v>32905</v>
          </cell>
          <cell r="B2375" t="str">
            <v xml:space="preserve">REVISE &amp; REPAIR CHEST WALL         </v>
          </cell>
        </row>
        <row r="2376">
          <cell r="A2376" t="str">
            <v>32906</v>
          </cell>
          <cell r="B2376" t="str">
            <v xml:space="preserve">REVISE &amp; REPAIR CHEST WALL         </v>
          </cell>
        </row>
        <row r="2377">
          <cell r="A2377" t="str">
            <v>32940</v>
          </cell>
          <cell r="B2377" t="str">
            <v xml:space="preserve">REVISION OF LUNG                   </v>
          </cell>
        </row>
        <row r="2378">
          <cell r="A2378" t="str">
            <v>32960</v>
          </cell>
          <cell r="B2378" t="str">
            <v xml:space="preserve">THERAPEUTIC PNEUMOTHORAX           </v>
          </cell>
        </row>
        <row r="2379">
          <cell r="A2379" t="str">
            <v>32999</v>
          </cell>
          <cell r="B2379" t="str">
            <v xml:space="preserve">CHEST SURGERY PROCEDURE            </v>
          </cell>
        </row>
        <row r="2380">
          <cell r="A2380" t="str">
            <v>33010</v>
          </cell>
          <cell r="B2380" t="str">
            <v xml:space="preserve">DRAINAGE OF HEART SAC              </v>
          </cell>
        </row>
        <row r="2381">
          <cell r="A2381" t="str">
            <v>33011</v>
          </cell>
          <cell r="B2381" t="str">
            <v xml:space="preserve">REPEAT DRAINAGE OF HEART SAC       </v>
          </cell>
        </row>
        <row r="2382">
          <cell r="A2382" t="str">
            <v>33015</v>
          </cell>
          <cell r="B2382" t="str">
            <v xml:space="preserve">INCISION OF HEART SAC              </v>
          </cell>
        </row>
        <row r="2383">
          <cell r="A2383" t="str">
            <v>33020</v>
          </cell>
          <cell r="B2383" t="str">
            <v xml:space="preserve">INCISION OF HEART SAC              </v>
          </cell>
        </row>
        <row r="2384">
          <cell r="A2384" t="str">
            <v>33025</v>
          </cell>
          <cell r="B2384" t="str">
            <v xml:space="preserve">INCISION OF HEART SAC              </v>
          </cell>
        </row>
        <row r="2385">
          <cell r="A2385" t="str">
            <v>33030</v>
          </cell>
          <cell r="B2385" t="str">
            <v xml:space="preserve">PARTIAL REMOVAL OF HEART SAC       </v>
          </cell>
        </row>
        <row r="2386">
          <cell r="A2386" t="str">
            <v>33031</v>
          </cell>
          <cell r="B2386" t="str">
            <v xml:space="preserve">PARTIAL REMOVAL OF HEART SAC       </v>
          </cell>
        </row>
        <row r="2387">
          <cell r="A2387" t="str">
            <v>33050</v>
          </cell>
          <cell r="B2387" t="str">
            <v xml:space="preserve">REMOVAL OF HEART SAC LESION        </v>
          </cell>
        </row>
        <row r="2388">
          <cell r="A2388" t="str">
            <v>33120</v>
          </cell>
          <cell r="B2388" t="str">
            <v xml:space="preserve">REMOVAL OF HEART LESION            </v>
          </cell>
        </row>
        <row r="2389">
          <cell r="A2389" t="str">
            <v>33130</v>
          </cell>
          <cell r="B2389" t="str">
            <v xml:space="preserve">REMOVAL OF HEART LESION            </v>
          </cell>
        </row>
        <row r="2390">
          <cell r="A2390" t="str">
            <v>33200</v>
          </cell>
          <cell r="B2390" t="str">
            <v xml:space="preserve">INSERTION OF HEART PACEMAKER       </v>
          </cell>
        </row>
        <row r="2391">
          <cell r="A2391" t="str">
            <v>33201</v>
          </cell>
          <cell r="B2391" t="str">
            <v xml:space="preserve">INSERTION OF HEART PACEMAKER       </v>
          </cell>
        </row>
        <row r="2392">
          <cell r="A2392" t="str">
            <v>33206</v>
          </cell>
          <cell r="B2392" t="str">
            <v xml:space="preserve">INSERTION OF HEART PACEMAKER       </v>
          </cell>
        </row>
        <row r="2393">
          <cell r="A2393" t="str">
            <v>33207</v>
          </cell>
          <cell r="B2393" t="str">
            <v xml:space="preserve">INSERTION OF HEART PACEMAKER       </v>
          </cell>
        </row>
        <row r="2394">
          <cell r="A2394" t="str">
            <v>33208</v>
          </cell>
          <cell r="B2394" t="str">
            <v xml:space="preserve">INSERTION OF HEART PACEMAKER       </v>
          </cell>
        </row>
        <row r="2395">
          <cell r="A2395" t="str">
            <v>33210</v>
          </cell>
          <cell r="B2395" t="str">
            <v xml:space="preserve">INSERTION OF HEART ELECTRODE       </v>
          </cell>
        </row>
        <row r="2396">
          <cell r="A2396" t="str">
            <v>33211</v>
          </cell>
          <cell r="B2396" t="str">
            <v xml:space="preserve">INSERTION OF HEART ELECTRODE       </v>
          </cell>
        </row>
        <row r="2397">
          <cell r="A2397" t="str">
            <v>33212</v>
          </cell>
          <cell r="B2397" t="str">
            <v xml:space="preserve">INSERTION OF PULSE GENERATOR       </v>
          </cell>
        </row>
        <row r="2398">
          <cell r="A2398" t="str">
            <v>33213</v>
          </cell>
          <cell r="B2398" t="str">
            <v xml:space="preserve">INSERTION OF PULSE GENERATOR       </v>
          </cell>
        </row>
        <row r="2399">
          <cell r="A2399" t="str">
            <v>33214</v>
          </cell>
          <cell r="B2399" t="str">
            <v xml:space="preserve">UPGRADE OF PACEMAKER SYSTEM        </v>
          </cell>
        </row>
        <row r="2400">
          <cell r="A2400" t="str">
            <v>33216</v>
          </cell>
          <cell r="B2400" t="str">
            <v xml:space="preserve">REVISION IMPLANTED ELECTRODE       </v>
          </cell>
        </row>
        <row r="2401">
          <cell r="A2401" t="str">
            <v>33217</v>
          </cell>
          <cell r="B2401" t="str">
            <v xml:space="preserve">INSERT/REVISE ELECTRODE            </v>
          </cell>
        </row>
        <row r="2402">
          <cell r="A2402" t="str">
            <v>33218</v>
          </cell>
          <cell r="B2402" t="str">
            <v xml:space="preserve">REPAIR PACEMAKER ELECTRODES        </v>
          </cell>
        </row>
        <row r="2403">
          <cell r="A2403" t="str">
            <v>33220</v>
          </cell>
          <cell r="B2403" t="str">
            <v xml:space="preserve">REPAIR PACEMAKER ELECTRODE         </v>
          </cell>
        </row>
        <row r="2404">
          <cell r="A2404" t="str">
            <v>33222</v>
          </cell>
          <cell r="B2404" t="str">
            <v xml:space="preserve">PACEMAKER AICD POCKET              </v>
          </cell>
        </row>
        <row r="2405">
          <cell r="A2405" t="str">
            <v>33223</v>
          </cell>
          <cell r="B2405" t="str">
            <v xml:space="preserve">PACEMAKER AICD POCKET              </v>
          </cell>
        </row>
        <row r="2406">
          <cell r="A2406" t="str">
            <v>33233</v>
          </cell>
          <cell r="B2406" t="str">
            <v xml:space="preserve">REMOVAL OF PACEMAKER SYSTEM        </v>
          </cell>
        </row>
        <row r="2407">
          <cell r="A2407" t="str">
            <v>33234</v>
          </cell>
          <cell r="B2407" t="str">
            <v xml:space="preserve">REMOVAL OF PACEMAKER SYSTEM        </v>
          </cell>
        </row>
        <row r="2408">
          <cell r="A2408" t="str">
            <v>33235</v>
          </cell>
          <cell r="B2408" t="str">
            <v xml:space="preserve">REMOVAL PACEMAKER ELECTRODE        </v>
          </cell>
        </row>
        <row r="2409">
          <cell r="A2409" t="str">
            <v>33236</v>
          </cell>
          <cell r="B2409" t="str">
            <v xml:space="preserve">REMOVE ELECTRODE/THORACOTOMY       </v>
          </cell>
        </row>
        <row r="2410">
          <cell r="A2410" t="str">
            <v>33237</v>
          </cell>
          <cell r="B2410" t="str">
            <v xml:space="preserve">REMOVE ELECTRODE/THORACOTOMY       </v>
          </cell>
        </row>
        <row r="2411">
          <cell r="A2411" t="str">
            <v>33238</v>
          </cell>
          <cell r="B2411" t="str">
            <v xml:space="preserve">REMOVE ELECTRODE/THORACOTOMY       </v>
          </cell>
        </row>
        <row r="2412">
          <cell r="A2412" t="str">
            <v>33240</v>
          </cell>
          <cell r="B2412" t="str">
            <v xml:space="preserve">INSERT/REPLACE PULSE GENER         </v>
          </cell>
        </row>
        <row r="2413">
          <cell r="A2413" t="str">
            <v>33241</v>
          </cell>
          <cell r="B2413" t="str">
            <v xml:space="preserve">REMOVE PULSE GENERATOR ONLY        </v>
          </cell>
        </row>
        <row r="2414">
          <cell r="A2414" t="str">
            <v>33242</v>
          </cell>
          <cell r="B2414" t="str">
            <v xml:space="preserve">REPAIR PULSE GENERATOR/LEADS       </v>
          </cell>
        </row>
        <row r="2415">
          <cell r="A2415" t="str">
            <v>33243</v>
          </cell>
          <cell r="B2415" t="str">
            <v xml:space="preserve">REMOVE GENERATOR/THORACOTOMY       </v>
          </cell>
        </row>
        <row r="2416">
          <cell r="A2416" t="str">
            <v>33244</v>
          </cell>
          <cell r="B2416" t="str">
            <v xml:space="preserve">REMOVE GENERATOR                   </v>
          </cell>
        </row>
        <row r="2417">
          <cell r="A2417" t="str">
            <v>33245</v>
          </cell>
          <cell r="B2417" t="str">
            <v xml:space="preserve">IMPLANT HEART DEFIBRILLATOR        </v>
          </cell>
        </row>
        <row r="2418">
          <cell r="A2418" t="str">
            <v>33246</v>
          </cell>
          <cell r="B2418" t="str">
            <v xml:space="preserve">IMPLANT HEART DEFIBRILLATOR        </v>
          </cell>
        </row>
        <row r="2419">
          <cell r="A2419" t="str">
            <v>33247</v>
          </cell>
          <cell r="B2419" t="str">
            <v xml:space="preserve">INSERT/REPLACE LEADS               </v>
          </cell>
        </row>
        <row r="2420">
          <cell r="A2420" t="str">
            <v>33249</v>
          </cell>
          <cell r="B2420" t="str">
            <v xml:space="preserve">INSERT/REPLACE LEADS/GENER         </v>
          </cell>
        </row>
        <row r="2421">
          <cell r="A2421" t="str">
            <v>33250</v>
          </cell>
          <cell r="B2421" t="str">
            <v xml:space="preserve">ABLATE HEART DYSRHYTHM FOCUS       </v>
          </cell>
        </row>
        <row r="2422">
          <cell r="A2422" t="str">
            <v>33251</v>
          </cell>
          <cell r="B2422" t="str">
            <v xml:space="preserve">ABLATE HEART DYSRHYTHM FOCUS       </v>
          </cell>
        </row>
        <row r="2423">
          <cell r="A2423" t="str">
            <v>33253</v>
          </cell>
          <cell r="B2423" t="str">
            <v xml:space="preserve">RECONSTRUCT ATRIA                  </v>
          </cell>
        </row>
        <row r="2424">
          <cell r="A2424" t="str">
            <v>33261</v>
          </cell>
          <cell r="B2424" t="str">
            <v xml:space="preserve">ABLATE HEART DYSRHYTHM FOCUS       </v>
          </cell>
        </row>
        <row r="2425">
          <cell r="A2425" t="str">
            <v>33300</v>
          </cell>
          <cell r="B2425" t="str">
            <v xml:space="preserve">REPAIR OF HEART WOUND              </v>
          </cell>
        </row>
        <row r="2426">
          <cell r="A2426" t="str">
            <v>33305</v>
          </cell>
          <cell r="B2426" t="str">
            <v xml:space="preserve">REPAIR OF HEART WOUND              </v>
          </cell>
        </row>
        <row r="2427">
          <cell r="A2427" t="str">
            <v>33310</v>
          </cell>
          <cell r="B2427" t="str">
            <v xml:space="preserve">EXPLORATORY HEART SURGERY          </v>
          </cell>
        </row>
        <row r="2428">
          <cell r="A2428" t="str">
            <v>33315</v>
          </cell>
          <cell r="B2428" t="str">
            <v xml:space="preserve">EXPLORATORY HEART SURGERY          </v>
          </cell>
        </row>
        <row r="2429">
          <cell r="A2429" t="str">
            <v>33320</v>
          </cell>
          <cell r="B2429" t="str">
            <v xml:space="preserve">REPAIR MAJOR BLOOD VESSEL(S)       </v>
          </cell>
        </row>
        <row r="2430">
          <cell r="A2430" t="str">
            <v>33321</v>
          </cell>
          <cell r="B2430" t="str">
            <v xml:space="preserve">REPAIR MAJOR VESSEL                </v>
          </cell>
        </row>
        <row r="2431">
          <cell r="A2431" t="str">
            <v>33322</v>
          </cell>
          <cell r="B2431" t="str">
            <v xml:space="preserve">REPAIR MAJOR BLOOD VESSEL(S)       </v>
          </cell>
        </row>
        <row r="2432">
          <cell r="A2432" t="str">
            <v>33330</v>
          </cell>
          <cell r="B2432" t="str">
            <v xml:space="preserve">INSERT MAJOR VESSEL GRAFT          </v>
          </cell>
        </row>
        <row r="2433">
          <cell r="A2433" t="str">
            <v>33332</v>
          </cell>
          <cell r="B2433" t="str">
            <v xml:space="preserve">INSERT MAJOR VESSEL GRAFT          </v>
          </cell>
        </row>
        <row r="2434">
          <cell r="A2434" t="str">
            <v>33335</v>
          </cell>
          <cell r="B2434" t="str">
            <v xml:space="preserve">INSERT MAJOR VESSEL GRAFT          </v>
          </cell>
        </row>
        <row r="2435">
          <cell r="A2435" t="str">
            <v>33400</v>
          </cell>
          <cell r="B2435" t="str">
            <v xml:space="preserve">REPAIR OF AORTIC VALVE             </v>
          </cell>
        </row>
        <row r="2436">
          <cell r="A2436" t="str">
            <v>33401</v>
          </cell>
          <cell r="B2436" t="str">
            <v xml:space="preserve">VALVULOPLASTY, OPEN                </v>
          </cell>
        </row>
        <row r="2437">
          <cell r="A2437" t="str">
            <v>33403</v>
          </cell>
          <cell r="B2437" t="str">
            <v xml:space="preserve">VALVULOPLASTY, W/CP BYPASS         </v>
          </cell>
        </row>
        <row r="2438">
          <cell r="A2438" t="str">
            <v>33404</v>
          </cell>
          <cell r="B2438" t="str">
            <v xml:space="preserve">PREPARE HEART-AORTA CONDUIT        </v>
          </cell>
        </row>
        <row r="2439">
          <cell r="A2439" t="str">
            <v>33405</v>
          </cell>
          <cell r="B2439" t="str">
            <v xml:space="preserve">REPLACEMENT OF AORTIC VALVE        </v>
          </cell>
        </row>
        <row r="2440">
          <cell r="A2440" t="str">
            <v>33406</v>
          </cell>
          <cell r="B2440" t="str">
            <v xml:space="preserve">REPLACEMENT, AORTIC VALVE          </v>
          </cell>
        </row>
        <row r="2441">
          <cell r="A2441" t="str">
            <v>33411</v>
          </cell>
          <cell r="B2441" t="str">
            <v xml:space="preserve">REPLACEMENT OF AORTIC VALVE        </v>
          </cell>
        </row>
        <row r="2442">
          <cell r="A2442" t="str">
            <v>33412</v>
          </cell>
          <cell r="B2442" t="str">
            <v xml:space="preserve">REPLACEMENT OF AORTIC VALVE        </v>
          </cell>
        </row>
        <row r="2443">
          <cell r="A2443" t="str">
            <v>33413</v>
          </cell>
          <cell r="B2443" t="str">
            <v xml:space="preserve">REPLACEMENT, AORTIC VALVE          </v>
          </cell>
        </row>
        <row r="2444">
          <cell r="A2444" t="str">
            <v>33414</v>
          </cell>
          <cell r="B2444" t="str">
            <v xml:space="preserve">REPAIR, AORTIC VALVE               </v>
          </cell>
        </row>
        <row r="2445">
          <cell r="A2445" t="str">
            <v>33415</v>
          </cell>
          <cell r="B2445" t="str">
            <v xml:space="preserve">REVISION, SUBVALVULAR TISSUE       </v>
          </cell>
        </row>
        <row r="2446">
          <cell r="A2446" t="str">
            <v>33416</v>
          </cell>
          <cell r="B2446" t="str">
            <v xml:space="preserve">REVISE VENTRICLE MUSCLE            </v>
          </cell>
        </row>
        <row r="2447">
          <cell r="A2447" t="str">
            <v>33417</v>
          </cell>
          <cell r="B2447" t="str">
            <v xml:space="preserve">REPAIR OF AORTIC VALVE             </v>
          </cell>
        </row>
        <row r="2448">
          <cell r="A2448" t="str">
            <v>33420</v>
          </cell>
          <cell r="B2448" t="str">
            <v xml:space="preserve">REVISION OF MITRAL VALVE           </v>
          </cell>
        </row>
        <row r="2449">
          <cell r="A2449" t="str">
            <v>33422</v>
          </cell>
          <cell r="B2449" t="str">
            <v xml:space="preserve">REVISION OF MITRAL VALVE           </v>
          </cell>
        </row>
        <row r="2450">
          <cell r="A2450" t="str">
            <v>33425</v>
          </cell>
          <cell r="B2450" t="str">
            <v xml:space="preserve">REPAIR OF MITRAL VALVE             </v>
          </cell>
        </row>
        <row r="2451">
          <cell r="A2451" t="str">
            <v>33426</v>
          </cell>
          <cell r="B2451" t="str">
            <v xml:space="preserve">REPAIR OF MITRAL VALVE             </v>
          </cell>
        </row>
        <row r="2452">
          <cell r="A2452" t="str">
            <v>33427</v>
          </cell>
          <cell r="B2452" t="str">
            <v xml:space="preserve">REPAIR OF MITRAL VALVE             </v>
          </cell>
        </row>
        <row r="2453">
          <cell r="A2453" t="str">
            <v>33430</v>
          </cell>
          <cell r="B2453" t="str">
            <v xml:space="preserve">REPLACEMENT OF MITRAL VALVE        </v>
          </cell>
        </row>
        <row r="2454">
          <cell r="A2454" t="str">
            <v>33460</v>
          </cell>
          <cell r="B2454" t="str">
            <v xml:space="preserve">REVISION OF TRICUSPID VALVE        </v>
          </cell>
        </row>
        <row r="2455">
          <cell r="A2455" t="str">
            <v>33463</v>
          </cell>
          <cell r="B2455" t="str">
            <v xml:space="preserve">VALVULOPLASTY, TRICUSPID           </v>
          </cell>
        </row>
        <row r="2456">
          <cell r="A2456" t="str">
            <v>33464</v>
          </cell>
          <cell r="B2456" t="str">
            <v xml:space="preserve">VALVULOPLASTY, TRICUSPID           </v>
          </cell>
        </row>
        <row r="2457">
          <cell r="A2457" t="str">
            <v>33465</v>
          </cell>
          <cell r="B2457" t="str">
            <v xml:space="preserve">REPLACE TRICUSPID VALVE            </v>
          </cell>
        </row>
        <row r="2458">
          <cell r="A2458" t="str">
            <v>33468</v>
          </cell>
          <cell r="B2458" t="str">
            <v xml:space="preserve">REVISION OF TRICUSPID VALVE        </v>
          </cell>
        </row>
        <row r="2459">
          <cell r="A2459" t="str">
            <v>33470</v>
          </cell>
          <cell r="B2459" t="str">
            <v xml:space="preserve">REVISION OF PULMONARY VALVE        </v>
          </cell>
        </row>
        <row r="2460">
          <cell r="A2460" t="str">
            <v>33471</v>
          </cell>
          <cell r="B2460" t="str">
            <v xml:space="preserve">VALVOTOMY, PULMONARY VALVE         </v>
          </cell>
        </row>
        <row r="2461">
          <cell r="A2461" t="str">
            <v>33472</v>
          </cell>
          <cell r="B2461" t="str">
            <v xml:space="preserve">REVISION OF PULMONARY VALVE        </v>
          </cell>
        </row>
        <row r="2462">
          <cell r="A2462" t="str">
            <v>33474</v>
          </cell>
          <cell r="B2462" t="str">
            <v xml:space="preserve">REVISION OF PULMONARY VALVE        </v>
          </cell>
        </row>
        <row r="2463">
          <cell r="A2463" t="str">
            <v>33475</v>
          </cell>
          <cell r="B2463" t="str">
            <v xml:space="preserve">REPLACEMENT, PULMONARY VALVE       </v>
          </cell>
        </row>
        <row r="2464">
          <cell r="A2464" t="str">
            <v>33476</v>
          </cell>
          <cell r="B2464" t="str">
            <v xml:space="preserve">REVISION OF HEART CHAMBER          </v>
          </cell>
        </row>
        <row r="2465">
          <cell r="A2465" t="str">
            <v>33478</v>
          </cell>
          <cell r="B2465" t="str">
            <v xml:space="preserve">REVISION OF HEART CHAMBER          </v>
          </cell>
        </row>
        <row r="2466">
          <cell r="A2466" t="str">
            <v>33496</v>
          </cell>
          <cell r="B2466" t="str">
            <v xml:space="preserve">REPAIR, PROSTH VALVE CLOT          </v>
          </cell>
        </row>
        <row r="2467">
          <cell r="A2467" t="str">
            <v>33500</v>
          </cell>
          <cell r="B2467" t="str">
            <v xml:space="preserve">REPAIR HEART VESSEL FISTULA        </v>
          </cell>
        </row>
        <row r="2468">
          <cell r="A2468" t="str">
            <v>33501</v>
          </cell>
          <cell r="B2468" t="str">
            <v xml:space="preserve">REPAIR HEART VESSEL FISTULA        </v>
          </cell>
        </row>
        <row r="2469">
          <cell r="A2469" t="str">
            <v>33502</v>
          </cell>
          <cell r="B2469" t="str">
            <v xml:space="preserve">CORONARY ARTERY CORRECTION         </v>
          </cell>
        </row>
        <row r="2470">
          <cell r="A2470" t="str">
            <v>33503</v>
          </cell>
          <cell r="B2470" t="str">
            <v xml:space="preserve">CORONARY ARTERY GRAFT              </v>
          </cell>
        </row>
        <row r="2471">
          <cell r="A2471" t="str">
            <v>33504</v>
          </cell>
          <cell r="B2471" t="str">
            <v xml:space="preserve">CORONARY ARTERY GRAFT              </v>
          </cell>
        </row>
        <row r="2472">
          <cell r="A2472" t="str">
            <v>33505</v>
          </cell>
          <cell r="B2472" t="str">
            <v xml:space="preserve">REPAIR ARTERY W/TUNNEL             </v>
          </cell>
        </row>
        <row r="2473">
          <cell r="A2473" t="str">
            <v>33506</v>
          </cell>
          <cell r="B2473" t="str">
            <v xml:space="preserve">REPAIR ARTERY, TRANSLOCATION       </v>
          </cell>
        </row>
        <row r="2474">
          <cell r="A2474" t="str">
            <v>33510</v>
          </cell>
          <cell r="B2474" t="str">
            <v xml:space="preserve">CABG, VEIN, SINGLE                 </v>
          </cell>
        </row>
        <row r="2475">
          <cell r="A2475" t="str">
            <v>33511</v>
          </cell>
          <cell r="B2475" t="str">
            <v xml:space="preserve">CABG, VEIN, TWO                    </v>
          </cell>
        </row>
        <row r="2476">
          <cell r="A2476" t="str">
            <v>33512</v>
          </cell>
          <cell r="B2476" t="str">
            <v xml:space="preserve">CABG, VEIN, THREE                  </v>
          </cell>
        </row>
        <row r="2477">
          <cell r="A2477" t="str">
            <v>33513</v>
          </cell>
          <cell r="B2477" t="str">
            <v xml:space="preserve">CABG, VEIN, FOUR                   </v>
          </cell>
        </row>
        <row r="2478">
          <cell r="A2478" t="str">
            <v>33514</v>
          </cell>
          <cell r="B2478" t="str">
            <v xml:space="preserve">CABG, VEIN, FIVE                   </v>
          </cell>
        </row>
        <row r="2479">
          <cell r="A2479" t="str">
            <v>33516</v>
          </cell>
          <cell r="B2479" t="str">
            <v xml:space="preserve">CABG, VEIN, SIX+                   </v>
          </cell>
        </row>
        <row r="2480">
          <cell r="A2480" t="str">
            <v>33517</v>
          </cell>
          <cell r="B2480" t="str">
            <v xml:space="preserve">CABG, ARTERY-VEIN, SINGLE          </v>
          </cell>
        </row>
        <row r="2481">
          <cell r="A2481" t="str">
            <v>33518</v>
          </cell>
          <cell r="B2481" t="str">
            <v xml:space="preserve">CABG, ARTERY-VEIN, TWO             </v>
          </cell>
        </row>
        <row r="2482">
          <cell r="A2482" t="str">
            <v>33519</v>
          </cell>
          <cell r="B2482" t="str">
            <v xml:space="preserve">CABG, ARTERY-VEIN, THREE           </v>
          </cell>
        </row>
        <row r="2483">
          <cell r="A2483" t="str">
            <v>33521</v>
          </cell>
          <cell r="B2483" t="str">
            <v xml:space="preserve">CABG, ARTERY-VEIN, FOUR            </v>
          </cell>
        </row>
        <row r="2484">
          <cell r="A2484" t="str">
            <v>33522</v>
          </cell>
          <cell r="B2484" t="str">
            <v xml:space="preserve">CABG, ARTERY-VEIN, FIVE            </v>
          </cell>
        </row>
        <row r="2485">
          <cell r="A2485" t="str">
            <v>33523</v>
          </cell>
          <cell r="B2485" t="str">
            <v xml:space="preserve">CABG, ARTERY-VEIN, SIX+            </v>
          </cell>
        </row>
        <row r="2486">
          <cell r="A2486" t="str">
            <v>33530</v>
          </cell>
          <cell r="B2486" t="str">
            <v xml:space="preserve">CORONARY ARTERY, BYPASS/REOP       </v>
          </cell>
        </row>
        <row r="2487">
          <cell r="A2487" t="str">
            <v>33533</v>
          </cell>
          <cell r="B2487" t="str">
            <v xml:space="preserve">CABG, ARTERIAL, SINGLE             </v>
          </cell>
        </row>
        <row r="2488">
          <cell r="A2488" t="str">
            <v>33534</v>
          </cell>
          <cell r="B2488" t="str">
            <v xml:space="preserve">CABG, ARTERIAL, TWO                </v>
          </cell>
        </row>
        <row r="2489">
          <cell r="A2489" t="str">
            <v>33535</v>
          </cell>
          <cell r="B2489" t="str">
            <v xml:space="preserve">CABG, ARTERIAL, THREE              </v>
          </cell>
        </row>
        <row r="2490">
          <cell r="A2490" t="str">
            <v>33536</v>
          </cell>
          <cell r="B2490" t="str">
            <v xml:space="preserve">CABG, ARTERIAL, FOUR+              </v>
          </cell>
        </row>
        <row r="2491">
          <cell r="A2491" t="str">
            <v>33542</v>
          </cell>
          <cell r="B2491" t="str">
            <v xml:space="preserve">REMOVAL OF HEART LESION            </v>
          </cell>
        </row>
        <row r="2492">
          <cell r="A2492" t="str">
            <v>33545</v>
          </cell>
          <cell r="B2492" t="str">
            <v xml:space="preserve">REPAIR OF HEART DAMAGE             </v>
          </cell>
        </row>
        <row r="2493">
          <cell r="A2493" t="str">
            <v>33572</v>
          </cell>
          <cell r="B2493" t="str">
            <v xml:space="preserve">OPEN CORONARY ENDARTERECTOMY       </v>
          </cell>
        </row>
        <row r="2494">
          <cell r="A2494" t="str">
            <v>33600</v>
          </cell>
          <cell r="B2494" t="str">
            <v xml:space="preserve">CLOSURE OF VALVE                   </v>
          </cell>
        </row>
        <row r="2495">
          <cell r="A2495" t="str">
            <v>33602</v>
          </cell>
          <cell r="B2495" t="str">
            <v xml:space="preserve">CLOSURE OF VALVE                   </v>
          </cell>
        </row>
        <row r="2496">
          <cell r="A2496" t="str">
            <v>33606</v>
          </cell>
          <cell r="B2496" t="str">
            <v xml:space="preserve">ANASTOMOSIS/ARTERY-AORTA           </v>
          </cell>
        </row>
        <row r="2497">
          <cell r="A2497" t="str">
            <v>33608</v>
          </cell>
          <cell r="B2497" t="str">
            <v xml:space="preserve">REPAIR ANOMALY W/CONDUIT           </v>
          </cell>
        </row>
        <row r="2498">
          <cell r="A2498" t="str">
            <v>33610</v>
          </cell>
          <cell r="B2498" t="str">
            <v xml:space="preserve">REPAIR BY ENLARGEMENT              </v>
          </cell>
        </row>
        <row r="2499">
          <cell r="A2499" t="str">
            <v>33611</v>
          </cell>
          <cell r="B2499" t="str">
            <v xml:space="preserve">REPAIR DOUBLE VENTRICLE            </v>
          </cell>
        </row>
        <row r="2500">
          <cell r="A2500" t="str">
            <v>33612</v>
          </cell>
          <cell r="B2500" t="str">
            <v xml:space="preserve">REPAIR DOUBLE VENTRICLE            </v>
          </cell>
        </row>
        <row r="2501">
          <cell r="A2501" t="str">
            <v>33615</v>
          </cell>
          <cell r="B2501" t="str">
            <v xml:space="preserve">REPAIR (SIMPLE FONTAN)             </v>
          </cell>
        </row>
        <row r="2502">
          <cell r="A2502" t="str">
            <v>33617</v>
          </cell>
          <cell r="B2502" t="str">
            <v xml:space="preserve">REPAIR BY MODIFIED FONTAN          </v>
          </cell>
        </row>
        <row r="2503">
          <cell r="A2503" t="str">
            <v>33619</v>
          </cell>
          <cell r="B2503" t="str">
            <v xml:space="preserve">REPAIR SINGLE VENTRICLE            </v>
          </cell>
        </row>
        <row r="2504">
          <cell r="A2504" t="str">
            <v>33641</v>
          </cell>
          <cell r="B2504" t="str">
            <v xml:space="preserve">REPAIR HEART SEPTUM DEFECT         </v>
          </cell>
        </row>
        <row r="2505">
          <cell r="A2505" t="str">
            <v>33645</v>
          </cell>
          <cell r="B2505" t="str">
            <v xml:space="preserve">REVISION OF HEART VEINS            </v>
          </cell>
        </row>
        <row r="2506">
          <cell r="A2506" t="str">
            <v>33647</v>
          </cell>
          <cell r="B2506" t="str">
            <v xml:space="preserve">REPAIR HEART SEPTUM DEFECTS        </v>
          </cell>
        </row>
        <row r="2507">
          <cell r="A2507" t="str">
            <v>33660</v>
          </cell>
          <cell r="B2507" t="str">
            <v xml:space="preserve">REPAIR OF HEART DEFECTS            </v>
          </cell>
        </row>
        <row r="2508">
          <cell r="A2508" t="str">
            <v>33665</v>
          </cell>
          <cell r="B2508" t="str">
            <v xml:space="preserve">REPAIR OF HEART DEFECTS            </v>
          </cell>
        </row>
        <row r="2509">
          <cell r="A2509" t="str">
            <v>33670</v>
          </cell>
          <cell r="B2509" t="str">
            <v xml:space="preserve">REPAIR OF HEART CHAMBERS           </v>
          </cell>
        </row>
        <row r="2510">
          <cell r="A2510" t="str">
            <v>33681</v>
          </cell>
          <cell r="B2510" t="str">
            <v xml:space="preserve">REPAIR HEART SEPTUM DEFECT         </v>
          </cell>
        </row>
        <row r="2511">
          <cell r="A2511" t="str">
            <v>33684</v>
          </cell>
          <cell r="B2511" t="str">
            <v xml:space="preserve">REPAIR HEART SEPTUM DEFECT         </v>
          </cell>
        </row>
        <row r="2512">
          <cell r="A2512" t="str">
            <v>33688</v>
          </cell>
          <cell r="B2512" t="str">
            <v xml:space="preserve">REPAIR HEART SEPTUM DEFECT         </v>
          </cell>
        </row>
        <row r="2513">
          <cell r="A2513" t="str">
            <v>33690</v>
          </cell>
          <cell r="B2513" t="str">
            <v xml:space="preserve">REINFORCE PULMONARY ARTERY         </v>
          </cell>
        </row>
        <row r="2514">
          <cell r="A2514" t="str">
            <v>33692</v>
          </cell>
          <cell r="B2514" t="str">
            <v xml:space="preserve">REPAIR OF HEART DEFECTS            </v>
          </cell>
        </row>
        <row r="2515">
          <cell r="A2515" t="str">
            <v>33694</v>
          </cell>
          <cell r="B2515" t="str">
            <v xml:space="preserve">REPAIR OF HEART DEFECTS            </v>
          </cell>
        </row>
        <row r="2516">
          <cell r="A2516" t="str">
            <v>33697</v>
          </cell>
          <cell r="B2516" t="str">
            <v xml:space="preserve">REPAIR OF HEART DEFECTS            </v>
          </cell>
        </row>
        <row r="2517">
          <cell r="A2517" t="str">
            <v>33702</v>
          </cell>
          <cell r="B2517" t="str">
            <v xml:space="preserve">REPAIR OF HEART DEFECTS            </v>
          </cell>
        </row>
        <row r="2518">
          <cell r="A2518" t="str">
            <v>33710</v>
          </cell>
          <cell r="B2518" t="str">
            <v xml:space="preserve">REPAIR OF HEART DEFECTS            </v>
          </cell>
        </row>
        <row r="2519">
          <cell r="A2519" t="str">
            <v>33720</v>
          </cell>
          <cell r="B2519" t="str">
            <v xml:space="preserve">REPAIR OF HEART DEFECT             </v>
          </cell>
        </row>
        <row r="2520">
          <cell r="A2520" t="str">
            <v>33722</v>
          </cell>
          <cell r="B2520" t="str">
            <v xml:space="preserve">REPAIR OF HEART DEFECT             </v>
          </cell>
        </row>
        <row r="2521">
          <cell r="A2521" t="str">
            <v>33730</v>
          </cell>
          <cell r="B2521" t="str">
            <v xml:space="preserve">REPAIR HEART-VEIN DEFECT(S)        </v>
          </cell>
        </row>
        <row r="2522">
          <cell r="A2522" t="str">
            <v>33732</v>
          </cell>
          <cell r="B2522" t="str">
            <v xml:space="preserve">REPAIR HEART-VEIN DEFECT           </v>
          </cell>
        </row>
        <row r="2523">
          <cell r="A2523" t="str">
            <v>33735</v>
          </cell>
          <cell r="B2523" t="str">
            <v xml:space="preserve">REVISION OF HEART CHAMBER          </v>
          </cell>
        </row>
        <row r="2524">
          <cell r="A2524" t="str">
            <v>33736</v>
          </cell>
          <cell r="B2524" t="str">
            <v xml:space="preserve">REVISION OF HEART CHAMBER          </v>
          </cell>
        </row>
        <row r="2525">
          <cell r="A2525" t="str">
            <v>33737</v>
          </cell>
          <cell r="B2525" t="str">
            <v xml:space="preserve">REVISION OF HEART CHAMBER          </v>
          </cell>
        </row>
        <row r="2526">
          <cell r="A2526" t="str">
            <v>33750</v>
          </cell>
          <cell r="B2526" t="str">
            <v xml:space="preserve">MAJOR VESSEL SHUNT                 </v>
          </cell>
        </row>
        <row r="2527">
          <cell r="A2527" t="str">
            <v>33755</v>
          </cell>
          <cell r="B2527" t="str">
            <v xml:space="preserve">MAJOR VESSEL SHUNT                 </v>
          </cell>
        </row>
        <row r="2528">
          <cell r="A2528" t="str">
            <v>33762</v>
          </cell>
          <cell r="B2528" t="str">
            <v xml:space="preserve">MAJOR VESSEL SHUNT                 </v>
          </cell>
        </row>
        <row r="2529">
          <cell r="A2529" t="str">
            <v>33764</v>
          </cell>
          <cell r="B2529" t="str">
            <v xml:space="preserve">MAJOR VESSEL SHUNT &amp; GRAFT         </v>
          </cell>
        </row>
        <row r="2530">
          <cell r="A2530" t="str">
            <v>33766</v>
          </cell>
          <cell r="B2530" t="str">
            <v xml:space="preserve">MAJOR VESSEL SHUNT                 </v>
          </cell>
        </row>
        <row r="2531">
          <cell r="A2531" t="str">
            <v>33767</v>
          </cell>
          <cell r="B2531" t="str">
            <v xml:space="preserve">MAJOR VESSEL SHUNT                 </v>
          </cell>
        </row>
        <row r="2532">
          <cell r="A2532" t="str">
            <v>33770</v>
          </cell>
          <cell r="B2532" t="str">
            <v xml:space="preserve">REPAIR GREAT VESSELS DEFECT        </v>
          </cell>
        </row>
        <row r="2533">
          <cell r="A2533" t="str">
            <v>33771</v>
          </cell>
          <cell r="B2533" t="str">
            <v xml:space="preserve">REPAIR GREAT VESSELS DEFECT        </v>
          </cell>
        </row>
        <row r="2534">
          <cell r="A2534" t="str">
            <v>33774</v>
          </cell>
          <cell r="B2534" t="str">
            <v xml:space="preserve">REPAIR GREAT VESSELS DEFECT        </v>
          </cell>
        </row>
        <row r="2535">
          <cell r="A2535" t="str">
            <v>33775</v>
          </cell>
          <cell r="B2535" t="str">
            <v xml:space="preserve">REPAIR GREAT VESSELS DEFECT        </v>
          </cell>
        </row>
        <row r="2536">
          <cell r="A2536" t="str">
            <v>33776</v>
          </cell>
          <cell r="B2536" t="str">
            <v xml:space="preserve">REPAIR GREAT VESSELS DEFECT        </v>
          </cell>
        </row>
        <row r="2537">
          <cell r="A2537" t="str">
            <v>33777</v>
          </cell>
          <cell r="B2537" t="str">
            <v xml:space="preserve">REPAIR GREAT VESSELS DEFECT        </v>
          </cell>
        </row>
        <row r="2538">
          <cell r="A2538" t="str">
            <v>33778</v>
          </cell>
          <cell r="B2538" t="str">
            <v xml:space="preserve">REPAIR GREAT VESSELS DEFECT        </v>
          </cell>
        </row>
        <row r="2539">
          <cell r="A2539" t="str">
            <v>33779</v>
          </cell>
          <cell r="B2539" t="str">
            <v xml:space="preserve">REPAIR GREAT VESSELS DEFECT        </v>
          </cell>
        </row>
        <row r="2540">
          <cell r="A2540" t="str">
            <v>33780</v>
          </cell>
          <cell r="B2540" t="str">
            <v xml:space="preserve">REPAIR GREAT VESSELS DEFECT        </v>
          </cell>
        </row>
        <row r="2541">
          <cell r="A2541" t="str">
            <v>33781</v>
          </cell>
          <cell r="B2541" t="str">
            <v xml:space="preserve">REPAIR GREAT VESSELS DEFECT        </v>
          </cell>
        </row>
        <row r="2542">
          <cell r="A2542" t="str">
            <v>33786</v>
          </cell>
          <cell r="B2542" t="str">
            <v xml:space="preserve">REPAIR ARTERIAL TRUNK              </v>
          </cell>
        </row>
        <row r="2543">
          <cell r="A2543" t="str">
            <v>33788</v>
          </cell>
          <cell r="B2543" t="str">
            <v xml:space="preserve">REVISION OF PULMONARY ARTERY       </v>
          </cell>
        </row>
        <row r="2544">
          <cell r="A2544" t="str">
            <v>33800</v>
          </cell>
          <cell r="B2544" t="str">
            <v xml:space="preserve">AORTIC SUSPENSION                  </v>
          </cell>
        </row>
        <row r="2545">
          <cell r="A2545" t="str">
            <v>33802</v>
          </cell>
          <cell r="B2545" t="str">
            <v xml:space="preserve">REPAIR VESSEL DEFECT               </v>
          </cell>
        </row>
        <row r="2546">
          <cell r="A2546" t="str">
            <v>33803</v>
          </cell>
          <cell r="B2546" t="str">
            <v xml:space="preserve">REPAIR VESSEL DEFECT               </v>
          </cell>
        </row>
        <row r="2547">
          <cell r="A2547" t="str">
            <v>33813</v>
          </cell>
          <cell r="B2547" t="str">
            <v xml:space="preserve">REPAIR SEPTAL DEFECT               </v>
          </cell>
        </row>
        <row r="2548">
          <cell r="A2548" t="str">
            <v>33814</v>
          </cell>
          <cell r="B2548" t="str">
            <v xml:space="preserve">REPAIR SEPTAL DEFECT               </v>
          </cell>
        </row>
        <row r="2549">
          <cell r="A2549" t="str">
            <v>33820</v>
          </cell>
          <cell r="B2549" t="str">
            <v xml:space="preserve">REVISE MAJOR VESSEL                </v>
          </cell>
        </row>
        <row r="2550">
          <cell r="A2550" t="str">
            <v>33822</v>
          </cell>
          <cell r="B2550" t="str">
            <v xml:space="preserve">REVISE MAJOR VESSEL                </v>
          </cell>
        </row>
        <row r="2551">
          <cell r="A2551" t="str">
            <v>33824</v>
          </cell>
          <cell r="B2551" t="str">
            <v xml:space="preserve">REVISE MAJOR VESSEL                </v>
          </cell>
        </row>
        <row r="2552">
          <cell r="A2552" t="str">
            <v>33840</v>
          </cell>
          <cell r="B2552" t="str">
            <v xml:space="preserve">REMOVE AORTA CONSTRICTION          </v>
          </cell>
        </row>
        <row r="2553">
          <cell r="A2553" t="str">
            <v>33845</v>
          </cell>
          <cell r="B2553" t="str">
            <v xml:space="preserve">REMOVE AORTA CONSTRICTION          </v>
          </cell>
        </row>
        <row r="2554">
          <cell r="A2554" t="str">
            <v>33851</v>
          </cell>
          <cell r="B2554" t="str">
            <v xml:space="preserve">REMOVE AORTA CONSTRICTION          </v>
          </cell>
        </row>
        <row r="2555">
          <cell r="A2555" t="str">
            <v>33852</v>
          </cell>
          <cell r="B2555" t="str">
            <v xml:space="preserve">REPAIR SEPTAL DEFECT               </v>
          </cell>
        </row>
        <row r="2556">
          <cell r="A2556" t="str">
            <v>33853</v>
          </cell>
          <cell r="B2556" t="str">
            <v xml:space="preserve">REPAIR SEPTAL DEFECT               </v>
          </cell>
        </row>
        <row r="2557">
          <cell r="A2557" t="str">
            <v>33860</v>
          </cell>
          <cell r="B2557" t="str">
            <v xml:space="preserve">ASCENDING AORTA GRAFT              </v>
          </cell>
        </row>
        <row r="2558">
          <cell r="A2558" t="str">
            <v>33861</v>
          </cell>
          <cell r="B2558" t="str">
            <v xml:space="preserve">ASCENDING AORTA GRAFT              </v>
          </cell>
        </row>
        <row r="2559">
          <cell r="A2559" t="str">
            <v>33863</v>
          </cell>
          <cell r="B2559" t="str">
            <v xml:space="preserve">ASCENDING AORTA GRAFT              </v>
          </cell>
        </row>
        <row r="2560">
          <cell r="A2560" t="str">
            <v>33870</v>
          </cell>
          <cell r="B2560" t="str">
            <v xml:space="preserve">TRANSVERSE AORTIC ARCH GRAFT       </v>
          </cell>
        </row>
        <row r="2561">
          <cell r="A2561" t="str">
            <v>33875</v>
          </cell>
          <cell r="B2561" t="str">
            <v xml:space="preserve">THORACIC AORTA GRAFT               </v>
          </cell>
        </row>
        <row r="2562">
          <cell r="A2562" t="str">
            <v>33877</v>
          </cell>
          <cell r="B2562" t="str">
            <v xml:space="preserve">THORACOABDOMINAL GRAFT             </v>
          </cell>
        </row>
        <row r="2563">
          <cell r="A2563" t="str">
            <v>33910</v>
          </cell>
          <cell r="B2563" t="str">
            <v xml:space="preserve">REMOVE LUNG ARTERY EMBOLI          </v>
          </cell>
        </row>
        <row r="2564">
          <cell r="A2564" t="str">
            <v>33915</v>
          </cell>
          <cell r="B2564" t="str">
            <v xml:space="preserve">REMOVE LUNG ARTERY EMBOLI          </v>
          </cell>
        </row>
        <row r="2565">
          <cell r="A2565" t="str">
            <v>33916</v>
          </cell>
          <cell r="B2565" t="str">
            <v xml:space="preserve">SURGERY OF GREAT VESSEL            </v>
          </cell>
        </row>
        <row r="2566">
          <cell r="A2566" t="str">
            <v>33917</v>
          </cell>
          <cell r="B2566" t="str">
            <v xml:space="preserve">REPAIR PULMONARY ARTERY            </v>
          </cell>
        </row>
        <row r="2567">
          <cell r="A2567" t="str">
            <v>33918</v>
          </cell>
          <cell r="B2567" t="str">
            <v xml:space="preserve">REPAIR PULMONARY ATRESIA           </v>
          </cell>
        </row>
        <row r="2568">
          <cell r="A2568" t="str">
            <v>33919</v>
          </cell>
          <cell r="B2568" t="str">
            <v xml:space="preserve">REPAIR PULMONARY ATRESIA           </v>
          </cell>
        </row>
        <row r="2569">
          <cell r="A2569" t="str">
            <v>33920</v>
          </cell>
          <cell r="B2569" t="str">
            <v xml:space="preserve">REPAIR PULMONARY ATRESIA           </v>
          </cell>
        </row>
        <row r="2570">
          <cell r="A2570" t="str">
            <v>33922</v>
          </cell>
          <cell r="B2570" t="str">
            <v xml:space="preserve">TRANSECT PULMONARY ARTERY          </v>
          </cell>
        </row>
        <row r="2571">
          <cell r="A2571" t="str">
            <v>33924</v>
          </cell>
          <cell r="B2571" t="str">
            <v xml:space="preserve">REMOVE PULMONARY SHUNT             </v>
          </cell>
        </row>
        <row r="2572">
          <cell r="A2572" t="str">
            <v>33930</v>
          </cell>
          <cell r="B2572" t="str">
            <v xml:space="preserve">REMOVAL OF DONOR HEART/LUNG        </v>
          </cell>
        </row>
        <row r="2573">
          <cell r="A2573" t="str">
            <v>33935</v>
          </cell>
          <cell r="B2573" t="str">
            <v xml:space="preserve">TRANSPLANTATION, HEART/LUNG        </v>
          </cell>
        </row>
        <row r="2574">
          <cell r="A2574" t="str">
            <v>33940</v>
          </cell>
          <cell r="B2574" t="str">
            <v xml:space="preserve">REMOVAL OF DONOR HEART             </v>
          </cell>
        </row>
        <row r="2575">
          <cell r="A2575" t="str">
            <v>33945</v>
          </cell>
          <cell r="B2575" t="str">
            <v xml:space="preserve">TRANSPLANTATION OF HEART           </v>
          </cell>
        </row>
        <row r="2576">
          <cell r="A2576" t="str">
            <v>33960</v>
          </cell>
          <cell r="B2576" t="str">
            <v xml:space="preserve">EXTERNAL CIRCULATION ASSIST        </v>
          </cell>
        </row>
        <row r="2577">
          <cell r="A2577" t="str">
            <v>33961</v>
          </cell>
          <cell r="B2577" t="str">
            <v xml:space="preserve">EXTERNAL CIRCULATION ASSIST        </v>
          </cell>
        </row>
        <row r="2578">
          <cell r="A2578" t="str">
            <v>33970</v>
          </cell>
          <cell r="B2578" t="str">
            <v xml:space="preserve">AORTIC CIRCULATION ASSIST          </v>
          </cell>
        </row>
        <row r="2579">
          <cell r="A2579" t="str">
            <v>33971</v>
          </cell>
          <cell r="B2579" t="str">
            <v xml:space="preserve">AORTIC CIRCULATION ASSIST          </v>
          </cell>
        </row>
        <row r="2580">
          <cell r="A2580" t="str">
            <v>33973</v>
          </cell>
          <cell r="B2580" t="str">
            <v xml:space="preserve">INSERT BALLOON DEVICE              </v>
          </cell>
        </row>
        <row r="2581">
          <cell r="A2581" t="str">
            <v>33974</v>
          </cell>
          <cell r="B2581" t="str">
            <v xml:space="preserve">REMOVE INTRA-AORTIC BALLOON        </v>
          </cell>
        </row>
        <row r="2582">
          <cell r="A2582" t="str">
            <v>33975</v>
          </cell>
          <cell r="B2582" t="str">
            <v xml:space="preserve">IMPLANT VENTRICULAR DEVICE         </v>
          </cell>
        </row>
        <row r="2583">
          <cell r="A2583" t="str">
            <v>33976</v>
          </cell>
          <cell r="B2583" t="str">
            <v xml:space="preserve">IMPLANT VENTRICULAR DEVICE         </v>
          </cell>
        </row>
        <row r="2584">
          <cell r="A2584" t="str">
            <v>33977</v>
          </cell>
          <cell r="B2584" t="str">
            <v xml:space="preserve">REMOVE VENTRICULAR DEVICE          </v>
          </cell>
        </row>
        <row r="2585">
          <cell r="A2585" t="str">
            <v>33978</v>
          </cell>
          <cell r="B2585" t="str">
            <v xml:space="preserve">REMOVE VENTRICULAR DEVICE          </v>
          </cell>
        </row>
        <row r="2586">
          <cell r="A2586" t="str">
            <v>33999</v>
          </cell>
          <cell r="B2586" t="str">
            <v xml:space="preserve">CARDIAC SURGERY PROCEDURE          </v>
          </cell>
        </row>
        <row r="2587">
          <cell r="A2587" t="str">
            <v>34001</v>
          </cell>
          <cell r="B2587" t="str">
            <v xml:space="preserve">REMOVAL OF ARTERY CLOT             </v>
          </cell>
        </row>
        <row r="2588">
          <cell r="A2588" t="str">
            <v>34051</v>
          </cell>
          <cell r="B2588" t="str">
            <v xml:space="preserve">REMOVAL OF ARTERY CLOT             </v>
          </cell>
        </row>
        <row r="2589">
          <cell r="A2589" t="str">
            <v>34101</v>
          </cell>
          <cell r="B2589" t="str">
            <v xml:space="preserve">REMOVAL OF ARTERY CLOT             </v>
          </cell>
        </row>
        <row r="2590">
          <cell r="A2590" t="str">
            <v>34111</v>
          </cell>
          <cell r="B2590" t="str">
            <v xml:space="preserve">REMOVAL OF ARM ARTERY CLOT         </v>
          </cell>
        </row>
        <row r="2591">
          <cell r="A2591" t="str">
            <v>34151</v>
          </cell>
          <cell r="B2591" t="str">
            <v xml:space="preserve">REMOVAL OF ARTERY CLOT             </v>
          </cell>
        </row>
        <row r="2592">
          <cell r="A2592" t="str">
            <v>34201</v>
          </cell>
          <cell r="B2592" t="str">
            <v xml:space="preserve">REMOVAL OF ARTERY CLOT             </v>
          </cell>
        </row>
        <row r="2593">
          <cell r="A2593" t="str">
            <v>34203</v>
          </cell>
          <cell r="B2593" t="str">
            <v xml:space="preserve">REMOVAL OF LEG ARTERY CLOT         </v>
          </cell>
        </row>
        <row r="2594">
          <cell r="A2594" t="str">
            <v>34401</v>
          </cell>
          <cell r="B2594" t="str">
            <v xml:space="preserve">REMOVAL OF VEIN CLOT               </v>
          </cell>
        </row>
        <row r="2595">
          <cell r="A2595" t="str">
            <v>34421</v>
          </cell>
          <cell r="B2595" t="str">
            <v xml:space="preserve">REMOVAL OF VEIN CLOT               </v>
          </cell>
        </row>
        <row r="2596">
          <cell r="A2596" t="str">
            <v>34451</v>
          </cell>
          <cell r="B2596" t="str">
            <v xml:space="preserve">REMOVAL OF VEIN CLOT               </v>
          </cell>
        </row>
        <row r="2597">
          <cell r="A2597" t="str">
            <v>34471</v>
          </cell>
          <cell r="B2597" t="str">
            <v xml:space="preserve">REMOVAL OF VEIN CLOT               </v>
          </cell>
        </row>
        <row r="2598">
          <cell r="A2598" t="str">
            <v>34490</v>
          </cell>
          <cell r="B2598" t="str">
            <v xml:space="preserve">REMOVAL OF VEIN CLOT               </v>
          </cell>
        </row>
        <row r="2599">
          <cell r="A2599" t="str">
            <v>34501</v>
          </cell>
          <cell r="B2599" t="str">
            <v xml:space="preserve">REPAIR VALVE, FEMORAL VEIN         </v>
          </cell>
        </row>
        <row r="2600">
          <cell r="A2600" t="str">
            <v>34502</v>
          </cell>
          <cell r="B2600" t="str">
            <v xml:space="preserve">RECONSTRUCT, VENA CAVA             </v>
          </cell>
        </row>
        <row r="2601">
          <cell r="A2601" t="str">
            <v>34510</v>
          </cell>
          <cell r="B2601" t="str">
            <v xml:space="preserve">TRANSPOSITION OF VEIN VALVE        </v>
          </cell>
        </row>
        <row r="2602">
          <cell r="A2602" t="str">
            <v>34520</v>
          </cell>
          <cell r="B2602" t="str">
            <v xml:space="preserve">CROSS-OVER VEIN GRAFT              </v>
          </cell>
        </row>
        <row r="2603">
          <cell r="A2603" t="str">
            <v>34530</v>
          </cell>
          <cell r="B2603" t="str">
            <v xml:space="preserve">LEG VEIN FUSION                    </v>
          </cell>
        </row>
        <row r="2604">
          <cell r="A2604" t="str">
            <v>35001</v>
          </cell>
          <cell r="B2604" t="str">
            <v xml:space="preserve">REPAIR DEFECT OF ARTERY            </v>
          </cell>
        </row>
        <row r="2605">
          <cell r="A2605" t="str">
            <v>35002</v>
          </cell>
          <cell r="B2605" t="str">
            <v xml:space="preserve">REPAIR ARTERY RUPTURE, NECK        </v>
          </cell>
        </row>
        <row r="2606">
          <cell r="A2606" t="str">
            <v>35005</v>
          </cell>
          <cell r="B2606" t="str">
            <v xml:space="preserve">REPAIR DEFECT OF ARTERY            </v>
          </cell>
        </row>
        <row r="2607">
          <cell r="A2607" t="str">
            <v>35011</v>
          </cell>
          <cell r="B2607" t="str">
            <v xml:space="preserve">REPAIR DEFECT OF ARTERY            </v>
          </cell>
        </row>
        <row r="2608">
          <cell r="A2608" t="str">
            <v>35013</v>
          </cell>
          <cell r="B2608" t="str">
            <v xml:space="preserve">REPAIR ARTERY RUPTURE, ARM         </v>
          </cell>
        </row>
        <row r="2609">
          <cell r="A2609" t="str">
            <v>35021</v>
          </cell>
          <cell r="B2609" t="str">
            <v xml:space="preserve">REPAIR DEFECT OF ARTERY            </v>
          </cell>
        </row>
        <row r="2610">
          <cell r="A2610" t="str">
            <v>35022</v>
          </cell>
          <cell r="B2610" t="str">
            <v xml:space="preserve">REPAIR ARTERY RUPTURE, CHEST       </v>
          </cell>
        </row>
        <row r="2611">
          <cell r="A2611" t="str">
            <v>35045</v>
          </cell>
          <cell r="B2611" t="str">
            <v xml:space="preserve">REPAIR DEFECT OF ARM ARTERY        </v>
          </cell>
        </row>
        <row r="2612">
          <cell r="A2612" t="str">
            <v>35081</v>
          </cell>
          <cell r="B2612" t="str">
            <v xml:space="preserve">REPAIR DEFECT OF ARTERY            </v>
          </cell>
        </row>
        <row r="2613">
          <cell r="A2613" t="str">
            <v>35082</v>
          </cell>
          <cell r="B2613" t="str">
            <v xml:space="preserve">REPAIR ARTERY RUPTURE, AORTA       </v>
          </cell>
        </row>
        <row r="2614">
          <cell r="A2614" t="str">
            <v>35091</v>
          </cell>
          <cell r="B2614" t="str">
            <v xml:space="preserve">REPAIR DEFECT OF ARTERY            </v>
          </cell>
        </row>
        <row r="2615">
          <cell r="A2615" t="str">
            <v>35092</v>
          </cell>
          <cell r="B2615" t="str">
            <v xml:space="preserve">REPAIR ARTERY RUPTURE, AORTA       </v>
          </cell>
        </row>
        <row r="2616">
          <cell r="A2616" t="str">
            <v>35102</v>
          </cell>
          <cell r="B2616" t="str">
            <v xml:space="preserve">REPAIR DEFECT OF ARTERY            </v>
          </cell>
        </row>
        <row r="2617">
          <cell r="A2617" t="str">
            <v>35103</v>
          </cell>
          <cell r="B2617" t="str">
            <v xml:space="preserve">REPAIR ARTERY RUPTURE, GROIN       </v>
          </cell>
        </row>
        <row r="2618">
          <cell r="A2618" t="str">
            <v>35111</v>
          </cell>
          <cell r="B2618" t="str">
            <v xml:space="preserve">REPAIR DEFECT OF ARTERY            </v>
          </cell>
        </row>
        <row r="2619">
          <cell r="A2619" t="str">
            <v>35112</v>
          </cell>
          <cell r="B2619" t="str">
            <v xml:space="preserve">REPAIR ARTERY RUPTURE,SPLEEN       </v>
          </cell>
        </row>
        <row r="2620">
          <cell r="A2620" t="str">
            <v>35121</v>
          </cell>
          <cell r="B2620" t="str">
            <v xml:space="preserve">REPAIR DEFECT OF ARTERY            </v>
          </cell>
        </row>
        <row r="2621">
          <cell r="A2621" t="str">
            <v>35122</v>
          </cell>
          <cell r="B2621" t="str">
            <v xml:space="preserve">REPAIR ARTERY RUPTURE, BELLY       </v>
          </cell>
        </row>
        <row r="2622">
          <cell r="A2622" t="str">
            <v>35131</v>
          </cell>
          <cell r="B2622" t="str">
            <v xml:space="preserve">REPAIR DEFECT OF ARTERY            </v>
          </cell>
        </row>
        <row r="2623">
          <cell r="A2623" t="str">
            <v>35132</v>
          </cell>
          <cell r="B2623" t="str">
            <v xml:space="preserve">REPAIR ARTERY RUPTURE, GROIN       </v>
          </cell>
        </row>
        <row r="2624">
          <cell r="A2624" t="str">
            <v>35141</v>
          </cell>
          <cell r="B2624" t="str">
            <v xml:space="preserve">REPAIR DEFECT OF ARTERY            </v>
          </cell>
        </row>
        <row r="2625">
          <cell r="A2625" t="str">
            <v>35142</v>
          </cell>
          <cell r="B2625" t="str">
            <v xml:space="preserve">REPAIR ARTERY RUPTURE, THIGH       </v>
          </cell>
        </row>
        <row r="2626">
          <cell r="A2626" t="str">
            <v>35151</v>
          </cell>
          <cell r="B2626" t="str">
            <v xml:space="preserve">REPAIR DEFECT OF ARTERY            </v>
          </cell>
        </row>
        <row r="2627">
          <cell r="A2627" t="str">
            <v>35152</v>
          </cell>
          <cell r="B2627" t="str">
            <v xml:space="preserve">REPAIR ARTERY RUPTURE, KNEE        </v>
          </cell>
        </row>
        <row r="2628">
          <cell r="A2628" t="str">
            <v>35161</v>
          </cell>
          <cell r="B2628" t="str">
            <v xml:space="preserve">REPAIR DEFECT OF ARTERY            </v>
          </cell>
        </row>
        <row r="2629">
          <cell r="A2629" t="str">
            <v>35162</v>
          </cell>
          <cell r="B2629" t="str">
            <v xml:space="preserve">REPAIR ARTERY RUPTURE              </v>
          </cell>
        </row>
        <row r="2630">
          <cell r="A2630" t="str">
            <v>35180</v>
          </cell>
          <cell r="B2630" t="str">
            <v xml:space="preserve">REPAIR BLOOD VESSEL LESION         </v>
          </cell>
        </row>
        <row r="2631">
          <cell r="A2631" t="str">
            <v>35182</v>
          </cell>
          <cell r="B2631" t="str">
            <v xml:space="preserve">REPAIR BLOOD VESSEL LESION         </v>
          </cell>
        </row>
        <row r="2632">
          <cell r="A2632" t="str">
            <v>35184</v>
          </cell>
          <cell r="B2632" t="str">
            <v xml:space="preserve">REPAIR BLOOD VESSEL LESION         </v>
          </cell>
        </row>
        <row r="2633">
          <cell r="A2633" t="str">
            <v>35188</v>
          </cell>
          <cell r="B2633" t="str">
            <v xml:space="preserve">REPAIR BLOOD VESSEL LESION         </v>
          </cell>
        </row>
        <row r="2634">
          <cell r="A2634" t="str">
            <v>35189</v>
          </cell>
          <cell r="B2634" t="str">
            <v xml:space="preserve">REPAIR BLOOD VESSEL LESION         </v>
          </cell>
        </row>
        <row r="2635">
          <cell r="A2635" t="str">
            <v>35190</v>
          </cell>
          <cell r="B2635" t="str">
            <v xml:space="preserve">REPAIR BLOOD VESSEL LESION         </v>
          </cell>
        </row>
        <row r="2636">
          <cell r="A2636" t="str">
            <v>35201</v>
          </cell>
          <cell r="B2636" t="str">
            <v xml:space="preserve">REPAIR BLOOD VESSEL LESION         </v>
          </cell>
        </row>
        <row r="2637">
          <cell r="A2637" t="str">
            <v>35206</v>
          </cell>
          <cell r="B2637" t="str">
            <v xml:space="preserve">REPAIR BLOOD VESSEL LESION         </v>
          </cell>
        </row>
        <row r="2638">
          <cell r="A2638" t="str">
            <v>35207</v>
          </cell>
          <cell r="B2638" t="str">
            <v xml:space="preserve">REPAIR BLOOD VESSEL LESION         </v>
          </cell>
        </row>
        <row r="2639">
          <cell r="A2639" t="str">
            <v>35211</v>
          </cell>
          <cell r="B2639" t="str">
            <v xml:space="preserve">REPAIR BLOOD VESSEL LESION         </v>
          </cell>
        </row>
        <row r="2640">
          <cell r="A2640" t="str">
            <v>35216</v>
          </cell>
          <cell r="B2640" t="str">
            <v xml:space="preserve">REPAIR BLOOD VESSEL LESION         </v>
          </cell>
        </row>
        <row r="2641">
          <cell r="A2641" t="str">
            <v>35221</v>
          </cell>
          <cell r="B2641" t="str">
            <v xml:space="preserve">REPAIR BLOOD VESSEL LESION         </v>
          </cell>
        </row>
        <row r="2642">
          <cell r="A2642" t="str">
            <v>35226</v>
          </cell>
          <cell r="B2642" t="str">
            <v xml:space="preserve">REPAIR BLOOD VESSEL LESION         </v>
          </cell>
        </row>
        <row r="2643">
          <cell r="A2643" t="str">
            <v>35231</v>
          </cell>
          <cell r="B2643" t="str">
            <v xml:space="preserve">REPAIR BLOOD VESSEL LESION         </v>
          </cell>
        </row>
        <row r="2644">
          <cell r="A2644" t="str">
            <v>35236</v>
          </cell>
          <cell r="B2644" t="str">
            <v xml:space="preserve">REPAIR BLOOD VESSEL LESION         </v>
          </cell>
        </row>
        <row r="2645">
          <cell r="A2645" t="str">
            <v>35241</v>
          </cell>
          <cell r="B2645" t="str">
            <v xml:space="preserve">REPAIR BLOOD VESSEL LESION         </v>
          </cell>
        </row>
        <row r="2646">
          <cell r="A2646" t="str">
            <v>35246</v>
          </cell>
          <cell r="B2646" t="str">
            <v xml:space="preserve">REPAIR BLOOD VESSEL LESION         </v>
          </cell>
        </row>
        <row r="2647">
          <cell r="A2647" t="str">
            <v>35251</v>
          </cell>
          <cell r="B2647" t="str">
            <v xml:space="preserve">REPAIR BLOOD VESSEL LESION         </v>
          </cell>
        </row>
        <row r="2648">
          <cell r="A2648" t="str">
            <v>35256</v>
          </cell>
          <cell r="B2648" t="str">
            <v xml:space="preserve">REPAIR BLOOD VESSEL LESION         </v>
          </cell>
        </row>
        <row r="2649">
          <cell r="A2649" t="str">
            <v>35261</v>
          </cell>
          <cell r="B2649" t="str">
            <v xml:space="preserve">REPAIR BLOOD VESSEL LESION         </v>
          </cell>
        </row>
        <row r="2650">
          <cell r="A2650" t="str">
            <v>35266</v>
          </cell>
          <cell r="B2650" t="str">
            <v xml:space="preserve">REPAIR BLOOD VESSEL LESION         </v>
          </cell>
        </row>
        <row r="2651">
          <cell r="A2651" t="str">
            <v>35271</v>
          </cell>
          <cell r="B2651" t="str">
            <v xml:space="preserve">REPAIR BLOOD VESSEL LESION         </v>
          </cell>
        </row>
        <row r="2652">
          <cell r="A2652" t="str">
            <v>35276</v>
          </cell>
          <cell r="B2652" t="str">
            <v xml:space="preserve">REPAIR BLOOD VESSEL LESION         </v>
          </cell>
        </row>
        <row r="2653">
          <cell r="A2653" t="str">
            <v>35281</v>
          </cell>
          <cell r="B2653" t="str">
            <v xml:space="preserve">REPAIR BLOOD VESSEL LESION         </v>
          </cell>
        </row>
        <row r="2654">
          <cell r="A2654" t="str">
            <v>35286</v>
          </cell>
          <cell r="B2654" t="str">
            <v xml:space="preserve">REPAIR BLOOD VESSEL LESION         </v>
          </cell>
        </row>
        <row r="2655">
          <cell r="A2655" t="str">
            <v>35301</v>
          </cell>
          <cell r="B2655" t="str">
            <v xml:space="preserve">RECHANNELING OF ARTERY             </v>
          </cell>
        </row>
        <row r="2656">
          <cell r="A2656" t="str">
            <v>35311</v>
          </cell>
          <cell r="B2656" t="str">
            <v xml:space="preserve">RECHANNELING OF ARTERY             </v>
          </cell>
        </row>
        <row r="2657">
          <cell r="A2657" t="str">
            <v>35321</v>
          </cell>
          <cell r="B2657" t="str">
            <v xml:space="preserve">RECHANNELING OF ARTERY             </v>
          </cell>
        </row>
        <row r="2658">
          <cell r="A2658" t="str">
            <v>35331</v>
          </cell>
          <cell r="B2658" t="str">
            <v xml:space="preserve">RECHANNELING OF ARTERY             </v>
          </cell>
        </row>
        <row r="2659">
          <cell r="A2659" t="str">
            <v>35341</v>
          </cell>
          <cell r="B2659" t="str">
            <v xml:space="preserve">RECHANNELING OF ARTERY             </v>
          </cell>
        </row>
        <row r="2660">
          <cell r="A2660" t="str">
            <v>35351</v>
          </cell>
          <cell r="B2660" t="str">
            <v xml:space="preserve">RECHANNELING OF ARTERY             </v>
          </cell>
        </row>
        <row r="2661">
          <cell r="A2661" t="str">
            <v>35355</v>
          </cell>
          <cell r="B2661" t="str">
            <v xml:space="preserve">RECHANNELING OF ARTERY             </v>
          </cell>
        </row>
        <row r="2662">
          <cell r="A2662" t="str">
            <v>35361</v>
          </cell>
          <cell r="B2662" t="str">
            <v xml:space="preserve">RECHANNELING OF ARTERY             </v>
          </cell>
        </row>
        <row r="2663">
          <cell r="A2663" t="str">
            <v>35363</v>
          </cell>
          <cell r="B2663" t="str">
            <v xml:space="preserve">RECHANNELING OF ARTERY             </v>
          </cell>
        </row>
        <row r="2664">
          <cell r="A2664" t="str">
            <v>35371</v>
          </cell>
          <cell r="B2664" t="str">
            <v xml:space="preserve">RECHANNELING OF ARTERY             </v>
          </cell>
        </row>
        <row r="2665">
          <cell r="A2665" t="str">
            <v>35372</v>
          </cell>
          <cell r="B2665" t="str">
            <v xml:space="preserve">RECHANNELING OF ARTERY             </v>
          </cell>
        </row>
        <row r="2666">
          <cell r="A2666" t="str">
            <v>35381</v>
          </cell>
          <cell r="B2666" t="str">
            <v xml:space="preserve">RECHANNELING OF ARTERY             </v>
          </cell>
        </row>
        <row r="2667">
          <cell r="A2667" t="str">
            <v>35390</v>
          </cell>
          <cell r="B2667" t="str">
            <v xml:space="preserve">REOPERATION, CAROTID ADD-ON        </v>
          </cell>
        </row>
        <row r="2668">
          <cell r="A2668" t="str">
            <v>35400</v>
          </cell>
          <cell r="B2668" t="str">
            <v xml:space="preserve">ANGIOSCOPY                         </v>
          </cell>
        </row>
        <row r="2669">
          <cell r="A2669" t="str">
            <v>35450</v>
          </cell>
          <cell r="B2669" t="str">
            <v xml:space="preserve">REPAIR ARTERIAL BLOCKAGE           </v>
          </cell>
        </row>
        <row r="2670">
          <cell r="A2670" t="str">
            <v>35452</v>
          </cell>
          <cell r="B2670" t="str">
            <v xml:space="preserve">REPAIR ARTERIAL BLOCKAGE           </v>
          </cell>
        </row>
        <row r="2671">
          <cell r="A2671" t="str">
            <v>35454</v>
          </cell>
          <cell r="B2671" t="str">
            <v xml:space="preserve">REPAIR ARTERIAL BLOCKAGE           </v>
          </cell>
        </row>
        <row r="2672">
          <cell r="A2672" t="str">
            <v>35456</v>
          </cell>
          <cell r="B2672" t="str">
            <v xml:space="preserve">REPAIR ARTERIAL BLOCKAGE           </v>
          </cell>
        </row>
        <row r="2673">
          <cell r="A2673" t="str">
            <v>35458</v>
          </cell>
          <cell r="B2673" t="str">
            <v xml:space="preserve">REPAIR ARTERIAL BLOCKAGE           </v>
          </cell>
        </row>
        <row r="2674">
          <cell r="A2674" t="str">
            <v>35459</v>
          </cell>
          <cell r="B2674" t="str">
            <v xml:space="preserve">REPAIR ARTERIAL BLOCKAGE           </v>
          </cell>
        </row>
        <row r="2675">
          <cell r="A2675" t="str">
            <v>35460</v>
          </cell>
          <cell r="B2675" t="str">
            <v xml:space="preserve">REPAIR VENOUS BLOCKAGE             </v>
          </cell>
        </row>
        <row r="2676">
          <cell r="A2676" t="str">
            <v>35470</v>
          </cell>
          <cell r="B2676" t="str">
            <v xml:space="preserve">REPAIR ARTERIAL BLOCKAGE           </v>
          </cell>
        </row>
        <row r="2677">
          <cell r="A2677" t="str">
            <v>35471</v>
          </cell>
          <cell r="B2677" t="str">
            <v xml:space="preserve">REPAIR ARTERIAL BLOCKAGE           </v>
          </cell>
        </row>
        <row r="2678">
          <cell r="A2678" t="str">
            <v>35472</v>
          </cell>
          <cell r="B2678" t="str">
            <v xml:space="preserve">REPAIR ARTERIAL BLOCKAGE           </v>
          </cell>
        </row>
        <row r="2679">
          <cell r="A2679" t="str">
            <v>35473</v>
          </cell>
          <cell r="B2679" t="str">
            <v xml:space="preserve">REPAIR ARTERIAL BLOCKAGE           </v>
          </cell>
        </row>
        <row r="2680">
          <cell r="A2680" t="str">
            <v>35474</v>
          </cell>
          <cell r="B2680" t="str">
            <v xml:space="preserve">REPAIR ARTERIAL BLOCKAGE           </v>
          </cell>
        </row>
        <row r="2681">
          <cell r="A2681" t="str">
            <v>35475</v>
          </cell>
          <cell r="B2681" t="str">
            <v xml:space="preserve">REPAIR ARTERIAL BLOCKAGE           </v>
          </cell>
        </row>
        <row r="2682">
          <cell r="A2682" t="str">
            <v>35476</v>
          </cell>
          <cell r="B2682" t="str">
            <v xml:space="preserve">REPAIR VENOUS BLOCKAGE             </v>
          </cell>
        </row>
        <row r="2683">
          <cell r="A2683" t="str">
            <v>35480</v>
          </cell>
          <cell r="B2683" t="str">
            <v xml:space="preserve">ATHERECTOMY, OPEN                  </v>
          </cell>
        </row>
        <row r="2684">
          <cell r="A2684" t="str">
            <v>35481</v>
          </cell>
          <cell r="B2684" t="str">
            <v xml:space="preserve">ATHERECTOMY, OPEN                  </v>
          </cell>
        </row>
        <row r="2685">
          <cell r="A2685" t="str">
            <v>35482</v>
          </cell>
          <cell r="B2685" t="str">
            <v xml:space="preserve">ATHERECTOMY, OPEN                  </v>
          </cell>
        </row>
        <row r="2686">
          <cell r="A2686" t="str">
            <v>35483</v>
          </cell>
          <cell r="B2686" t="str">
            <v xml:space="preserve">ATHERECTOMY, OPEN                  </v>
          </cell>
        </row>
        <row r="2687">
          <cell r="A2687" t="str">
            <v>35484</v>
          </cell>
          <cell r="B2687" t="str">
            <v xml:space="preserve">ATHERECTOMY, OPEN                  </v>
          </cell>
        </row>
        <row r="2688">
          <cell r="A2688" t="str">
            <v>35485</v>
          </cell>
          <cell r="B2688" t="str">
            <v xml:space="preserve">ATHERECTOMY, OPEN                  </v>
          </cell>
        </row>
        <row r="2689">
          <cell r="A2689" t="str">
            <v>35490</v>
          </cell>
          <cell r="B2689" t="str">
            <v xml:space="preserve">ATHERECTOMY, PERCUTANEOUS          </v>
          </cell>
        </row>
        <row r="2690">
          <cell r="A2690" t="str">
            <v>35491</v>
          </cell>
          <cell r="B2690" t="str">
            <v xml:space="preserve">ATHERECTOMY, PERCUTANEOUS          </v>
          </cell>
        </row>
        <row r="2691">
          <cell r="A2691" t="str">
            <v>35492</v>
          </cell>
          <cell r="B2691" t="str">
            <v xml:space="preserve">ATHERECTOMY, PERCUTANEOUS          </v>
          </cell>
        </row>
        <row r="2692">
          <cell r="A2692" t="str">
            <v>35493</v>
          </cell>
          <cell r="B2692" t="str">
            <v xml:space="preserve">ATHERECTOMY, PERCUTANEOUS          </v>
          </cell>
        </row>
        <row r="2693">
          <cell r="A2693" t="str">
            <v>35494</v>
          </cell>
          <cell r="B2693" t="str">
            <v xml:space="preserve">ATHERECTOMY, PERCUTANEOUS          </v>
          </cell>
        </row>
        <row r="2694">
          <cell r="A2694" t="str">
            <v>35495</v>
          </cell>
          <cell r="B2694" t="str">
            <v xml:space="preserve">ATHERECTOMY, PERCUTANEOUS          </v>
          </cell>
        </row>
        <row r="2695">
          <cell r="A2695" t="str">
            <v>35500</v>
          </cell>
          <cell r="B2695" t="str">
            <v xml:space="preserve">HARVEST VEIN FOR BYPASS            </v>
          </cell>
        </row>
        <row r="2696">
          <cell r="A2696" t="str">
            <v>35501</v>
          </cell>
          <cell r="B2696" t="str">
            <v xml:space="preserve">ARTERY BYPASS GRAFT                </v>
          </cell>
        </row>
        <row r="2697">
          <cell r="A2697" t="str">
            <v>35506</v>
          </cell>
          <cell r="B2697" t="str">
            <v xml:space="preserve">ARTERY BYPASS GRAFT                </v>
          </cell>
        </row>
        <row r="2698">
          <cell r="A2698" t="str">
            <v>35507</v>
          </cell>
          <cell r="B2698" t="str">
            <v xml:space="preserve">ARTERY BYPASS GRAFT                </v>
          </cell>
        </row>
        <row r="2699">
          <cell r="A2699" t="str">
            <v>35508</v>
          </cell>
          <cell r="B2699" t="str">
            <v xml:space="preserve">ARTERY BYPASS GRAFT                </v>
          </cell>
        </row>
        <row r="2700">
          <cell r="A2700" t="str">
            <v>35509</v>
          </cell>
          <cell r="B2700" t="str">
            <v xml:space="preserve">ARTERY BYPASS GRAFT                </v>
          </cell>
        </row>
        <row r="2701">
          <cell r="A2701" t="str">
            <v>35511</v>
          </cell>
          <cell r="B2701" t="str">
            <v xml:space="preserve">ARTERY BYPASS GRAFT                </v>
          </cell>
        </row>
        <row r="2702">
          <cell r="A2702" t="str">
            <v>35515</v>
          </cell>
          <cell r="B2702" t="str">
            <v xml:space="preserve">ARTERY BYPASS GRAFT                </v>
          </cell>
        </row>
        <row r="2703">
          <cell r="A2703" t="str">
            <v>35516</v>
          </cell>
          <cell r="B2703" t="str">
            <v xml:space="preserve">ARTERY BYPASS GRAFT                </v>
          </cell>
        </row>
        <row r="2704">
          <cell r="A2704" t="str">
            <v>35518</v>
          </cell>
          <cell r="B2704" t="str">
            <v xml:space="preserve">ARTERY BYPASS GRAFT                </v>
          </cell>
        </row>
        <row r="2705">
          <cell r="A2705" t="str">
            <v>35521</v>
          </cell>
          <cell r="B2705" t="str">
            <v xml:space="preserve">ARTERY BYPASS GRAFT                </v>
          </cell>
        </row>
        <row r="2706">
          <cell r="A2706" t="str">
            <v>35526</v>
          </cell>
          <cell r="B2706" t="str">
            <v xml:space="preserve">ARTERY BYPASS GRAFT                </v>
          </cell>
        </row>
        <row r="2707">
          <cell r="A2707" t="str">
            <v>35531</v>
          </cell>
          <cell r="B2707" t="str">
            <v xml:space="preserve">ARTERY BYPASS GRAFT                </v>
          </cell>
        </row>
        <row r="2708">
          <cell r="A2708" t="str">
            <v>35533</v>
          </cell>
          <cell r="B2708" t="str">
            <v xml:space="preserve">ARTERY BYPASS GRAFT                </v>
          </cell>
        </row>
        <row r="2709">
          <cell r="A2709" t="str">
            <v>35536</v>
          </cell>
          <cell r="B2709" t="str">
            <v xml:space="preserve">ARTERY BYPASS GRAFT                </v>
          </cell>
        </row>
        <row r="2710">
          <cell r="A2710" t="str">
            <v>35541</v>
          </cell>
          <cell r="B2710" t="str">
            <v xml:space="preserve">ARTERY BYPASS GRAFT                </v>
          </cell>
        </row>
        <row r="2711">
          <cell r="A2711" t="str">
            <v>35546</v>
          </cell>
          <cell r="B2711" t="str">
            <v xml:space="preserve">ARTERY BYPASS GRAFT                </v>
          </cell>
        </row>
        <row r="2712">
          <cell r="A2712" t="str">
            <v>35548</v>
          </cell>
          <cell r="B2712" t="str">
            <v xml:space="preserve">ARTERY BYPASS GRAFT                </v>
          </cell>
        </row>
        <row r="2713">
          <cell r="A2713" t="str">
            <v>35549</v>
          </cell>
          <cell r="B2713" t="str">
            <v xml:space="preserve">ARTERY BYPASS GRAFT                </v>
          </cell>
        </row>
        <row r="2714">
          <cell r="A2714" t="str">
            <v>35551</v>
          </cell>
          <cell r="B2714" t="str">
            <v xml:space="preserve">ARTERY BYPASS GRAFT                </v>
          </cell>
        </row>
        <row r="2715">
          <cell r="A2715" t="str">
            <v>35556</v>
          </cell>
          <cell r="B2715" t="str">
            <v xml:space="preserve">ARTERY BYPASS GRAFT                </v>
          </cell>
        </row>
        <row r="2716">
          <cell r="A2716" t="str">
            <v>35558</v>
          </cell>
          <cell r="B2716" t="str">
            <v xml:space="preserve">ARTERY BYPASS GRAFT                </v>
          </cell>
        </row>
        <row r="2717">
          <cell r="A2717" t="str">
            <v>35560</v>
          </cell>
          <cell r="B2717" t="str">
            <v xml:space="preserve">ARTERY BYPASS GRAFT                </v>
          </cell>
        </row>
        <row r="2718">
          <cell r="A2718" t="str">
            <v>35563</v>
          </cell>
          <cell r="B2718" t="str">
            <v xml:space="preserve">ARTERY BYPASS GRAFT                </v>
          </cell>
        </row>
        <row r="2719">
          <cell r="A2719" t="str">
            <v>35565</v>
          </cell>
          <cell r="B2719" t="str">
            <v xml:space="preserve">ARTERY BYPASS GRAFT                </v>
          </cell>
        </row>
        <row r="2720">
          <cell r="A2720" t="str">
            <v>35566</v>
          </cell>
          <cell r="B2720" t="str">
            <v xml:space="preserve">ARTERY BYPASS GRAFT                </v>
          </cell>
        </row>
        <row r="2721">
          <cell r="A2721" t="str">
            <v>35571</v>
          </cell>
          <cell r="B2721" t="str">
            <v xml:space="preserve">ARTERY BYPASS GRAFT                </v>
          </cell>
        </row>
        <row r="2722">
          <cell r="A2722" t="str">
            <v>35582</v>
          </cell>
          <cell r="B2722" t="str">
            <v xml:space="preserve">VEIN BYPASS GRAFT                  </v>
          </cell>
        </row>
        <row r="2723">
          <cell r="A2723" t="str">
            <v>35583</v>
          </cell>
          <cell r="B2723" t="str">
            <v xml:space="preserve">VEIN BYPASS GRAFT                  </v>
          </cell>
        </row>
        <row r="2724">
          <cell r="A2724" t="str">
            <v>35585</v>
          </cell>
          <cell r="B2724" t="str">
            <v xml:space="preserve">VEIN BYPASS GRAFT                  </v>
          </cell>
        </row>
        <row r="2725">
          <cell r="A2725" t="str">
            <v>35587</v>
          </cell>
          <cell r="B2725" t="str">
            <v xml:space="preserve">VEIN BYPASS GRAFT                  </v>
          </cell>
        </row>
        <row r="2726">
          <cell r="A2726" t="str">
            <v>35601</v>
          </cell>
          <cell r="B2726" t="str">
            <v xml:space="preserve">ARTERY BYPASS GRAFT                </v>
          </cell>
        </row>
        <row r="2727">
          <cell r="A2727" t="str">
            <v>35606</v>
          </cell>
          <cell r="B2727" t="str">
            <v xml:space="preserve">ARTERY BYPASS GRAFT                </v>
          </cell>
        </row>
        <row r="2728">
          <cell r="A2728" t="str">
            <v>35612</v>
          </cell>
          <cell r="B2728" t="str">
            <v xml:space="preserve">ARTERY BYPASS GRAFT                </v>
          </cell>
        </row>
        <row r="2729">
          <cell r="A2729" t="str">
            <v>35616</v>
          </cell>
          <cell r="B2729" t="str">
            <v xml:space="preserve">ARTERY BYPASS GRAFT                </v>
          </cell>
        </row>
        <row r="2730">
          <cell r="A2730" t="str">
            <v>35621</v>
          </cell>
          <cell r="B2730" t="str">
            <v xml:space="preserve">ARTERY BYPASS GRAFT                </v>
          </cell>
        </row>
        <row r="2731">
          <cell r="A2731" t="str">
            <v>35623</v>
          </cell>
          <cell r="B2731" t="str">
            <v xml:space="preserve">BYPASS GRAFT, NOT VEIN             </v>
          </cell>
        </row>
        <row r="2732">
          <cell r="A2732" t="str">
            <v>35626</v>
          </cell>
          <cell r="B2732" t="str">
            <v xml:space="preserve">ARTERY BYPASS GRAFT                </v>
          </cell>
        </row>
        <row r="2733">
          <cell r="A2733" t="str">
            <v>35631</v>
          </cell>
          <cell r="B2733" t="str">
            <v xml:space="preserve">ARTERY BYPASS GRAFT                </v>
          </cell>
        </row>
        <row r="2734">
          <cell r="A2734" t="str">
            <v>35636</v>
          </cell>
          <cell r="B2734" t="str">
            <v xml:space="preserve">ARTERY BYPASS GRAFT                </v>
          </cell>
        </row>
        <row r="2735">
          <cell r="A2735" t="str">
            <v>35641</v>
          </cell>
          <cell r="B2735" t="str">
            <v xml:space="preserve">ARTERY BYPASS GRAFT                </v>
          </cell>
        </row>
        <row r="2736">
          <cell r="A2736" t="str">
            <v>35642</v>
          </cell>
          <cell r="B2736" t="str">
            <v xml:space="preserve">ARTERY BYPASS GRAFT                </v>
          </cell>
        </row>
        <row r="2737">
          <cell r="A2737" t="str">
            <v>35645</v>
          </cell>
          <cell r="B2737" t="str">
            <v xml:space="preserve">ARTERY BYPASS GRAFT                </v>
          </cell>
        </row>
        <row r="2738">
          <cell r="A2738" t="str">
            <v>35646</v>
          </cell>
          <cell r="B2738" t="str">
            <v xml:space="preserve">ARTERY BYPASS GRAFT                </v>
          </cell>
        </row>
        <row r="2739">
          <cell r="A2739" t="str">
            <v>35650</v>
          </cell>
          <cell r="B2739" t="str">
            <v xml:space="preserve">ARTERY BYPASS GRAFT                </v>
          </cell>
        </row>
        <row r="2740">
          <cell r="A2740" t="str">
            <v>35651</v>
          </cell>
          <cell r="B2740" t="str">
            <v xml:space="preserve">ARTERY BYPASS GRAFT                </v>
          </cell>
        </row>
        <row r="2741">
          <cell r="A2741" t="str">
            <v>35654</v>
          </cell>
          <cell r="B2741" t="str">
            <v xml:space="preserve">ARTERY BYPASS GRAFT                </v>
          </cell>
        </row>
        <row r="2742">
          <cell r="A2742" t="str">
            <v>35656</v>
          </cell>
          <cell r="B2742" t="str">
            <v xml:space="preserve">ARTERY BYPASS GRAFT                </v>
          </cell>
        </row>
        <row r="2743">
          <cell r="A2743" t="str">
            <v>35661</v>
          </cell>
          <cell r="B2743" t="str">
            <v xml:space="preserve">ARTERY BYPASS GRAFT                </v>
          </cell>
        </row>
        <row r="2744">
          <cell r="A2744" t="str">
            <v>35663</v>
          </cell>
          <cell r="B2744" t="str">
            <v xml:space="preserve">ARTERY BYPASS GRAFT                </v>
          </cell>
        </row>
        <row r="2745">
          <cell r="A2745" t="str">
            <v>35665</v>
          </cell>
          <cell r="B2745" t="str">
            <v xml:space="preserve">ARTERY BYPASS GRAFT                </v>
          </cell>
        </row>
        <row r="2746">
          <cell r="A2746" t="str">
            <v>35666</v>
          </cell>
          <cell r="B2746" t="str">
            <v xml:space="preserve">ARTERY BYPASS GRAFT                </v>
          </cell>
        </row>
        <row r="2747">
          <cell r="A2747" t="str">
            <v>35671</v>
          </cell>
          <cell r="B2747" t="str">
            <v xml:space="preserve">ARTERY BYPASS GRAFT                </v>
          </cell>
        </row>
        <row r="2748">
          <cell r="A2748" t="str">
            <v>35681</v>
          </cell>
          <cell r="B2748" t="str">
            <v xml:space="preserve">COMPOSITE BYPASS GRAFT             </v>
          </cell>
        </row>
        <row r="2749">
          <cell r="A2749" t="str">
            <v>35682</v>
          </cell>
          <cell r="B2749" t="str">
            <v xml:space="preserve">COMPOSITE BYPASS GRAFT             </v>
          </cell>
        </row>
        <row r="2750">
          <cell r="A2750" t="str">
            <v>35683</v>
          </cell>
          <cell r="B2750" t="str">
            <v xml:space="preserve">COMPOSITE BYPASS GRAFT             </v>
          </cell>
        </row>
        <row r="2751">
          <cell r="A2751" t="str">
            <v>35691</v>
          </cell>
          <cell r="B2751" t="str">
            <v xml:space="preserve">ARTERIAL TRANSPOSITION             </v>
          </cell>
        </row>
        <row r="2752">
          <cell r="A2752" t="str">
            <v>35693</v>
          </cell>
          <cell r="B2752" t="str">
            <v xml:space="preserve">ARTERIAL TRANSPOSITION             </v>
          </cell>
        </row>
        <row r="2753">
          <cell r="A2753" t="str">
            <v>35694</v>
          </cell>
          <cell r="B2753" t="str">
            <v xml:space="preserve">ARTERIAL TRANSPOSITION             </v>
          </cell>
        </row>
        <row r="2754">
          <cell r="A2754" t="str">
            <v>35695</v>
          </cell>
          <cell r="B2754" t="str">
            <v xml:space="preserve">ARTERIAL TRANSPOSITION             </v>
          </cell>
        </row>
        <row r="2755">
          <cell r="A2755" t="str">
            <v>35700</v>
          </cell>
          <cell r="B2755" t="str">
            <v xml:space="preserve">REOPERATION, BYPASS GRAFT          </v>
          </cell>
        </row>
        <row r="2756">
          <cell r="A2756" t="str">
            <v>35701</v>
          </cell>
          <cell r="B2756" t="str">
            <v xml:space="preserve">EXPLORATION, CAROTID ARTERY        </v>
          </cell>
        </row>
        <row r="2757">
          <cell r="A2757" t="str">
            <v>35721</v>
          </cell>
          <cell r="B2757" t="str">
            <v xml:space="preserve">EXPLORATION, FEMORAL ARTERY        </v>
          </cell>
        </row>
        <row r="2758">
          <cell r="A2758" t="str">
            <v>35741</v>
          </cell>
          <cell r="B2758" t="str">
            <v xml:space="preserve">EXPLORATION POPLITEAL ARTERY       </v>
          </cell>
        </row>
        <row r="2759">
          <cell r="A2759" t="str">
            <v>35761</v>
          </cell>
          <cell r="B2759" t="str">
            <v xml:space="preserve">EXPLORATION OF ARTERY/VEIN         </v>
          </cell>
        </row>
        <row r="2760">
          <cell r="A2760" t="str">
            <v>35800</v>
          </cell>
          <cell r="B2760" t="str">
            <v xml:space="preserve">EXPLORE NECK VESSELS               </v>
          </cell>
        </row>
        <row r="2761">
          <cell r="A2761" t="str">
            <v>35820</v>
          </cell>
          <cell r="B2761" t="str">
            <v xml:space="preserve">EXPLORE CHEST VESSELS              </v>
          </cell>
        </row>
        <row r="2762">
          <cell r="A2762" t="str">
            <v>35840</v>
          </cell>
          <cell r="B2762" t="str">
            <v xml:space="preserve">EXPLORE ABDOMINAL VESSELS          </v>
          </cell>
        </row>
        <row r="2763">
          <cell r="A2763" t="str">
            <v>35860</v>
          </cell>
          <cell r="B2763" t="str">
            <v xml:space="preserve">EXPLORE LIMB VESSELS               </v>
          </cell>
        </row>
        <row r="2764">
          <cell r="A2764" t="str">
            <v>35870</v>
          </cell>
          <cell r="B2764" t="str">
            <v xml:space="preserve">REPAIR VESSEL GRAFT DEFECT         </v>
          </cell>
        </row>
        <row r="2765">
          <cell r="A2765" t="str">
            <v>35875</v>
          </cell>
          <cell r="B2765" t="str">
            <v xml:space="preserve">REMOVAL OF CLOT IN GRAFT           </v>
          </cell>
        </row>
        <row r="2766">
          <cell r="A2766" t="str">
            <v>35876</v>
          </cell>
          <cell r="B2766" t="str">
            <v xml:space="preserve">REMOVAL OF CLOT IN GRAFT           </v>
          </cell>
        </row>
        <row r="2767">
          <cell r="A2767" t="str">
            <v>35901</v>
          </cell>
          <cell r="B2767" t="str">
            <v xml:space="preserve">EXCISION, GRAFT, NECK              </v>
          </cell>
        </row>
        <row r="2768">
          <cell r="A2768" t="str">
            <v>35903</v>
          </cell>
          <cell r="B2768" t="str">
            <v xml:space="preserve">EXCISION, GRAFT, EXTREMITY         </v>
          </cell>
        </row>
        <row r="2769">
          <cell r="A2769" t="str">
            <v>35905</v>
          </cell>
          <cell r="B2769" t="str">
            <v xml:space="preserve">EXCISION, GRAFT, THORAX            </v>
          </cell>
        </row>
        <row r="2770">
          <cell r="A2770" t="str">
            <v>35907</v>
          </cell>
          <cell r="B2770" t="str">
            <v xml:space="preserve">EXCISION, GRAFT, ABDOMEN           </v>
          </cell>
        </row>
        <row r="2771">
          <cell r="A2771" t="str">
            <v>36000</v>
          </cell>
          <cell r="B2771" t="str">
            <v xml:space="preserve">PLACE NEEDLE IN VEIN               </v>
          </cell>
        </row>
        <row r="2772">
          <cell r="A2772" t="str">
            <v>36005</v>
          </cell>
          <cell r="B2772" t="str">
            <v xml:space="preserve">INJECTION, VENOGRAPHY              </v>
          </cell>
        </row>
        <row r="2773">
          <cell r="A2773" t="str">
            <v>36010</v>
          </cell>
          <cell r="B2773" t="str">
            <v xml:space="preserve">PLACE CATHETER IN VEIN             </v>
          </cell>
        </row>
        <row r="2774">
          <cell r="A2774" t="str">
            <v>36011</v>
          </cell>
          <cell r="B2774" t="str">
            <v xml:space="preserve">PLACE CATHETER IN VEIN             </v>
          </cell>
        </row>
        <row r="2775">
          <cell r="A2775" t="str">
            <v>36012</v>
          </cell>
          <cell r="B2775" t="str">
            <v xml:space="preserve">PLACE CATHETER IN VEIN             </v>
          </cell>
        </row>
        <row r="2776">
          <cell r="A2776" t="str">
            <v>36013</v>
          </cell>
          <cell r="B2776" t="str">
            <v xml:space="preserve">PLACE CATHETER IN ARTERY           </v>
          </cell>
        </row>
        <row r="2777">
          <cell r="A2777" t="str">
            <v>36014</v>
          </cell>
          <cell r="B2777" t="str">
            <v xml:space="preserve">PLACE CATHETER IN ARTERY           </v>
          </cell>
        </row>
        <row r="2778">
          <cell r="A2778" t="str">
            <v>36015</v>
          </cell>
          <cell r="B2778" t="str">
            <v xml:space="preserve">PLACE CATHETER IN ARTERY           </v>
          </cell>
        </row>
        <row r="2779">
          <cell r="A2779" t="str">
            <v>36100</v>
          </cell>
          <cell r="B2779" t="str">
            <v xml:space="preserve">ESTABLISH ACCESS TO ARTERY         </v>
          </cell>
        </row>
        <row r="2780">
          <cell r="A2780" t="str">
            <v>36120</v>
          </cell>
          <cell r="B2780" t="str">
            <v xml:space="preserve">ESTABLISH ACCESS TO ARTERY         </v>
          </cell>
        </row>
        <row r="2781">
          <cell r="A2781" t="str">
            <v>36140</v>
          </cell>
          <cell r="B2781" t="str">
            <v xml:space="preserve">ESTABLISH ACCESS TO ARTERY         </v>
          </cell>
        </row>
        <row r="2782">
          <cell r="A2782" t="str">
            <v>36145</v>
          </cell>
          <cell r="B2782" t="str">
            <v xml:space="preserve">ARTERY TO VEIN SHUNT               </v>
          </cell>
        </row>
        <row r="2783">
          <cell r="A2783" t="str">
            <v>36160</v>
          </cell>
          <cell r="B2783" t="str">
            <v xml:space="preserve">ESTABLISH ACCESS TO AORTA          </v>
          </cell>
        </row>
        <row r="2784">
          <cell r="A2784" t="str">
            <v>36200</v>
          </cell>
          <cell r="B2784" t="str">
            <v xml:space="preserve">PLACE CATHETER IN AORTA            </v>
          </cell>
        </row>
        <row r="2785">
          <cell r="A2785" t="str">
            <v>36215</v>
          </cell>
          <cell r="B2785" t="str">
            <v xml:space="preserve">PLACE CATHETER IN ARTERY           </v>
          </cell>
        </row>
        <row r="2786">
          <cell r="A2786" t="str">
            <v>36216</v>
          </cell>
          <cell r="B2786" t="str">
            <v xml:space="preserve">PLACE CATHETER IN ARTERY           </v>
          </cell>
        </row>
        <row r="2787">
          <cell r="A2787" t="str">
            <v>36217</v>
          </cell>
          <cell r="B2787" t="str">
            <v xml:space="preserve">PLACE CATHETER IN ARTERY           </v>
          </cell>
        </row>
        <row r="2788">
          <cell r="A2788" t="str">
            <v>36218</v>
          </cell>
          <cell r="B2788" t="str">
            <v xml:space="preserve">PLACE CATHETER IN ARTERY           </v>
          </cell>
        </row>
        <row r="2789">
          <cell r="A2789" t="str">
            <v>36245</v>
          </cell>
          <cell r="B2789" t="str">
            <v xml:space="preserve">PLACE CATHETER IN ARTERY           </v>
          </cell>
        </row>
        <row r="2790">
          <cell r="A2790" t="str">
            <v>36246</v>
          </cell>
          <cell r="B2790" t="str">
            <v xml:space="preserve">PLACE CATHETER IN ARTERY           </v>
          </cell>
        </row>
        <row r="2791">
          <cell r="A2791" t="str">
            <v>36247</v>
          </cell>
          <cell r="B2791" t="str">
            <v xml:space="preserve">PLACE CATHETER IN ARTERY           </v>
          </cell>
        </row>
        <row r="2792">
          <cell r="A2792" t="str">
            <v>36248</v>
          </cell>
          <cell r="B2792" t="str">
            <v xml:space="preserve">PLACE CATHETER IN ARTERY           </v>
          </cell>
        </row>
        <row r="2793">
          <cell r="A2793" t="str">
            <v>36260</v>
          </cell>
          <cell r="B2793" t="str">
            <v xml:space="preserve">INSERTION OF INFUSION PUMP         </v>
          </cell>
        </row>
        <row r="2794">
          <cell r="A2794" t="str">
            <v>36261</v>
          </cell>
          <cell r="B2794" t="str">
            <v xml:space="preserve">REVISION OF INFUSION PUMP          </v>
          </cell>
        </row>
        <row r="2795">
          <cell r="A2795" t="str">
            <v>36262</v>
          </cell>
          <cell r="B2795" t="str">
            <v xml:space="preserve">REMOVAL OF INFUSION PUMP           </v>
          </cell>
        </row>
        <row r="2796">
          <cell r="A2796" t="str">
            <v>36299</v>
          </cell>
          <cell r="B2796" t="str">
            <v xml:space="preserve">VESSEL INJECTION PROCEDURE         </v>
          </cell>
        </row>
        <row r="2797">
          <cell r="A2797" t="str">
            <v>36400</v>
          </cell>
          <cell r="B2797" t="str">
            <v xml:space="preserve">DRAWING BLOOD                      </v>
          </cell>
        </row>
        <row r="2798">
          <cell r="A2798" t="str">
            <v>36405</v>
          </cell>
          <cell r="B2798" t="str">
            <v xml:space="preserve">DRAWING BLOOD                      </v>
          </cell>
        </row>
        <row r="2799">
          <cell r="A2799" t="str">
            <v>36406</v>
          </cell>
          <cell r="B2799" t="str">
            <v xml:space="preserve">DRAWING BLOOD                      </v>
          </cell>
        </row>
        <row r="2800">
          <cell r="A2800" t="str">
            <v>36410</v>
          </cell>
          <cell r="B2800" t="str">
            <v xml:space="preserve">DRAWING BLOOD                      </v>
          </cell>
        </row>
        <row r="2801">
          <cell r="A2801" t="str">
            <v>36415</v>
          </cell>
          <cell r="B2801" t="str">
            <v xml:space="preserve">DRAWING BLOOD                      </v>
          </cell>
        </row>
        <row r="2802">
          <cell r="A2802" t="str">
            <v>36420</v>
          </cell>
          <cell r="B2802" t="str">
            <v xml:space="preserve">ESTABLISH ACCESS TO VEIN           </v>
          </cell>
        </row>
        <row r="2803">
          <cell r="A2803" t="str">
            <v>36425</v>
          </cell>
          <cell r="B2803" t="str">
            <v xml:space="preserve">ESTABLISH ACCESS TO VEIN           </v>
          </cell>
        </row>
        <row r="2804">
          <cell r="A2804" t="str">
            <v>36430</v>
          </cell>
          <cell r="B2804" t="str">
            <v xml:space="preserve">BLOOD TRANSFUSION SERVICE          </v>
          </cell>
        </row>
        <row r="2805">
          <cell r="A2805" t="str">
            <v>36440</v>
          </cell>
          <cell r="B2805" t="str">
            <v xml:space="preserve">BLOOD TRANSFUSION SERVICE          </v>
          </cell>
        </row>
        <row r="2806">
          <cell r="A2806" t="str">
            <v>36450</v>
          </cell>
          <cell r="B2806" t="str">
            <v xml:space="preserve">EXCHANGE TRANSFUSION SERVICE       </v>
          </cell>
        </row>
        <row r="2807">
          <cell r="A2807" t="str">
            <v>36455</v>
          </cell>
          <cell r="B2807" t="str">
            <v xml:space="preserve">EXCHANGE TRANSFUSION SERVICE       </v>
          </cell>
        </row>
        <row r="2808">
          <cell r="A2808" t="str">
            <v>36460</v>
          </cell>
          <cell r="B2808" t="str">
            <v xml:space="preserve">TRANSFUSION SERVICE, FETAL         </v>
          </cell>
        </row>
        <row r="2809">
          <cell r="A2809" t="str">
            <v>36468</v>
          </cell>
          <cell r="B2809" t="str">
            <v xml:space="preserve">INJECTION(S); SPIDER VEINS         </v>
          </cell>
        </row>
        <row r="2810">
          <cell r="A2810" t="str">
            <v>36469</v>
          </cell>
          <cell r="B2810" t="str">
            <v xml:space="preserve">INJECTION(S); SPIDER VEINS         </v>
          </cell>
        </row>
        <row r="2811">
          <cell r="A2811" t="str">
            <v>36470</v>
          </cell>
          <cell r="B2811" t="str">
            <v xml:space="preserve">INJECTION THERAPY OF VEIN          </v>
          </cell>
        </row>
        <row r="2812">
          <cell r="A2812" t="str">
            <v>36471</v>
          </cell>
          <cell r="B2812" t="str">
            <v xml:space="preserve">INJECTION THERAPY OF VEINS         </v>
          </cell>
        </row>
        <row r="2813">
          <cell r="A2813" t="str">
            <v>36481</v>
          </cell>
          <cell r="B2813" t="str">
            <v xml:space="preserve">INSERTION OF CATHETER, VEIN        </v>
          </cell>
        </row>
        <row r="2814">
          <cell r="A2814" t="str">
            <v>36488</v>
          </cell>
          <cell r="B2814" t="str">
            <v xml:space="preserve">INSERTION OF CATHETER, VEIN        </v>
          </cell>
        </row>
        <row r="2815">
          <cell r="A2815" t="str">
            <v>36489</v>
          </cell>
          <cell r="B2815" t="str">
            <v xml:space="preserve">INSERTION OF CATHETER, VEIN        </v>
          </cell>
        </row>
        <row r="2816">
          <cell r="A2816" t="str">
            <v>36490</v>
          </cell>
          <cell r="B2816" t="str">
            <v xml:space="preserve">INSERTION OF CATHETER, VEIN        </v>
          </cell>
        </row>
        <row r="2817">
          <cell r="A2817" t="str">
            <v>36491</v>
          </cell>
          <cell r="B2817" t="str">
            <v xml:space="preserve">INSERTION OF CATHETER, VEIN        </v>
          </cell>
        </row>
        <row r="2818">
          <cell r="A2818" t="str">
            <v>36493</v>
          </cell>
          <cell r="B2818" t="str">
            <v xml:space="preserve">REPOSITIONING OF CVC               </v>
          </cell>
        </row>
        <row r="2819">
          <cell r="A2819" t="str">
            <v>36500</v>
          </cell>
          <cell r="B2819" t="str">
            <v xml:space="preserve">INSERTION OF CATHETER, VEIN        </v>
          </cell>
        </row>
        <row r="2820">
          <cell r="A2820" t="str">
            <v>36510</v>
          </cell>
          <cell r="B2820" t="str">
            <v xml:space="preserve">INSERTION OF CATHETER, VEIN        </v>
          </cell>
        </row>
        <row r="2821">
          <cell r="A2821" t="str">
            <v>36520</v>
          </cell>
          <cell r="B2821" t="str">
            <v xml:space="preserve">PLASMA AND/OR CELL EXCHANGE        </v>
          </cell>
        </row>
        <row r="2822">
          <cell r="A2822" t="str">
            <v>36522</v>
          </cell>
          <cell r="B2822" t="str">
            <v xml:space="preserve">PHOTOPHERESIS                      </v>
          </cell>
        </row>
        <row r="2823">
          <cell r="A2823" t="str">
            <v>36530</v>
          </cell>
          <cell r="B2823" t="str">
            <v xml:space="preserve">INSERTION OF INFUSION PUMP         </v>
          </cell>
        </row>
        <row r="2824">
          <cell r="A2824" t="str">
            <v>36531</v>
          </cell>
          <cell r="B2824" t="str">
            <v xml:space="preserve">REVISION OF INFUSION PUMP          </v>
          </cell>
        </row>
        <row r="2825">
          <cell r="A2825" t="str">
            <v>36532</v>
          </cell>
          <cell r="B2825" t="str">
            <v xml:space="preserve">REMOVAL OF INFUSION PUMP           </v>
          </cell>
        </row>
        <row r="2826">
          <cell r="A2826" t="str">
            <v>36533</v>
          </cell>
          <cell r="B2826" t="str">
            <v xml:space="preserve">INSERTION OF ACCESS PORT           </v>
          </cell>
        </row>
        <row r="2827">
          <cell r="A2827" t="str">
            <v>36534</v>
          </cell>
          <cell r="B2827" t="str">
            <v xml:space="preserve">REVISION OF ACCESS PORT            </v>
          </cell>
        </row>
        <row r="2828">
          <cell r="A2828" t="str">
            <v>36535</v>
          </cell>
          <cell r="B2828" t="str">
            <v xml:space="preserve">REMOVAL OF ACCESS PORT             </v>
          </cell>
        </row>
        <row r="2829">
          <cell r="A2829" t="str">
            <v>36600</v>
          </cell>
          <cell r="B2829" t="str">
            <v xml:space="preserve">WITHDRAWAL OF ARTERIAL BLOOD       </v>
          </cell>
        </row>
        <row r="2830">
          <cell r="A2830" t="str">
            <v>36620</v>
          </cell>
          <cell r="B2830" t="str">
            <v xml:space="preserve">INSERTION CATHETER, ARTERY         </v>
          </cell>
        </row>
        <row r="2831">
          <cell r="A2831" t="str">
            <v>36625</v>
          </cell>
          <cell r="B2831" t="str">
            <v xml:space="preserve">INSERTION CATHETER, ARTERY         </v>
          </cell>
        </row>
        <row r="2832">
          <cell r="A2832" t="str">
            <v>36640</v>
          </cell>
          <cell r="B2832" t="str">
            <v xml:space="preserve">INSERTION CATHETER, ARTERY         </v>
          </cell>
        </row>
        <row r="2833">
          <cell r="A2833" t="str">
            <v>36660</v>
          </cell>
          <cell r="B2833" t="str">
            <v xml:space="preserve">INSERTION CATHETER, ARTERY         </v>
          </cell>
        </row>
        <row r="2834">
          <cell r="A2834" t="str">
            <v>36680</v>
          </cell>
          <cell r="B2834" t="str">
            <v xml:space="preserve">INSERT NEEDLE, BONE CAVITY         </v>
          </cell>
        </row>
        <row r="2835">
          <cell r="A2835" t="str">
            <v>36800</v>
          </cell>
          <cell r="B2835" t="str">
            <v xml:space="preserve">INSERTION OF CANNULA               </v>
          </cell>
        </row>
        <row r="2836">
          <cell r="A2836" t="str">
            <v>36810</v>
          </cell>
          <cell r="B2836" t="str">
            <v xml:space="preserve">INSERTION OF CANNULA               </v>
          </cell>
        </row>
        <row r="2837">
          <cell r="A2837" t="str">
            <v>36815</v>
          </cell>
          <cell r="B2837" t="str">
            <v xml:space="preserve">INSERTION OF CANNULA               </v>
          </cell>
        </row>
        <row r="2838">
          <cell r="A2838" t="str">
            <v>36821</v>
          </cell>
          <cell r="B2838" t="str">
            <v xml:space="preserve">ARTERY-VEIN FUSION                 </v>
          </cell>
        </row>
        <row r="2839">
          <cell r="A2839" t="str">
            <v>36822</v>
          </cell>
          <cell r="B2839" t="str">
            <v xml:space="preserve">INSERTION OF CANNULA(S)            </v>
          </cell>
        </row>
        <row r="2840">
          <cell r="A2840" t="str">
            <v>36823</v>
          </cell>
          <cell r="B2840" t="str">
            <v xml:space="preserve">INSERTION CANNULA(S)               </v>
          </cell>
        </row>
        <row r="2841">
          <cell r="A2841" t="str">
            <v>36825</v>
          </cell>
          <cell r="B2841" t="str">
            <v xml:space="preserve">ARTERY-VEIN GRAFT                  </v>
          </cell>
        </row>
        <row r="2842">
          <cell r="A2842" t="str">
            <v>36830</v>
          </cell>
          <cell r="B2842" t="str">
            <v xml:space="preserve">ARTERY-VEIN GRAFT                  </v>
          </cell>
        </row>
        <row r="2843">
          <cell r="A2843" t="str">
            <v>36831</v>
          </cell>
          <cell r="B2843" t="str">
            <v xml:space="preserve">AV FISTULA EXCISION                </v>
          </cell>
        </row>
        <row r="2844">
          <cell r="A2844" t="str">
            <v>36832</v>
          </cell>
          <cell r="B2844" t="str">
            <v xml:space="preserve">AV FISTULA REVISION                </v>
          </cell>
        </row>
        <row r="2845">
          <cell r="A2845" t="str">
            <v>36833</v>
          </cell>
          <cell r="B2845" t="str">
            <v xml:space="preserve">AV FISTULA REVISION                </v>
          </cell>
        </row>
        <row r="2846">
          <cell r="A2846" t="str">
            <v>36834</v>
          </cell>
          <cell r="B2846" t="str">
            <v xml:space="preserve">REPAIR A-V ANEURYSM                </v>
          </cell>
        </row>
        <row r="2847">
          <cell r="A2847" t="str">
            <v>36835</v>
          </cell>
          <cell r="B2847" t="str">
            <v xml:space="preserve">ARTERY TO VEIN SHUNT               </v>
          </cell>
        </row>
        <row r="2848">
          <cell r="A2848" t="str">
            <v>36860</v>
          </cell>
          <cell r="B2848" t="str">
            <v xml:space="preserve">EXTERNAL CANNULA DECLOTTING        </v>
          </cell>
        </row>
        <row r="2849">
          <cell r="A2849" t="str">
            <v>36861</v>
          </cell>
          <cell r="B2849" t="str">
            <v xml:space="preserve">CANNULA DECLOTTING                 </v>
          </cell>
        </row>
        <row r="2850">
          <cell r="A2850" t="str">
            <v>37140</v>
          </cell>
          <cell r="B2850" t="str">
            <v xml:space="preserve">REVISION OF CIRCULATION            </v>
          </cell>
        </row>
        <row r="2851">
          <cell r="A2851" t="str">
            <v>37145</v>
          </cell>
          <cell r="B2851" t="str">
            <v xml:space="preserve">REVISION OF CIRCULATION            </v>
          </cell>
        </row>
        <row r="2852">
          <cell r="A2852" t="str">
            <v>37160</v>
          </cell>
          <cell r="B2852" t="str">
            <v xml:space="preserve">REVISION OF CIRCULATION            </v>
          </cell>
        </row>
        <row r="2853">
          <cell r="A2853" t="str">
            <v>37180</v>
          </cell>
          <cell r="B2853" t="str">
            <v xml:space="preserve">REVISION OF CIRCULATION            </v>
          </cell>
        </row>
        <row r="2854">
          <cell r="A2854" t="str">
            <v>37181</v>
          </cell>
          <cell r="B2854" t="str">
            <v xml:space="preserve">SPLICE SPLEEN/KIDNEY VEINS         </v>
          </cell>
        </row>
        <row r="2855">
          <cell r="A2855" t="str">
            <v>37195</v>
          </cell>
          <cell r="B2855" t="str">
            <v xml:space="preserve">THROMBOLYTIC THERAPY, STROKE       </v>
          </cell>
        </row>
        <row r="2856">
          <cell r="A2856" t="str">
            <v>37200</v>
          </cell>
          <cell r="B2856" t="str">
            <v xml:space="preserve">TRANSCATHETER BIOPSY               </v>
          </cell>
        </row>
        <row r="2857">
          <cell r="A2857" t="str">
            <v>37201</v>
          </cell>
          <cell r="B2857" t="str">
            <v xml:space="preserve">TRANSCATHETER THERAPY INFUSE       </v>
          </cell>
        </row>
        <row r="2858">
          <cell r="A2858" t="str">
            <v>37202</v>
          </cell>
          <cell r="B2858" t="str">
            <v xml:space="preserve">TRANSCATHETER THERAPY INFUSE       </v>
          </cell>
        </row>
        <row r="2859">
          <cell r="A2859" t="str">
            <v>37203</v>
          </cell>
          <cell r="B2859" t="str">
            <v xml:space="preserve">TRANSCATHETER RETRIEVAL            </v>
          </cell>
        </row>
        <row r="2860">
          <cell r="A2860" t="str">
            <v>37204</v>
          </cell>
          <cell r="B2860" t="str">
            <v xml:space="preserve">TRANSCATHETER OCCLUSION            </v>
          </cell>
        </row>
        <row r="2861">
          <cell r="A2861" t="str">
            <v>37205</v>
          </cell>
          <cell r="B2861" t="str">
            <v xml:space="preserve">TRANSCATHETER STENT                </v>
          </cell>
        </row>
        <row r="2862">
          <cell r="A2862" t="str">
            <v>37206</v>
          </cell>
          <cell r="B2862" t="str">
            <v xml:space="preserve">TRANSCATHETER STENT ADD-ON         </v>
          </cell>
        </row>
        <row r="2863">
          <cell r="A2863" t="str">
            <v>37207</v>
          </cell>
          <cell r="B2863" t="str">
            <v xml:space="preserve">TRANSCATHETER STENT                </v>
          </cell>
        </row>
        <row r="2864">
          <cell r="A2864" t="str">
            <v>37208</v>
          </cell>
          <cell r="B2864" t="str">
            <v xml:space="preserve">TRANSCATHETER STENT ADD-ON         </v>
          </cell>
        </row>
        <row r="2865">
          <cell r="A2865" t="str">
            <v>37209</v>
          </cell>
          <cell r="B2865" t="str">
            <v xml:space="preserve">EXCHANGE ARTERIAL CATHETER         </v>
          </cell>
        </row>
        <row r="2866">
          <cell r="A2866" t="str">
            <v>37250</v>
          </cell>
          <cell r="B2866" t="str">
            <v xml:space="preserve">INTRAVASCULAR US                   </v>
          </cell>
        </row>
        <row r="2867">
          <cell r="A2867" t="str">
            <v>37251</v>
          </cell>
          <cell r="B2867" t="str">
            <v xml:space="preserve">INTRAVASCULAR US                   </v>
          </cell>
        </row>
        <row r="2868">
          <cell r="A2868" t="str">
            <v>37565</v>
          </cell>
          <cell r="B2868" t="str">
            <v xml:space="preserve">LIGATION OF NECK VEIN              </v>
          </cell>
        </row>
        <row r="2869">
          <cell r="A2869" t="str">
            <v>37600</v>
          </cell>
          <cell r="B2869" t="str">
            <v xml:space="preserve">LIGATION OF NECK ARTERY            </v>
          </cell>
        </row>
        <row r="2870">
          <cell r="A2870" t="str">
            <v>37605</v>
          </cell>
          <cell r="B2870" t="str">
            <v xml:space="preserve">LIGATION OF NECK ARTERY            </v>
          </cell>
        </row>
        <row r="2871">
          <cell r="A2871" t="str">
            <v>37606</v>
          </cell>
          <cell r="B2871" t="str">
            <v xml:space="preserve">LIGATION OF NECK ARTERY            </v>
          </cell>
        </row>
        <row r="2872">
          <cell r="A2872" t="str">
            <v>37607</v>
          </cell>
          <cell r="B2872" t="str">
            <v xml:space="preserve">LIGATION OF FISTULA                </v>
          </cell>
        </row>
        <row r="2873">
          <cell r="A2873" t="str">
            <v>37609</v>
          </cell>
          <cell r="B2873" t="str">
            <v xml:space="preserve">TEMPORAL ARTERY PROCEDURE          </v>
          </cell>
        </row>
        <row r="2874">
          <cell r="A2874" t="str">
            <v>37615</v>
          </cell>
          <cell r="B2874" t="str">
            <v xml:space="preserve">LIGATION OF NECK ARTERY            </v>
          </cell>
        </row>
        <row r="2875">
          <cell r="A2875" t="str">
            <v>37616</v>
          </cell>
          <cell r="B2875" t="str">
            <v xml:space="preserve">LIGATION OF CHEST ARTERY           </v>
          </cell>
        </row>
        <row r="2876">
          <cell r="A2876" t="str">
            <v>37617</v>
          </cell>
          <cell r="B2876" t="str">
            <v xml:space="preserve">LIGATION OF ABDOMEN ARTERY         </v>
          </cell>
        </row>
        <row r="2877">
          <cell r="A2877" t="str">
            <v>37618</v>
          </cell>
          <cell r="B2877" t="str">
            <v xml:space="preserve">LIGATION OF EXTREMITY ARTERY       </v>
          </cell>
        </row>
        <row r="2878">
          <cell r="A2878" t="str">
            <v>37620</v>
          </cell>
          <cell r="B2878" t="str">
            <v xml:space="preserve">REVISION OF MAJOR VEIN             </v>
          </cell>
        </row>
        <row r="2879">
          <cell r="A2879" t="str">
            <v>37650</v>
          </cell>
          <cell r="B2879" t="str">
            <v xml:space="preserve">REVISION OF MAJOR VEIN             </v>
          </cell>
        </row>
        <row r="2880">
          <cell r="A2880" t="str">
            <v>37660</v>
          </cell>
          <cell r="B2880" t="str">
            <v xml:space="preserve">REVISION OF MAJOR VEIN             </v>
          </cell>
        </row>
        <row r="2881">
          <cell r="A2881" t="str">
            <v>37700</v>
          </cell>
          <cell r="B2881" t="str">
            <v xml:space="preserve">REVISE LEG VEIN                    </v>
          </cell>
        </row>
        <row r="2882">
          <cell r="A2882" t="str">
            <v>37720</v>
          </cell>
          <cell r="B2882" t="str">
            <v xml:space="preserve">REMOVAL OF LEG VEIN                </v>
          </cell>
        </row>
        <row r="2883">
          <cell r="A2883" t="str">
            <v>37730</v>
          </cell>
          <cell r="B2883" t="str">
            <v xml:space="preserve">REMOVAL OF LEG VEINS               </v>
          </cell>
        </row>
        <row r="2884">
          <cell r="A2884" t="str">
            <v>37735</v>
          </cell>
          <cell r="B2884" t="str">
            <v xml:space="preserve">REMOVAL OF LEG VEINS/LESION        </v>
          </cell>
        </row>
        <row r="2885">
          <cell r="A2885" t="str">
            <v>37760</v>
          </cell>
          <cell r="B2885" t="str">
            <v xml:space="preserve">REVISION OF LEG VEINS              </v>
          </cell>
        </row>
        <row r="2886">
          <cell r="A2886" t="str">
            <v>37780</v>
          </cell>
          <cell r="B2886" t="str">
            <v xml:space="preserve">REVISION OF LEG VEIN               </v>
          </cell>
        </row>
        <row r="2887">
          <cell r="A2887" t="str">
            <v>37785</v>
          </cell>
          <cell r="B2887" t="str">
            <v xml:space="preserve">REVISE SECONDARY VARICOSITY        </v>
          </cell>
        </row>
        <row r="2888">
          <cell r="A2888" t="str">
            <v>37788</v>
          </cell>
          <cell r="B2888" t="str">
            <v xml:space="preserve">REVASCULARIZATION, PENIS           </v>
          </cell>
        </row>
        <row r="2889">
          <cell r="A2889" t="str">
            <v>37790</v>
          </cell>
          <cell r="B2889" t="str">
            <v xml:space="preserve">PENILE VENOUS OCCLUSION            </v>
          </cell>
        </row>
        <row r="2890">
          <cell r="A2890" t="str">
            <v>37799</v>
          </cell>
          <cell r="B2890" t="str">
            <v xml:space="preserve">VASCULAR SURGERY PROCEDURE         </v>
          </cell>
        </row>
        <row r="2891">
          <cell r="A2891" t="str">
            <v>38100</v>
          </cell>
          <cell r="B2891" t="str">
            <v xml:space="preserve">REMOVAL OF SPLEEN, TOTAL           </v>
          </cell>
        </row>
        <row r="2892">
          <cell r="A2892" t="str">
            <v>38101</v>
          </cell>
          <cell r="B2892" t="str">
            <v xml:space="preserve">REMOVAL OF SPLEEN, PARTIAL         </v>
          </cell>
        </row>
        <row r="2893">
          <cell r="A2893" t="str">
            <v>38102</v>
          </cell>
          <cell r="B2893" t="str">
            <v xml:space="preserve">REMOVAL OF SPLEEN, TOTAL           </v>
          </cell>
        </row>
        <row r="2894">
          <cell r="A2894" t="str">
            <v>38115</v>
          </cell>
          <cell r="B2894" t="str">
            <v xml:space="preserve">REPAIR OF RUPTURED SPLEEN          </v>
          </cell>
        </row>
        <row r="2895">
          <cell r="A2895" t="str">
            <v>38200</v>
          </cell>
          <cell r="B2895" t="str">
            <v xml:space="preserve">INJECTION FOR SPLEEN X-RAY         </v>
          </cell>
        </row>
        <row r="2896">
          <cell r="A2896" t="str">
            <v>38230</v>
          </cell>
          <cell r="B2896" t="str">
            <v xml:space="preserve">BONE MARROW COLLECTION             </v>
          </cell>
        </row>
        <row r="2897">
          <cell r="A2897" t="str">
            <v>38231</v>
          </cell>
          <cell r="B2897" t="str">
            <v xml:space="preserve">STEM CELL COLLECTION               </v>
          </cell>
        </row>
        <row r="2898">
          <cell r="A2898" t="str">
            <v>38240</v>
          </cell>
          <cell r="B2898" t="str">
            <v xml:space="preserve">BONE MARROW/STEM TRANSPLANT        </v>
          </cell>
        </row>
        <row r="2899">
          <cell r="A2899" t="str">
            <v>38241</v>
          </cell>
          <cell r="B2899" t="str">
            <v xml:space="preserve">BONE MARROW/STEM TRANSPLANT        </v>
          </cell>
        </row>
        <row r="2900">
          <cell r="A2900" t="str">
            <v>38300</v>
          </cell>
          <cell r="B2900" t="str">
            <v xml:space="preserve">DRAINAGE LYMPH NODE LESION         </v>
          </cell>
        </row>
        <row r="2901">
          <cell r="A2901" t="str">
            <v>38305</v>
          </cell>
          <cell r="B2901" t="str">
            <v xml:space="preserve">DRAINAGE LYMPH NODE LESION         </v>
          </cell>
        </row>
        <row r="2902">
          <cell r="A2902" t="str">
            <v>38308</v>
          </cell>
          <cell r="B2902" t="str">
            <v xml:space="preserve">INCISION OF LYMPH CHANNELS         </v>
          </cell>
        </row>
        <row r="2903">
          <cell r="A2903" t="str">
            <v>38380</v>
          </cell>
          <cell r="B2903" t="str">
            <v xml:space="preserve">THORACIC DUCT PROCEDURE            </v>
          </cell>
        </row>
        <row r="2904">
          <cell r="A2904" t="str">
            <v>38381</v>
          </cell>
          <cell r="B2904" t="str">
            <v xml:space="preserve">THORACIC DUCT PROCEDURE            </v>
          </cell>
        </row>
        <row r="2905">
          <cell r="A2905" t="str">
            <v>38382</v>
          </cell>
          <cell r="B2905" t="str">
            <v xml:space="preserve">THORACIC DUCT PROCEDURE            </v>
          </cell>
        </row>
        <row r="2906">
          <cell r="A2906" t="str">
            <v>38500</v>
          </cell>
          <cell r="B2906" t="str">
            <v xml:space="preserve">BIOPSY/REMOVAL, LYMPH NODE(S)      </v>
          </cell>
        </row>
        <row r="2907">
          <cell r="A2907" t="str">
            <v>38505</v>
          </cell>
          <cell r="B2907" t="str">
            <v xml:space="preserve">NEEDLE BIOPSY, LYMPH NODE(S)       </v>
          </cell>
        </row>
        <row r="2908">
          <cell r="A2908" t="str">
            <v>38510</v>
          </cell>
          <cell r="B2908" t="str">
            <v xml:space="preserve">BIOPSY/REMOVAL, LYMPH NODE(S)      </v>
          </cell>
        </row>
        <row r="2909">
          <cell r="A2909" t="str">
            <v>38520</v>
          </cell>
          <cell r="B2909" t="str">
            <v xml:space="preserve">BIOPSY/REMOVAL, LYMPH NODE(S)      </v>
          </cell>
        </row>
        <row r="2910">
          <cell r="A2910" t="str">
            <v>38525</v>
          </cell>
          <cell r="B2910" t="str">
            <v xml:space="preserve">BIOPSY/REMOVAL, LYMPH NODE(S)      </v>
          </cell>
        </row>
        <row r="2911">
          <cell r="A2911" t="str">
            <v>38530</v>
          </cell>
          <cell r="B2911" t="str">
            <v xml:space="preserve">BIOPSY/REMOVAL, LYMPH NODE(S)      </v>
          </cell>
        </row>
        <row r="2912">
          <cell r="A2912" t="str">
            <v>38542</v>
          </cell>
          <cell r="B2912" t="str">
            <v xml:space="preserve">EXPLORE DEEP NODE(S), NECK         </v>
          </cell>
        </row>
        <row r="2913">
          <cell r="A2913" t="str">
            <v>38550</v>
          </cell>
          <cell r="B2913" t="str">
            <v xml:space="preserve">REMOVAL NECK/ARMPIT LESION         </v>
          </cell>
        </row>
        <row r="2914">
          <cell r="A2914" t="str">
            <v>38555</v>
          </cell>
          <cell r="B2914" t="str">
            <v xml:space="preserve">REMOVAL NECK/ARMPIT LESION         </v>
          </cell>
        </row>
        <row r="2915">
          <cell r="A2915" t="str">
            <v>38562</v>
          </cell>
          <cell r="B2915" t="str">
            <v xml:space="preserve">REMOVAL, PELVIC LYMPH NODES        </v>
          </cell>
        </row>
        <row r="2916">
          <cell r="A2916" t="str">
            <v>38564</v>
          </cell>
          <cell r="B2916" t="str">
            <v xml:space="preserve">REMOVAL, ABDOMEN LYMPH NODES       </v>
          </cell>
        </row>
        <row r="2917">
          <cell r="A2917" t="str">
            <v>38700</v>
          </cell>
          <cell r="B2917" t="str">
            <v xml:space="preserve">REMOVAL OF LYMPH NODES, NECK       </v>
          </cell>
        </row>
        <row r="2918">
          <cell r="A2918" t="str">
            <v>38720</v>
          </cell>
          <cell r="B2918" t="str">
            <v xml:space="preserve">REMOVAL OF LYMPH NODES, NECK       </v>
          </cell>
        </row>
        <row r="2919">
          <cell r="A2919" t="str">
            <v>38724</v>
          </cell>
          <cell r="B2919" t="str">
            <v xml:space="preserve">REMOVAL OF LYMPH NODES, NECK       </v>
          </cell>
        </row>
        <row r="2920">
          <cell r="A2920" t="str">
            <v>38740</v>
          </cell>
          <cell r="B2920" t="str">
            <v xml:space="preserve">REMOVE ARMPIT LYMPH NODES          </v>
          </cell>
        </row>
        <row r="2921">
          <cell r="A2921" t="str">
            <v>38745</v>
          </cell>
          <cell r="B2921" t="str">
            <v xml:space="preserve">REMOVE ARMPITS LYMPH NODES         </v>
          </cell>
        </row>
        <row r="2922">
          <cell r="A2922" t="str">
            <v>38746</v>
          </cell>
          <cell r="B2922" t="str">
            <v xml:space="preserve">REMOVE THORACIC LYMPH NODES        </v>
          </cell>
        </row>
        <row r="2923">
          <cell r="A2923" t="str">
            <v>38747</v>
          </cell>
          <cell r="B2923" t="str">
            <v xml:space="preserve">REMOVE ABDOMINAL LYMPH NODES       </v>
          </cell>
        </row>
        <row r="2924">
          <cell r="A2924" t="str">
            <v>38760</v>
          </cell>
          <cell r="B2924" t="str">
            <v xml:space="preserve">REMOVE GROIN LYMPH NODES           </v>
          </cell>
        </row>
        <row r="2925">
          <cell r="A2925" t="str">
            <v>38765</v>
          </cell>
          <cell r="B2925" t="str">
            <v xml:space="preserve">REMOVE GROIN LYMPH NODES           </v>
          </cell>
        </row>
        <row r="2926">
          <cell r="A2926" t="str">
            <v>38770</v>
          </cell>
          <cell r="B2926" t="str">
            <v xml:space="preserve">REMOVE PELVIS LYMPH NODES          </v>
          </cell>
        </row>
        <row r="2927">
          <cell r="A2927" t="str">
            <v>38780</v>
          </cell>
          <cell r="B2927" t="str">
            <v xml:space="preserve">REMOVE ABDOMEN LYMPH NODES         </v>
          </cell>
        </row>
        <row r="2928">
          <cell r="A2928" t="str">
            <v>38790</v>
          </cell>
          <cell r="B2928" t="str">
            <v xml:space="preserve">INJECTION FOR LYMPHATIC XRAY       </v>
          </cell>
        </row>
        <row r="2929">
          <cell r="A2929" t="str">
            <v>38792</v>
          </cell>
          <cell r="B2929" t="str">
            <v xml:space="preserve">IDENTIFY SENTINEL NODE             </v>
          </cell>
        </row>
        <row r="2930">
          <cell r="A2930" t="str">
            <v>38794</v>
          </cell>
          <cell r="B2930" t="str">
            <v xml:space="preserve">ACCESS THORACIC LYMPH DUCT         </v>
          </cell>
        </row>
        <row r="2931">
          <cell r="A2931" t="str">
            <v>38999</v>
          </cell>
          <cell r="B2931" t="str">
            <v xml:space="preserve">BLOOD/LYMPH SYSTEM PROCEDURE       </v>
          </cell>
        </row>
        <row r="2932">
          <cell r="A2932" t="str">
            <v>39000</v>
          </cell>
          <cell r="B2932" t="str">
            <v xml:space="preserve">EXPLORATION OF CHEST               </v>
          </cell>
        </row>
        <row r="2933">
          <cell r="A2933" t="str">
            <v>39010</v>
          </cell>
          <cell r="B2933" t="str">
            <v xml:space="preserve">EXPLORATION OF CHEST               </v>
          </cell>
        </row>
        <row r="2934">
          <cell r="A2934" t="str">
            <v>39200</v>
          </cell>
          <cell r="B2934" t="str">
            <v xml:space="preserve">REMOVAL CHEST LESION               </v>
          </cell>
        </row>
        <row r="2935">
          <cell r="A2935" t="str">
            <v>39220</v>
          </cell>
          <cell r="B2935" t="str">
            <v xml:space="preserve">REMOVAL CHEST LESION               </v>
          </cell>
        </row>
        <row r="2936">
          <cell r="A2936" t="str">
            <v>39400</v>
          </cell>
          <cell r="B2936" t="str">
            <v xml:space="preserve">VISUALIZATION OF CHEST             </v>
          </cell>
        </row>
        <row r="2937">
          <cell r="A2937" t="str">
            <v>39499</v>
          </cell>
          <cell r="B2937" t="str">
            <v xml:space="preserve">CHEST PROCEDURE                    </v>
          </cell>
        </row>
        <row r="2938">
          <cell r="A2938" t="str">
            <v>39501</v>
          </cell>
          <cell r="B2938" t="str">
            <v xml:space="preserve">REPAIR DIAPHRAGM LACERATION        </v>
          </cell>
        </row>
        <row r="2939">
          <cell r="A2939" t="str">
            <v>39502</v>
          </cell>
          <cell r="B2939" t="str">
            <v xml:space="preserve">REPAIR PARAESOPHAGEAL HERNIA       </v>
          </cell>
        </row>
        <row r="2940">
          <cell r="A2940" t="str">
            <v>39503</v>
          </cell>
          <cell r="B2940" t="str">
            <v xml:space="preserve">REPAIR OF DIAPHRAGM HERNIA         </v>
          </cell>
        </row>
        <row r="2941">
          <cell r="A2941" t="str">
            <v>39520</v>
          </cell>
          <cell r="B2941" t="str">
            <v xml:space="preserve">REPAIR OF DIAPHRAGM HERNIA         </v>
          </cell>
        </row>
        <row r="2942">
          <cell r="A2942" t="str">
            <v>39530</v>
          </cell>
          <cell r="B2942" t="str">
            <v xml:space="preserve">REPAIR OF DIAPHRAGM HERNIA         </v>
          </cell>
        </row>
        <row r="2943">
          <cell r="A2943" t="str">
            <v>39531</v>
          </cell>
          <cell r="B2943" t="str">
            <v xml:space="preserve">REPAIR OF DIAPHRAGM HERNIA         </v>
          </cell>
        </row>
        <row r="2944">
          <cell r="A2944" t="str">
            <v>39540</v>
          </cell>
          <cell r="B2944" t="str">
            <v xml:space="preserve">REPAIR OF DIAPHRAGM HERNIA         </v>
          </cell>
        </row>
        <row r="2945">
          <cell r="A2945" t="str">
            <v>39541</v>
          </cell>
          <cell r="B2945" t="str">
            <v xml:space="preserve">REPAIR OF DIAPHRAGM HERNIA         </v>
          </cell>
        </row>
        <row r="2946">
          <cell r="A2946" t="str">
            <v>39545</v>
          </cell>
          <cell r="B2946" t="str">
            <v xml:space="preserve">REVISION OF DIAPHRAGM              </v>
          </cell>
        </row>
        <row r="2947">
          <cell r="A2947" t="str">
            <v>39599</v>
          </cell>
          <cell r="B2947" t="str">
            <v xml:space="preserve">DIAPHRAGM SURGERY PROCEDURE        </v>
          </cell>
        </row>
        <row r="2948">
          <cell r="A2948" t="str">
            <v>40490</v>
          </cell>
          <cell r="B2948" t="str">
            <v xml:space="preserve">BIOPSY OF LIP                      </v>
          </cell>
        </row>
        <row r="2949">
          <cell r="A2949" t="str">
            <v>40500</v>
          </cell>
          <cell r="B2949" t="str">
            <v xml:space="preserve">PARTIAL EXCISION OF LIP            </v>
          </cell>
        </row>
        <row r="2950">
          <cell r="A2950" t="str">
            <v>40510</v>
          </cell>
          <cell r="B2950" t="str">
            <v xml:space="preserve">PARTIAL EXCISION OF LIP            </v>
          </cell>
        </row>
        <row r="2951">
          <cell r="A2951" t="str">
            <v>40520</v>
          </cell>
          <cell r="B2951" t="str">
            <v xml:space="preserve">PARTIAL EXCISION OF LIP            </v>
          </cell>
        </row>
        <row r="2952">
          <cell r="A2952" t="str">
            <v>40525</v>
          </cell>
          <cell r="B2952" t="str">
            <v xml:space="preserve">RECONSTRUCT LIP WITH FLAP          </v>
          </cell>
        </row>
        <row r="2953">
          <cell r="A2953" t="str">
            <v>40527</v>
          </cell>
          <cell r="B2953" t="str">
            <v xml:space="preserve">RECONSTRUCT LIP WITH FLAP          </v>
          </cell>
        </row>
        <row r="2954">
          <cell r="A2954" t="str">
            <v>40530</v>
          </cell>
          <cell r="B2954" t="str">
            <v xml:space="preserve">PARTIAL REMOVAL OF LIP             </v>
          </cell>
        </row>
        <row r="2955">
          <cell r="A2955" t="str">
            <v>40650</v>
          </cell>
          <cell r="B2955" t="str">
            <v xml:space="preserve">REPAIR LIP                         </v>
          </cell>
        </row>
        <row r="2956">
          <cell r="A2956" t="str">
            <v>40652</v>
          </cell>
          <cell r="B2956" t="str">
            <v xml:space="preserve">REPAIR LIP                         </v>
          </cell>
        </row>
        <row r="2957">
          <cell r="A2957" t="str">
            <v>40654</v>
          </cell>
          <cell r="B2957" t="str">
            <v xml:space="preserve">REPAIR LIP                         </v>
          </cell>
        </row>
        <row r="2958">
          <cell r="A2958" t="str">
            <v>40700</v>
          </cell>
          <cell r="B2958" t="str">
            <v xml:space="preserve">REPAIR CLEFT LIP/NASAL             </v>
          </cell>
        </row>
        <row r="2959">
          <cell r="A2959" t="str">
            <v>40701</v>
          </cell>
          <cell r="B2959" t="str">
            <v xml:space="preserve">REPAIR CLEFT LIP/NASAL             </v>
          </cell>
        </row>
        <row r="2960">
          <cell r="A2960" t="str">
            <v>40702</v>
          </cell>
          <cell r="B2960" t="str">
            <v xml:space="preserve">REPAIR CLEFT LIP/NASAL             </v>
          </cell>
        </row>
        <row r="2961">
          <cell r="A2961" t="str">
            <v>40720</v>
          </cell>
          <cell r="B2961" t="str">
            <v xml:space="preserve">REPAIR CLEFT LIP/NASAL             </v>
          </cell>
        </row>
        <row r="2962">
          <cell r="A2962" t="str">
            <v>40761</v>
          </cell>
          <cell r="B2962" t="str">
            <v xml:space="preserve">REPAIR CLEFT LIP/NASAL             </v>
          </cell>
        </row>
        <row r="2963">
          <cell r="A2963" t="str">
            <v>40799</v>
          </cell>
          <cell r="B2963" t="str">
            <v xml:space="preserve">LIP SURGERY PROCEDURE              </v>
          </cell>
        </row>
        <row r="2964">
          <cell r="A2964" t="str">
            <v>40800</v>
          </cell>
          <cell r="B2964" t="str">
            <v xml:space="preserve">DRAINAGE OF MOUTH LESION           </v>
          </cell>
        </row>
        <row r="2965">
          <cell r="A2965" t="str">
            <v>40801</v>
          </cell>
          <cell r="B2965" t="str">
            <v xml:space="preserve">DRAINAGE OF MOUTH LESION           </v>
          </cell>
        </row>
        <row r="2966">
          <cell r="A2966" t="str">
            <v>40804</v>
          </cell>
          <cell r="B2966" t="str">
            <v xml:space="preserve">REMOVAL FOREIGN BODY, MOUTH        </v>
          </cell>
        </row>
        <row r="2967">
          <cell r="A2967" t="str">
            <v>40805</v>
          </cell>
          <cell r="B2967" t="str">
            <v xml:space="preserve">REMOVAL FOREIGN BODY, MOUTH        </v>
          </cell>
        </row>
        <row r="2968">
          <cell r="A2968" t="str">
            <v>40806</v>
          </cell>
          <cell r="B2968" t="str">
            <v xml:space="preserve">INCISION OF LIP FOLD               </v>
          </cell>
        </row>
        <row r="2969">
          <cell r="A2969" t="str">
            <v>40808</v>
          </cell>
          <cell r="B2969" t="str">
            <v xml:space="preserve">BIOPSY OF MOUTH LESION             </v>
          </cell>
        </row>
        <row r="2970">
          <cell r="A2970" t="str">
            <v>40810</v>
          </cell>
          <cell r="B2970" t="str">
            <v xml:space="preserve">EXCISION OF MOUTH LESION           </v>
          </cell>
        </row>
        <row r="2971">
          <cell r="A2971" t="str">
            <v>40812</v>
          </cell>
          <cell r="B2971" t="str">
            <v xml:space="preserve">EXCISE/REPAIR MOUTH LESION         </v>
          </cell>
        </row>
        <row r="2972">
          <cell r="A2972" t="str">
            <v>40814</v>
          </cell>
          <cell r="B2972" t="str">
            <v xml:space="preserve">EXCISE/REPAIR MOUTH LESION         </v>
          </cell>
        </row>
        <row r="2973">
          <cell r="A2973" t="str">
            <v>40816</v>
          </cell>
          <cell r="B2973" t="str">
            <v xml:space="preserve">EXCISION OF MOUTH LESION           </v>
          </cell>
        </row>
        <row r="2974">
          <cell r="A2974" t="str">
            <v>40818</v>
          </cell>
          <cell r="B2974" t="str">
            <v xml:space="preserve">EXCISE ORAL MUCOSA FOR GRAFT       </v>
          </cell>
        </row>
        <row r="2975">
          <cell r="A2975" t="str">
            <v>40819</v>
          </cell>
          <cell r="B2975" t="str">
            <v xml:space="preserve">EXCISE LIP OR CHEEK FOLD           </v>
          </cell>
        </row>
        <row r="2976">
          <cell r="A2976" t="str">
            <v>40820</v>
          </cell>
          <cell r="B2976" t="str">
            <v xml:space="preserve">TREATMENT OF MOUTH LESION          </v>
          </cell>
        </row>
        <row r="2977">
          <cell r="A2977" t="str">
            <v>40830</v>
          </cell>
          <cell r="B2977" t="str">
            <v xml:space="preserve">REPAIR MOUTH LACERATION            </v>
          </cell>
        </row>
        <row r="2978">
          <cell r="A2978" t="str">
            <v>40831</v>
          </cell>
          <cell r="B2978" t="str">
            <v xml:space="preserve">REPAIR MOUTH LACERATION            </v>
          </cell>
        </row>
        <row r="2979">
          <cell r="A2979" t="str">
            <v>40840</v>
          </cell>
          <cell r="B2979" t="str">
            <v xml:space="preserve">RECONSTRUCTION OF MOUTH            </v>
          </cell>
        </row>
        <row r="2980">
          <cell r="A2980" t="str">
            <v>40842</v>
          </cell>
          <cell r="B2980" t="str">
            <v xml:space="preserve">RECONSTRUCTION OF MOUTH            </v>
          </cell>
        </row>
        <row r="2981">
          <cell r="A2981" t="str">
            <v>40843</v>
          </cell>
          <cell r="B2981" t="str">
            <v xml:space="preserve">RECONSTRUCTION OF MOUTH            </v>
          </cell>
        </row>
        <row r="2982">
          <cell r="A2982" t="str">
            <v>40844</v>
          </cell>
          <cell r="B2982" t="str">
            <v xml:space="preserve">RECONSTRUCTION OF MOUTH            </v>
          </cell>
        </row>
        <row r="2983">
          <cell r="A2983" t="str">
            <v>40845</v>
          </cell>
          <cell r="B2983" t="str">
            <v xml:space="preserve">RECONSTRUCTION OF MOUTH            </v>
          </cell>
        </row>
        <row r="2984">
          <cell r="A2984" t="str">
            <v>40899</v>
          </cell>
          <cell r="B2984" t="str">
            <v xml:space="preserve">MOUTH SURGERY PROCEDURE            </v>
          </cell>
        </row>
        <row r="2985">
          <cell r="A2985" t="str">
            <v>41000</v>
          </cell>
          <cell r="B2985" t="str">
            <v xml:space="preserve">DRAINAGE OF MOUTH LESION           </v>
          </cell>
        </row>
        <row r="2986">
          <cell r="A2986" t="str">
            <v>41005</v>
          </cell>
          <cell r="B2986" t="str">
            <v xml:space="preserve">DRAINAGE OF MOUTH LESION           </v>
          </cell>
        </row>
        <row r="2987">
          <cell r="A2987" t="str">
            <v>41006</v>
          </cell>
          <cell r="B2987" t="str">
            <v xml:space="preserve">DRAINAGE OF MOUTH LESION           </v>
          </cell>
        </row>
        <row r="2988">
          <cell r="A2988" t="str">
            <v>41007</v>
          </cell>
          <cell r="B2988" t="str">
            <v xml:space="preserve">DRAINAGE OF MOUTH LESION           </v>
          </cell>
        </row>
        <row r="2989">
          <cell r="A2989" t="str">
            <v>41008</v>
          </cell>
          <cell r="B2989" t="str">
            <v xml:space="preserve">DRAINAGE OF MOUTH LESION           </v>
          </cell>
        </row>
        <row r="2990">
          <cell r="A2990" t="str">
            <v>41009</v>
          </cell>
          <cell r="B2990" t="str">
            <v xml:space="preserve">DRAINAGE OF MOUTH LESION           </v>
          </cell>
        </row>
        <row r="2991">
          <cell r="A2991" t="str">
            <v>41010</v>
          </cell>
          <cell r="B2991" t="str">
            <v xml:space="preserve">INCISION OF TONGUE FOLD            </v>
          </cell>
        </row>
        <row r="2992">
          <cell r="A2992" t="str">
            <v>41015</v>
          </cell>
          <cell r="B2992" t="str">
            <v xml:space="preserve">DRAINAGE OF MOUTH LESION           </v>
          </cell>
        </row>
        <row r="2993">
          <cell r="A2993" t="str">
            <v>41016</v>
          </cell>
          <cell r="B2993" t="str">
            <v xml:space="preserve">DRAINAGE OF MOUTH LESION           </v>
          </cell>
        </row>
        <row r="2994">
          <cell r="A2994" t="str">
            <v>41017</v>
          </cell>
          <cell r="B2994" t="str">
            <v xml:space="preserve">DRAINAGE OF MOUTH LESION           </v>
          </cell>
        </row>
        <row r="2995">
          <cell r="A2995" t="str">
            <v>41018</v>
          </cell>
          <cell r="B2995" t="str">
            <v xml:space="preserve">DRAINAGE OF MOUTH LESION           </v>
          </cell>
        </row>
        <row r="2996">
          <cell r="A2996" t="str">
            <v>41100</v>
          </cell>
          <cell r="B2996" t="str">
            <v xml:space="preserve">BIOPSY OF TONGUE                   </v>
          </cell>
        </row>
        <row r="2997">
          <cell r="A2997" t="str">
            <v>41105</v>
          </cell>
          <cell r="B2997" t="str">
            <v xml:space="preserve">BIOPSY OF TONGUE                   </v>
          </cell>
        </row>
        <row r="2998">
          <cell r="A2998" t="str">
            <v>41108</v>
          </cell>
          <cell r="B2998" t="str">
            <v xml:space="preserve">BIOPSY OF FLOOR OF MOUTH           </v>
          </cell>
        </row>
        <row r="2999">
          <cell r="A2999" t="str">
            <v>41110</v>
          </cell>
          <cell r="B2999" t="str">
            <v xml:space="preserve">EXCISION OF TONGUE LESION          </v>
          </cell>
        </row>
        <row r="3000">
          <cell r="A3000" t="str">
            <v>41112</v>
          </cell>
          <cell r="B3000" t="str">
            <v xml:space="preserve">EXCISION OF TONGUE LESION          </v>
          </cell>
        </row>
        <row r="3001">
          <cell r="A3001" t="str">
            <v>41113</v>
          </cell>
          <cell r="B3001" t="str">
            <v xml:space="preserve">EXCISION OF TONGUE LESION          </v>
          </cell>
        </row>
        <row r="3002">
          <cell r="A3002" t="str">
            <v>41114</v>
          </cell>
          <cell r="B3002" t="str">
            <v xml:space="preserve">EXCISION OF TONGUE LESION          </v>
          </cell>
        </row>
        <row r="3003">
          <cell r="A3003" t="str">
            <v>41115</v>
          </cell>
          <cell r="B3003" t="str">
            <v xml:space="preserve">EXCISION OF TONGUE FOLD            </v>
          </cell>
        </row>
        <row r="3004">
          <cell r="A3004" t="str">
            <v>41116</v>
          </cell>
          <cell r="B3004" t="str">
            <v xml:space="preserve">EXCISION OF MOUTH LESION           </v>
          </cell>
        </row>
        <row r="3005">
          <cell r="A3005" t="str">
            <v>41120</v>
          </cell>
          <cell r="B3005" t="str">
            <v xml:space="preserve">PARTIAL REMOVAL OF TONGUE          </v>
          </cell>
        </row>
        <row r="3006">
          <cell r="A3006" t="str">
            <v>41130</v>
          </cell>
          <cell r="B3006" t="str">
            <v xml:space="preserve">PARTIAL REMOVAL OF TONGUE          </v>
          </cell>
        </row>
        <row r="3007">
          <cell r="A3007" t="str">
            <v>41135</v>
          </cell>
          <cell r="B3007" t="str">
            <v xml:space="preserve">TONGUE AND NECK SURGERY            </v>
          </cell>
        </row>
        <row r="3008">
          <cell r="A3008" t="str">
            <v>41140</v>
          </cell>
          <cell r="B3008" t="str">
            <v xml:space="preserve">REMOVAL OF TONGUE                  </v>
          </cell>
        </row>
        <row r="3009">
          <cell r="A3009" t="str">
            <v>41145</v>
          </cell>
          <cell r="B3009" t="str">
            <v xml:space="preserve">TONGUE REMOVAL; NECK SURGERY       </v>
          </cell>
        </row>
        <row r="3010">
          <cell r="A3010" t="str">
            <v>41150</v>
          </cell>
          <cell r="B3010" t="str">
            <v xml:space="preserve">TONGUE, MOUTH, JAW SURGERY         </v>
          </cell>
        </row>
        <row r="3011">
          <cell r="A3011" t="str">
            <v>41153</v>
          </cell>
          <cell r="B3011" t="str">
            <v xml:space="preserve">TONGUE, MOUTH, NECK SURGERY        </v>
          </cell>
        </row>
        <row r="3012">
          <cell r="A3012" t="str">
            <v>41155</v>
          </cell>
          <cell r="B3012" t="str">
            <v xml:space="preserve">TONGUE, JAW, &amp; NECK SURGERY        </v>
          </cell>
        </row>
        <row r="3013">
          <cell r="A3013" t="str">
            <v>41250</v>
          </cell>
          <cell r="B3013" t="str">
            <v xml:space="preserve">REPAIR TONGUE LACERATION           </v>
          </cell>
        </row>
        <row r="3014">
          <cell r="A3014" t="str">
            <v>41251</v>
          </cell>
          <cell r="B3014" t="str">
            <v xml:space="preserve">REPAIR TONGUE LACERATION           </v>
          </cell>
        </row>
        <row r="3015">
          <cell r="A3015" t="str">
            <v>41252</v>
          </cell>
          <cell r="B3015" t="str">
            <v xml:space="preserve">REPAIR TONGUE LACERATION           </v>
          </cell>
        </row>
        <row r="3016">
          <cell r="A3016" t="str">
            <v>41500</v>
          </cell>
          <cell r="B3016" t="str">
            <v xml:space="preserve">FIXATION OF TONGUE                 </v>
          </cell>
        </row>
        <row r="3017">
          <cell r="A3017" t="str">
            <v>41510</v>
          </cell>
          <cell r="B3017" t="str">
            <v xml:space="preserve">TONGUE TO LIP SURGERY              </v>
          </cell>
        </row>
        <row r="3018">
          <cell r="A3018" t="str">
            <v>41520</v>
          </cell>
          <cell r="B3018" t="str">
            <v xml:space="preserve">RECONSTRUCTION, TONGUE FOLD        </v>
          </cell>
        </row>
        <row r="3019">
          <cell r="A3019" t="str">
            <v>41599</v>
          </cell>
          <cell r="B3019" t="str">
            <v xml:space="preserve">TONGUE AND MOUTH SURGERY           </v>
          </cell>
        </row>
        <row r="3020">
          <cell r="A3020" t="str">
            <v>41800</v>
          </cell>
          <cell r="B3020" t="str">
            <v xml:space="preserve">DRAINAGE OF GUM LESION             </v>
          </cell>
        </row>
        <row r="3021">
          <cell r="A3021" t="str">
            <v>41805</v>
          </cell>
          <cell r="B3021" t="str">
            <v xml:space="preserve">REMOVAL FOREIGN BODY, GUM          </v>
          </cell>
        </row>
        <row r="3022">
          <cell r="A3022" t="str">
            <v>41806</v>
          </cell>
          <cell r="B3022" t="str">
            <v xml:space="preserve">REMOVAL FOREIGN BODY,JAWBONE       </v>
          </cell>
        </row>
        <row r="3023">
          <cell r="A3023" t="str">
            <v>41820</v>
          </cell>
          <cell r="B3023" t="str">
            <v xml:space="preserve">EXCISION, GUM, EACH QUADRANT       </v>
          </cell>
        </row>
        <row r="3024">
          <cell r="A3024" t="str">
            <v>41821</v>
          </cell>
          <cell r="B3024" t="str">
            <v xml:space="preserve">EXCISION OF GUM FLAP               </v>
          </cell>
        </row>
        <row r="3025">
          <cell r="A3025" t="str">
            <v>41822</v>
          </cell>
          <cell r="B3025" t="str">
            <v xml:space="preserve">EXCISION OF GUM LESION             </v>
          </cell>
        </row>
        <row r="3026">
          <cell r="A3026" t="str">
            <v>41823</v>
          </cell>
          <cell r="B3026" t="str">
            <v xml:space="preserve">EXCISION OF GUM LESION             </v>
          </cell>
        </row>
        <row r="3027">
          <cell r="A3027" t="str">
            <v>41825</v>
          </cell>
          <cell r="B3027" t="str">
            <v xml:space="preserve">EXCISION OF GUM LESION             </v>
          </cell>
        </row>
        <row r="3028">
          <cell r="A3028" t="str">
            <v>41826</v>
          </cell>
          <cell r="B3028" t="str">
            <v xml:space="preserve">EXCISION OF GUM LESION             </v>
          </cell>
        </row>
        <row r="3029">
          <cell r="A3029" t="str">
            <v>41827</v>
          </cell>
          <cell r="B3029" t="str">
            <v xml:space="preserve">EXCISION OF GUM LESION             </v>
          </cell>
        </row>
        <row r="3030">
          <cell r="A3030" t="str">
            <v>41828</v>
          </cell>
          <cell r="B3030" t="str">
            <v xml:space="preserve">EXCISION OF GUM LESION             </v>
          </cell>
        </row>
        <row r="3031">
          <cell r="A3031" t="str">
            <v>41830</v>
          </cell>
          <cell r="B3031" t="str">
            <v xml:space="preserve">REMOVAL OF GUM TISSUE              </v>
          </cell>
        </row>
        <row r="3032">
          <cell r="A3032" t="str">
            <v>41850</v>
          </cell>
          <cell r="B3032" t="str">
            <v xml:space="preserve">TREATMENT OF GUM LESION            </v>
          </cell>
        </row>
        <row r="3033">
          <cell r="A3033" t="str">
            <v>41870</v>
          </cell>
          <cell r="B3033" t="str">
            <v xml:space="preserve">GUM GRAFT                          </v>
          </cell>
        </row>
        <row r="3034">
          <cell r="A3034" t="str">
            <v>41872</v>
          </cell>
          <cell r="B3034" t="str">
            <v xml:space="preserve">REPAIR GUM                         </v>
          </cell>
        </row>
        <row r="3035">
          <cell r="A3035" t="str">
            <v>41874</v>
          </cell>
          <cell r="B3035" t="str">
            <v xml:space="preserve">REPAIR TOOTH SOCKET                </v>
          </cell>
        </row>
        <row r="3036">
          <cell r="A3036" t="str">
            <v>41899</v>
          </cell>
          <cell r="B3036" t="str">
            <v xml:space="preserve">DENTAL SURGERY PROCEDURE           </v>
          </cell>
        </row>
        <row r="3037">
          <cell r="A3037" t="str">
            <v>42000</v>
          </cell>
          <cell r="B3037" t="str">
            <v xml:space="preserve">DRAINAGE MOUTH ROOF LESION         </v>
          </cell>
        </row>
        <row r="3038">
          <cell r="A3038" t="str">
            <v>42100</v>
          </cell>
          <cell r="B3038" t="str">
            <v xml:space="preserve">BIOPSY ROOF OF MOUTH               </v>
          </cell>
        </row>
        <row r="3039">
          <cell r="A3039" t="str">
            <v>42104</v>
          </cell>
          <cell r="B3039" t="str">
            <v xml:space="preserve">EXCISION LESION, MOUTH ROOF        </v>
          </cell>
        </row>
        <row r="3040">
          <cell r="A3040" t="str">
            <v>42106</v>
          </cell>
          <cell r="B3040" t="str">
            <v xml:space="preserve">EXCISION LESION, MOUTH ROOF        </v>
          </cell>
        </row>
        <row r="3041">
          <cell r="A3041" t="str">
            <v>42107</v>
          </cell>
          <cell r="B3041" t="str">
            <v xml:space="preserve">EXCISION LESION, MOUTH ROOF        </v>
          </cell>
        </row>
        <row r="3042">
          <cell r="A3042" t="str">
            <v>42120</v>
          </cell>
          <cell r="B3042" t="str">
            <v xml:space="preserve">REMOVE PALATE/LESION               </v>
          </cell>
        </row>
        <row r="3043">
          <cell r="A3043" t="str">
            <v>42140</v>
          </cell>
          <cell r="B3043" t="str">
            <v xml:space="preserve">EXCISION OF UVULA                  </v>
          </cell>
        </row>
        <row r="3044">
          <cell r="A3044" t="str">
            <v>42145</v>
          </cell>
          <cell r="B3044" t="str">
            <v xml:space="preserve">REPAIR, PALATE, PHARYNX/UVULA      </v>
          </cell>
        </row>
        <row r="3045">
          <cell r="A3045" t="str">
            <v>42160</v>
          </cell>
          <cell r="B3045" t="str">
            <v xml:space="preserve">TREATMENT MOUTH ROOF LESION        </v>
          </cell>
        </row>
        <row r="3046">
          <cell r="A3046" t="str">
            <v>42180</v>
          </cell>
          <cell r="B3046" t="str">
            <v xml:space="preserve">REPAIR PALATE                      </v>
          </cell>
        </row>
        <row r="3047">
          <cell r="A3047" t="str">
            <v>42182</v>
          </cell>
          <cell r="B3047" t="str">
            <v xml:space="preserve">REPAIR PALATE                      </v>
          </cell>
        </row>
        <row r="3048">
          <cell r="A3048" t="str">
            <v>42200</v>
          </cell>
          <cell r="B3048" t="str">
            <v xml:space="preserve">RECONSTRUCT CLEFT PALATE           </v>
          </cell>
        </row>
        <row r="3049">
          <cell r="A3049" t="str">
            <v>42205</v>
          </cell>
          <cell r="B3049" t="str">
            <v xml:space="preserve">RECONSTRUCT CLEFT PALATE           </v>
          </cell>
        </row>
        <row r="3050">
          <cell r="A3050" t="str">
            <v>42210</v>
          </cell>
          <cell r="B3050" t="str">
            <v xml:space="preserve">RECONSTRUCT CLEFT PALATE           </v>
          </cell>
        </row>
        <row r="3051">
          <cell r="A3051" t="str">
            <v>42215</v>
          </cell>
          <cell r="B3051" t="str">
            <v xml:space="preserve">RECONSTRUCT CLEFT PALATE           </v>
          </cell>
        </row>
        <row r="3052">
          <cell r="A3052" t="str">
            <v>42220</v>
          </cell>
          <cell r="B3052" t="str">
            <v xml:space="preserve">RECONSTRUCT CLEFT PALATE           </v>
          </cell>
        </row>
        <row r="3053">
          <cell r="A3053" t="str">
            <v>42225</v>
          </cell>
          <cell r="B3053" t="str">
            <v xml:space="preserve">RECONSTRUCT CLEFT PALATE           </v>
          </cell>
        </row>
        <row r="3054">
          <cell r="A3054" t="str">
            <v>42226</v>
          </cell>
          <cell r="B3054" t="str">
            <v xml:space="preserve">LENGTHENING OF PALATE              </v>
          </cell>
        </row>
        <row r="3055">
          <cell r="A3055" t="str">
            <v>42227</v>
          </cell>
          <cell r="B3055" t="str">
            <v xml:space="preserve">LENGTHENING OF PALATE              </v>
          </cell>
        </row>
        <row r="3056">
          <cell r="A3056" t="str">
            <v>42235</v>
          </cell>
          <cell r="B3056" t="str">
            <v xml:space="preserve">REPAIR PALATE                      </v>
          </cell>
        </row>
        <row r="3057">
          <cell r="A3057" t="str">
            <v>42260</v>
          </cell>
          <cell r="B3057" t="str">
            <v xml:space="preserve">REPAIR NOSE TO LIP FISTULA         </v>
          </cell>
        </row>
        <row r="3058">
          <cell r="A3058" t="str">
            <v>42280</v>
          </cell>
          <cell r="B3058" t="str">
            <v xml:space="preserve">PREPARATION, PALATE MOLD           </v>
          </cell>
        </row>
        <row r="3059">
          <cell r="A3059" t="str">
            <v>42281</v>
          </cell>
          <cell r="B3059" t="str">
            <v xml:space="preserve">INSERTION, PALATE PROSTHESIS       </v>
          </cell>
        </row>
        <row r="3060">
          <cell r="A3060" t="str">
            <v>42299</v>
          </cell>
          <cell r="B3060" t="str">
            <v xml:space="preserve">PALATE/UVULA SURGERY               </v>
          </cell>
        </row>
        <row r="3061">
          <cell r="A3061" t="str">
            <v>42300</v>
          </cell>
          <cell r="B3061" t="str">
            <v xml:space="preserve">DRAINAGE OF SALIVARY GLAND         </v>
          </cell>
        </row>
        <row r="3062">
          <cell r="A3062" t="str">
            <v>42305</v>
          </cell>
          <cell r="B3062" t="str">
            <v xml:space="preserve">DRAINAGE OF SALIVARY GLAND         </v>
          </cell>
        </row>
        <row r="3063">
          <cell r="A3063" t="str">
            <v>42310</v>
          </cell>
          <cell r="B3063" t="str">
            <v xml:space="preserve">DRAINAGE OF SALIVARY GLAND         </v>
          </cell>
        </row>
        <row r="3064">
          <cell r="A3064" t="str">
            <v>42320</v>
          </cell>
          <cell r="B3064" t="str">
            <v xml:space="preserve">DRAINAGE OF SALIVARY GLAND         </v>
          </cell>
        </row>
        <row r="3065">
          <cell r="A3065" t="str">
            <v>42325</v>
          </cell>
          <cell r="B3065" t="str">
            <v xml:space="preserve">CREATE SALIVARY CYST DRAIN         </v>
          </cell>
        </row>
        <row r="3066">
          <cell r="A3066" t="str">
            <v>42326</v>
          </cell>
          <cell r="B3066" t="str">
            <v xml:space="preserve">CREATE SALIVARY CYST DRAIN         </v>
          </cell>
        </row>
        <row r="3067">
          <cell r="A3067" t="str">
            <v>42330</v>
          </cell>
          <cell r="B3067" t="str">
            <v xml:space="preserve">REMOVAL OF SALIVARY STONE          </v>
          </cell>
        </row>
        <row r="3068">
          <cell r="A3068" t="str">
            <v>42335</v>
          </cell>
          <cell r="B3068" t="str">
            <v xml:space="preserve">REMOVAL OF SALIVARY STONE          </v>
          </cell>
        </row>
        <row r="3069">
          <cell r="A3069" t="str">
            <v>42340</v>
          </cell>
          <cell r="B3069" t="str">
            <v xml:space="preserve">REMOVAL OF SALIVARY STONE          </v>
          </cell>
        </row>
        <row r="3070">
          <cell r="A3070" t="str">
            <v>42400</v>
          </cell>
          <cell r="B3070" t="str">
            <v xml:space="preserve">BIOPSY OF SALIVARY GLAND           </v>
          </cell>
        </row>
        <row r="3071">
          <cell r="A3071" t="str">
            <v>42405</v>
          </cell>
          <cell r="B3071" t="str">
            <v xml:space="preserve">BIOPSY OF SALIVARY GLAND           </v>
          </cell>
        </row>
        <row r="3072">
          <cell r="A3072" t="str">
            <v>42408</v>
          </cell>
          <cell r="B3072" t="str">
            <v xml:space="preserve">EXCISION OF SALIVARY CYST          </v>
          </cell>
        </row>
        <row r="3073">
          <cell r="A3073" t="str">
            <v>42409</v>
          </cell>
          <cell r="B3073" t="str">
            <v xml:space="preserve">DRAINAGE OF SALIVARY CYST          </v>
          </cell>
        </row>
        <row r="3074">
          <cell r="A3074" t="str">
            <v>42410</v>
          </cell>
          <cell r="B3074" t="str">
            <v xml:space="preserve">EXCISE PAROTID GLAND/LESION        </v>
          </cell>
        </row>
        <row r="3075">
          <cell r="A3075" t="str">
            <v>42415</v>
          </cell>
          <cell r="B3075" t="str">
            <v xml:space="preserve">EXCISE PAROTID GLAND/LESION        </v>
          </cell>
        </row>
        <row r="3076">
          <cell r="A3076" t="str">
            <v>42420</v>
          </cell>
          <cell r="B3076" t="str">
            <v xml:space="preserve">EXCISE PAROTID GLAND/LESION        </v>
          </cell>
        </row>
        <row r="3077">
          <cell r="A3077" t="str">
            <v>42425</v>
          </cell>
          <cell r="B3077" t="str">
            <v xml:space="preserve">EXCISE PAROTID GLAND/LESION        </v>
          </cell>
        </row>
        <row r="3078">
          <cell r="A3078" t="str">
            <v>42426</v>
          </cell>
          <cell r="B3078" t="str">
            <v xml:space="preserve">EXCISE PAROTID GLAND/LESION        </v>
          </cell>
        </row>
        <row r="3079">
          <cell r="A3079" t="str">
            <v>42440</v>
          </cell>
          <cell r="B3079" t="str">
            <v xml:space="preserve">EXCISION SUBMAXILLARY GLAND        </v>
          </cell>
        </row>
        <row r="3080">
          <cell r="A3080" t="str">
            <v>42450</v>
          </cell>
          <cell r="B3080" t="str">
            <v xml:space="preserve">EXCISION SUBLINGUAL GLAND          </v>
          </cell>
        </row>
        <row r="3081">
          <cell r="A3081" t="str">
            <v>42500</v>
          </cell>
          <cell r="B3081" t="str">
            <v xml:space="preserve">REPAIR SALIVARY DUCT               </v>
          </cell>
        </row>
        <row r="3082">
          <cell r="A3082" t="str">
            <v>42505</v>
          </cell>
          <cell r="B3082" t="str">
            <v xml:space="preserve">REPAIR SALIVARY DUCT               </v>
          </cell>
        </row>
        <row r="3083">
          <cell r="A3083" t="str">
            <v>42507</v>
          </cell>
          <cell r="B3083" t="str">
            <v xml:space="preserve">PAROTID DUCT DIVERSION             </v>
          </cell>
        </row>
        <row r="3084">
          <cell r="A3084" t="str">
            <v>42508</v>
          </cell>
          <cell r="B3084" t="str">
            <v xml:space="preserve">PAROTID DUCT DIVERSION             </v>
          </cell>
        </row>
        <row r="3085">
          <cell r="A3085" t="str">
            <v>42509</v>
          </cell>
          <cell r="B3085" t="str">
            <v xml:space="preserve">PAROTID DUCT DIVERSION             </v>
          </cell>
        </row>
        <row r="3086">
          <cell r="A3086" t="str">
            <v>42510</v>
          </cell>
          <cell r="B3086" t="str">
            <v xml:space="preserve">PAROTID DUCT DIVERSION             </v>
          </cell>
        </row>
        <row r="3087">
          <cell r="A3087" t="str">
            <v>42550</v>
          </cell>
          <cell r="B3087" t="str">
            <v xml:space="preserve">INJECTION FOR SALIVARY X-RAY       </v>
          </cell>
        </row>
        <row r="3088">
          <cell r="A3088" t="str">
            <v>42600</v>
          </cell>
          <cell r="B3088" t="str">
            <v xml:space="preserve">CLOSURE OF SALIVARY FISTULA        </v>
          </cell>
        </row>
        <row r="3089">
          <cell r="A3089" t="str">
            <v>42650</v>
          </cell>
          <cell r="B3089" t="str">
            <v xml:space="preserve">DILATION OF SALIVARY DUCT          </v>
          </cell>
        </row>
        <row r="3090">
          <cell r="A3090" t="str">
            <v>42660</v>
          </cell>
          <cell r="B3090" t="str">
            <v xml:space="preserve">DILATION OF SALIVARY DUCT          </v>
          </cell>
        </row>
        <row r="3091">
          <cell r="A3091" t="str">
            <v>42665</v>
          </cell>
          <cell r="B3091" t="str">
            <v xml:space="preserve">LIGATION OF SALIVARY DUCT          </v>
          </cell>
        </row>
        <row r="3092">
          <cell r="A3092" t="str">
            <v>42699</v>
          </cell>
          <cell r="B3092" t="str">
            <v xml:space="preserve">SALIVARY SURGERY PROCEDURE         </v>
          </cell>
        </row>
        <row r="3093">
          <cell r="A3093" t="str">
            <v>42700</v>
          </cell>
          <cell r="B3093" t="str">
            <v xml:space="preserve">DRAINAGE OF TONSIL ABSCESS         </v>
          </cell>
        </row>
        <row r="3094">
          <cell r="A3094" t="str">
            <v>42720</v>
          </cell>
          <cell r="B3094" t="str">
            <v xml:space="preserve">DRAINAGE OF THROAT ABSCESS         </v>
          </cell>
        </row>
        <row r="3095">
          <cell r="A3095" t="str">
            <v>42725</v>
          </cell>
          <cell r="B3095" t="str">
            <v xml:space="preserve">DRAINAGE OF THROAT ABSCESS         </v>
          </cell>
        </row>
        <row r="3096">
          <cell r="A3096" t="str">
            <v>42800</v>
          </cell>
          <cell r="B3096" t="str">
            <v xml:space="preserve">BIOPSY OF THROAT                   </v>
          </cell>
        </row>
        <row r="3097">
          <cell r="A3097" t="str">
            <v>42802</v>
          </cell>
          <cell r="B3097" t="str">
            <v xml:space="preserve">BIOPSY OF THROAT                   </v>
          </cell>
        </row>
        <row r="3098">
          <cell r="A3098" t="str">
            <v>42804</v>
          </cell>
          <cell r="B3098" t="str">
            <v xml:space="preserve">BIOPSY OF UPPER NOSE/THROAT        </v>
          </cell>
        </row>
        <row r="3099">
          <cell r="A3099" t="str">
            <v>42806</v>
          </cell>
          <cell r="B3099" t="str">
            <v xml:space="preserve">BIOPSY OF UPPER NOSE/THROAT        </v>
          </cell>
        </row>
        <row r="3100">
          <cell r="A3100" t="str">
            <v>42808</v>
          </cell>
          <cell r="B3100" t="str">
            <v xml:space="preserve">EXCISE PHARYNX LESION              </v>
          </cell>
        </row>
        <row r="3101">
          <cell r="A3101" t="str">
            <v>42809</v>
          </cell>
          <cell r="B3101" t="str">
            <v xml:space="preserve">REMOVE PHARYNX FOREIGN BODY        </v>
          </cell>
        </row>
        <row r="3102">
          <cell r="A3102" t="str">
            <v>42810</v>
          </cell>
          <cell r="B3102" t="str">
            <v xml:space="preserve">EXCISION OF NECK CYST              </v>
          </cell>
        </row>
        <row r="3103">
          <cell r="A3103" t="str">
            <v>42815</v>
          </cell>
          <cell r="B3103" t="str">
            <v xml:space="preserve">EXCISION OF NECK CYST              </v>
          </cell>
        </row>
        <row r="3104">
          <cell r="A3104" t="str">
            <v>42820</v>
          </cell>
          <cell r="B3104" t="str">
            <v xml:space="preserve">REMOVE TONSILS AND ADENOIDS        </v>
          </cell>
        </row>
        <row r="3105">
          <cell r="A3105" t="str">
            <v>42821</v>
          </cell>
          <cell r="B3105" t="str">
            <v xml:space="preserve">REMOVE TONSILS AND ADENOIDS        </v>
          </cell>
        </row>
        <row r="3106">
          <cell r="A3106" t="str">
            <v>42825</v>
          </cell>
          <cell r="B3106" t="str">
            <v xml:space="preserve">REMOVAL OF TONSILS                 </v>
          </cell>
        </row>
        <row r="3107">
          <cell r="A3107" t="str">
            <v>42826</v>
          </cell>
          <cell r="B3107" t="str">
            <v xml:space="preserve">REMOVAL OF TONSILS                 </v>
          </cell>
        </row>
        <row r="3108">
          <cell r="A3108" t="str">
            <v>42830</v>
          </cell>
          <cell r="B3108" t="str">
            <v xml:space="preserve">REMOVAL OF ADENOIDS                </v>
          </cell>
        </row>
        <row r="3109">
          <cell r="A3109" t="str">
            <v>42831</v>
          </cell>
          <cell r="B3109" t="str">
            <v xml:space="preserve">REMOVAL OF ADENOIDS                </v>
          </cell>
        </row>
        <row r="3110">
          <cell r="A3110" t="str">
            <v>42835</v>
          </cell>
          <cell r="B3110" t="str">
            <v xml:space="preserve">REMOVAL OF ADENOIDS                </v>
          </cell>
        </row>
        <row r="3111">
          <cell r="A3111" t="str">
            <v>42836</v>
          </cell>
          <cell r="B3111" t="str">
            <v xml:space="preserve">REMOVAL OF ADENOIDS                </v>
          </cell>
        </row>
        <row r="3112">
          <cell r="A3112" t="str">
            <v>42842</v>
          </cell>
          <cell r="B3112" t="str">
            <v xml:space="preserve">EXTENSIVE SURGERY OF THROAT        </v>
          </cell>
        </row>
        <row r="3113">
          <cell r="A3113" t="str">
            <v>42844</v>
          </cell>
          <cell r="B3113" t="str">
            <v xml:space="preserve">EXTENSIVE SURGERY OF THROAT        </v>
          </cell>
        </row>
        <row r="3114">
          <cell r="A3114" t="str">
            <v>42845</v>
          </cell>
          <cell r="B3114" t="str">
            <v xml:space="preserve">EXTENSIVE SURGERY OF THROAT        </v>
          </cell>
        </row>
        <row r="3115">
          <cell r="A3115" t="str">
            <v>42860</v>
          </cell>
          <cell r="B3115" t="str">
            <v xml:space="preserve">EXCISION OF TONSIL TAGS            </v>
          </cell>
        </row>
        <row r="3116">
          <cell r="A3116" t="str">
            <v>42870</v>
          </cell>
          <cell r="B3116" t="str">
            <v xml:space="preserve">EXCISION OF LINGUAL TONSIL         </v>
          </cell>
        </row>
        <row r="3117">
          <cell r="A3117" t="str">
            <v>42890</v>
          </cell>
          <cell r="B3117" t="str">
            <v xml:space="preserve">PARTIAL REMOVAL OF PHARYNX         </v>
          </cell>
        </row>
        <row r="3118">
          <cell r="A3118" t="str">
            <v>42892</v>
          </cell>
          <cell r="B3118" t="str">
            <v xml:space="preserve">REVISION OF PHARYNGEAL WALLS       </v>
          </cell>
        </row>
        <row r="3119">
          <cell r="A3119" t="str">
            <v>42894</v>
          </cell>
          <cell r="B3119" t="str">
            <v xml:space="preserve">REVISION OF PHARYNGEAL WALLS       </v>
          </cell>
        </row>
        <row r="3120">
          <cell r="A3120" t="str">
            <v>42900</v>
          </cell>
          <cell r="B3120" t="str">
            <v xml:space="preserve">REPAIR THROAT WOUND                </v>
          </cell>
        </row>
        <row r="3121">
          <cell r="A3121" t="str">
            <v>42950</v>
          </cell>
          <cell r="B3121" t="str">
            <v xml:space="preserve">RECONSTRUCTION OF THROAT           </v>
          </cell>
        </row>
        <row r="3122">
          <cell r="A3122" t="str">
            <v>42953</v>
          </cell>
          <cell r="B3122" t="str">
            <v xml:space="preserve">REPAIR THROAT, ESOPHAGUS           </v>
          </cell>
        </row>
        <row r="3123">
          <cell r="A3123" t="str">
            <v>42955</v>
          </cell>
          <cell r="B3123" t="str">
            <v xml:space="preserve">SURGICAL OPENING OF THROAT         </v>
          </cell>
        </row>
        <row r="3124">
          <cell r="A3124" t="str">
            <v>42960</v>
          </cell>
          <cell r="B3124" t="str">
            <v xml:space="preserve">CONTROL THROAT BLEEDING            </v>
          </cell>
        </row>
        <row r="3125">
          <cell r="A3125" t="str">
            <v>42961</v>
          </cell>
          <cell r="B3125" t="str">
            <v xml:space="preserve">CONTROL THROAT BLEEDING            </v>
          </cell>
        </row>
        <row r="3126">
          <cell r="A3126" t="str">
            <v>42962</v>
          </cell>
          <cell r="B3126" t="str">
            <v xml:space="preserve">CONTROL THROAT BLEEDING            </v>
          </cell>
        </row>
        <row r="3127">
          <cell r="A3127" t="str">
            <v>42970</v>
          </cell>
          <cell r="B3127" t="str">
            <v xml:space="preserve">CONTROL NOSE/THROAT BLEEDING       </v>
          </cell>
        </row>
        <row r="3128">
          <cell r="A3128" t="str">
            <v>42971</v>
          </cell>
          <cell r="B3128" t="str">
            <v xml:space="preserve">CONTROL NOSE/THROAT BLEEDING       </v>
          </cell>
        </row>
        <row r="3129">
          <cell r="A3129" t="str">
            <v>42972</v>
          </cell>
          <cell r="B3129" t="str">
            <v xml:space="preserve">CONTROL NOSE/THROAT BLEEDING       </v>
          </cell>
        </row>
        <row r="3130">
          <cell r="A3130" t="str">
            <v>42999</v>
          </cell>
          <cell r="B3130" t="str">
            <v xml:space="preserve">THROAT SURGERY PROCEDURE           </v>
          </cell>
        </row>
        <row r="3131">
          <cell r="A3131" t="str">
            <v>43020</v>
          </cell>
          <cell r="B3131" t="str">
            <v xml:space="preserve">INCISION OF ESOPHAGUS              </v>
          </cell>
        </row>
        <row r="3132">
          <cell r="A3132" t="str">
            <v>43030</v>
          </cell>
          <cell r="B3132" t="str">
            <v xml:space="preserve">THROAT MUSCLE SURGERY              </v>
          </cell>
        </row>
        <row r="3133">
          <cell r="A3133" t="str">
            <v>43045</v>
          </cell>
          <cell r="B3133" t="str">
            <v xml:space="preserve">INCISION OF ESOPHAGUS              </v>
          </cell>
        </row>
        <row r="3134">
          <cell r="A3134" t="str">
            <v>43100</v>
          </cell>
          <cell r="B3134" t="str">
            <v xml:space="preserve">EXCISION OF ESOPHAGUS LESION       </v>
          </cell>
        </row>
        <row r="3135">
          <cell r="A3135" t="str">
            <v>43101</v>
          </cell>
          <cell r="B3135" t="str">
            <v xml:space="preserve">EXCISION OF ESOPHAGUS LESION       </v>
          </cell>
        </row>
        <row r="3136">
          <cell r="A3136" t="str">
            <v>43107</v>
          </cell>
          <cell r="B3136" t="str">
            <v xml:space="preserve">REMOVAL OF ESOPHAGUS               </v>
          </cell>
        </row>
        <row r="3137">
          <cell r="A3137" t="str">
            <v>43108</v>
          </cell>
          <cell r="B3137" t="str">
            <v xml:space="preserve">REMOVAL OF ESOPHAGUS               </v>
          </cell>
        </row>
        <row r="3138">
          <cell r="A3138" t="str">
            <v>43112</v>
          </cell>
          <cell r="B3138" t="str">
            <v xml:space="preserve">REMOVAL OF ESOPHAGUS               </v>
          </cell>
        </row>
        <row r="3139">
          <cell r="A3139" t="str">
            <v>43113</v>
          </cell>
          <cell r="B3139" t="str">
            <v xml:space="preserve">REMOVAL OF ESOPHAGUS               </v>
          </cell>
        </row>
        <row r="3140">
          <cell r="A3140" t="str">
            <v>43116</v>
          </cell>
          <cell r="B3140" t="str">
            <v xml:space="preserve">PARTIAL REMOVAL OF ESOPHAGUS       </v>
          </cell>
        </row>
        <row r="3141">
          <cell r="A3141" t="str">
            <v>43117</v>
          </cell>
          <cell r="B3141" t="str">
            <v xml:space="preserve">PARTIAL REMOVAL OF ESOPHAGUS       </v>
          </cell>
        </row>
        <row r="3142">
          <cell r="A3142" t="str">
            <v>43118</v>
          </cell>
          <cell r="B3142" t="str">
            <v xml:space="preserve">PARTIAL REMOVAL OF ESOPHAGUS       </v>
          </cell>
        </row>
        <row r="3143">
          <cell r="A3143" t="str">
            <v>43121</v>
          </cell>
          <cell r="B3143" t="str">
            <v xml:space="preserve">PARTIAL REMOVAL OF ESOPHAGUS       </v>
          </cell>
        </row>
        <row r="3144">
          <cell r="A3144" t="str">
            <v>43122</v>
          </cell>
          <cell r="B3144" t="str">
            <v xml:space="preserve">PARITAL REMOVAL OF ESOPHAGUS       </v>
          </cell>
        </row>
        <row r="3145">
          <cell r="A3145" t="str">
            <v>43123</v>
          </cell>
          <cell r="B3145" t="str">
            <v xml:space="preserve">PARTIAL REMOVAL OF ESOPHAGUS       </v>
          </cell>
        </row>
        <row r="3146">
          <cell r="A3146" t="str">
            <v>43124</v>
          </cell>
          <cell r="B3146" t="str">
            <v xml:space="preserve">REMOVAL OF ESOPHAGUS               </v>
          </cell>
        </row>
        <row r="3147">
          <cell r="A3147" t="str">
            <v>43130</v>
          </cell>
          <cell r="B3147" t="str">
            <v xml:space="preserve">REMOVAL OF ESOPHAGUS POUCH         </v>
          </cell>
        </row>
        <row r="3148">
          <cell r="A3148" t="str">
            <v>43135</v>
          </cell>
          <cell r="B3148" t="str">
            <v xml:space="preserve">REMOVAL OF ESOPHAGUS POUCH         </v>
          </cell>
        </row>
        <row r="3149">
          <cell r="A3149" t="str">
            <v>43200</v>
          </cell>
          <cell r="B3149" t="str">
            <v xml:space="preserve">ESOPHAGUS ENDOSCOPY                </v>
          </cell>
        </row>
        <row r="3150">
          <cell r="A3150" t="str">
            <v>43202</v>
          </cell>
          <cell r="B3150" t="str">
            <v xml:space="preserve">ESOPHAGUS ENDOSCOPY, BIOPSY        </v>
          </cell>
        </row>
        <row r="3151">
          <cell r="A3151" t="str">
            <v>43204</v>
          </cell>
          <cell r="B3151" t="str">
            <v xml:space="preserve">ESOPHAGUS ENDOSCOPY &amp; INJECT       </v>
          </cell>
        </row>
        <row r="3152">
          <cell r="A3152" t="str">
            <v>43205</v>
          </cell>
          <cell r="B3152" t="str">
            <v xml:space="preserve">ESOPHAGUS ENDOSCOPY/LIGATION       </v>
          </cell>
        </row>
        <row r="3153">
          <cell r="A3153" t="str">
            <v>43215</v>
          </cell>
          <cell r="B3153" t="str">
            <v xml:space="preserve">ESOPHAGUS ENDOSCOPY                </v>
          </cell>
        </row>
        <row r="3154">
          <cell r="A3154" t="str">
            <v>43216</v>
          </cell>
          <cell r="B3154" t="str">
            <v xml:space="preserve">ESOPHAGUS ENDOSCOPY/LESION         </v>
          </cell>
        </row>
        <row r="3155">
          <cell r="A3155" t="str">
            <v>43217</v>
          </cell>
          <cell r="B3155" t="str">
            <v xml:space="preserve">ESOPHAGUS ENDOSCOPY                </v>
          </cell>
        </row>
        <row r="3156">
          <cell r="A3156" t="str">
            <v>43219</v>
          </cell>
          <cell r="B3156" t="str">
            <v xml:space="preserve">ESOPHAGUS ENDOSCOPY                </v>
          </cell>
        </row>
        <row r="3157">
          <cell r="A3157" t="str">
            <v>43220</v>
          </cell>
          <cell r="B3157" t="str">
            <v xml:space="preserve">ESOPHAGUS ENDOSCOPY, DILATION      </v>
          </cell>
        </row>
        <row r="3158">
          <cell r="A3158" t="str">
            <v>43226</v>
          </cell>
          <cell r="B3158" t="str">
            <v xml:space="preserve">ESOPHAGUS ENDOSCOPY, DILATION      </v>
          </cell>
        </row>
        <row r="3159">
          <cell r="A3159" t="str">
            <v>43227</v>
          </cell>
          <cell r="B3159" t="str">
            <v xml:space="preserve">ESOPHAGUS ENDOSCOPY, REPAIR        </v>
          </cell>
        </row>
        <row r="3160">
          <cell r="A3160" t="str">
            <v>43228</v>
          </cell>
          <cell r="B3160" t="str">
            <v xml:space="preserve">ESOPHAGUS ENDOSCOPY, ABLATION      </v>
          </cell>
        </row>
        <row r="3161">
          <cell r="A3161" t="str">
            <v>43234</v>
          </cell>
          <cell r="B3161" t="str">
            <v xml:space="preserve">UPPER GI ENDOSCOPY, EXAM           </v>
          </cell>
        </row>
        <row r="3162">
          <cell r="A3162" t="str">
            <v>43235</v>
          </cell>
          <cell r="B3162" t="str">
            <v xml:space="preserve">UPPER GI ENDOSCOPY, DIAGNOSIS      </v>
          </cell>
        </row>
        <row r="3163">
          <cell r="A3163" t="str">
            <v>43239</v>
          </cell>
          <cell r="B3163" t="str">
            <v xml:space="preserve">UPPER GI ENDOSCOPY, BIOPSY         </v>
          </cell>
        </row>
        <row r="3164">
          <cell r="A3164" t="str">
            <v>43241</v>
          </cell>
          <cell r="B3164" t="str">
            <v xml:space="preserve">UPPER GI ENDOSCOPY WITH TUBE       </v>
          </cell>
        </row>
        <row r="3165">
          <cell r="A3165" t="str">
            <v>43243</v>
          </cell>
          <cell r="B3165" t="str">
            <v xml:space="preserve">UPPER GI ENDOSCOPY &amp; INJECT.       </v>
          </cell>
        </row>
        <row r="3166">
          <cell r="A3166" t="str">
            <v>43244</v>
          </cell>
          <cell r="B3166" t="str">
            <v xml:space="preserve">UPPER GI ENDOSCOPY/LIGATION        </v>
          </cell>
        </row>
        <row r="3167">
          <cell r="A3167" t="str">
            <v>43245</v>
          </cell>
          <cell r="B3167" t="str">
            <v xml:space="preserve">OPERATIVE UPPER GI ENDOSCOPY       </v>
          </cell>
        </row>
        <row r="3168">
          <cell r="A3168" t="str">
            <v>43246</v>
          </cell>
          <cell r="B3168" t="str">
            <v xml:space="preserve">PLACE GASTROSTOMY TUBE             </v>
          </cell>
        </row>
        <row r="3169">
          <cell r="A3169" t="str">
            <v>43247</v>
          </cell>
          <cell r="B3169" t="str">
            <v xml:space="preserve">OPERATIVE UPPER GI ENDOSCOPY       </v>
          </cell>
        </row>
        <row r="3170">
          <cell r="A3170" t="str">
            <v>43248</v>
          </cell>
          <cell r="B3170" t="str">
            <v xml:space="preserve">UPPER GI ENDOSCOPY/GUIDEWIRE       </v>
          </cell>
        </row>
        <row r="3171">
          <cell r="A3171" t="str">
            <v>43249</v>
          </cell>
          <cell r="B3171" t="str">
            <v xml:space="preserve">ESOPHAGUS ENDOSCOPY, DILATION      </v>
          </cell>
        </row>
        <row r="3172">
          <cell r="A3172" t="str">
            <v>43250</v>
          </cell>
          <cell r="B3172" t="str">
            <v xml:space="preserve">UPPER GI ENDOSCOPY/TUMOR           </v>
          </cell>
        </row>
        <row r="3173">
          <cell r="A3173" t="str">
            <v>43251</v>
          </cell>
          <cell r="B3173" t="str">
            <v xml:space="preserve">OPERATIVE UPPER GI ENDOSCOPY       </v>
          </cell>
        </row>
        <row r="3174">
          <cell r="A3174" t="str">
            <v>43255</v>
          </cell>
          <cell r="B3174" t="str">
            <v xml:space="preserve">OPERATIVE UPPER GI ENDOSCOPY       </v>
          </cell>
        </row>
        <row r="3175">
          <cell r="A3175" t="str">
            <v>43258</v>
          </cell>
          <cell r="B3175" t="str">
            <v xml:space="preserve">OPERATIVE UPPER GI ENDOSCOPY       </v>
          </cell>
        </row>
        <row r="3176">
          <cell r="A3176" t="str">
            <v>43259</v>
          </cell>
          <cell r="B3176" t="str">
            <v xml:space="preserve">ENDOSCOPIC ULTRASOUND EXAM         </v>
          </cell>
        </row>
        <row r="3177">
          <cell r="A3177" t="str">
            <v>43260</v>
          </cell>
          <cell r="B3177" t="str">
            <v xml:space="preserve">ENDOSCOPY, BILE DUCT/PANCREAS      </v>
          </cell>
        </row>
        <row r="3178">
          <cell r="A3178" t="str">
            <v>43261</v>
          </cell>
          <cell r="B3178" t="str">
            <v xml:space="preserve">ENDOSCOPY, BILE DUCT/PANCREAS      </v>
          </cell>
        </row>
        <row r="3179">
          <cell r="A3179" t="str">
            <v>43262</v>
          </cell>
          <cell r="B3179" t="str">
            <v xml:space="preserve">ENDOSCOPY, BILE DUCT/PANCREAS      </v>
          </cell>
        </row>
        <row r="3180">
          <cell r="A3180" t="str">
            <v>43263</v>
          </cell>
          <cell r="B3180" t="str">
            <v xml:space="preserve">ENDOSCOPY, BILE DUCT/PANCREAS      </v>
          </cell>
        </row>
        <row r="3181">
          <cell r="A3181" t="str">
            <v>43264</v>
          </cell>
          <cell r="B3181" t="str">
            <v xml:space="preserve">ENDOSCOPY, BILE DUCT/PANCREAS      </v>
          </cell>
        </row>
        <row r="3182">
          <cell r="A3182" t="str">
            <v>43265</v>
          </cell>
          <cell r="B3182" t="str">
            <v xml:space="preserve">ENDOSCOPY, BILE DUCT/PANCREAS      </v>
          </cell>
        </row>
        <row r="3183">
          <cell r="A3183" t="str">
            <v>43267</v>
          </cell>
          <cell r="B3183" t="str">
            <v xml:space="preserve">ENDOSCOPY, BILE DUCT/PANCREAS      </v>
          </cell>
        </row>
        <row r="3184">
          <cell r="A3184" t="str">
            <v>43268</v>
          </cell>
          <cell r="B3184" t="str">
            <v xml:space="preserve">ENDOSCOPY, BILE DUCT/PANCREAS      </v>
          </cell>
        </row>
        <row r="3185">
          <cell r="A3185" t="str">
            <v>43269</v>
          </cell>
          <cell r="B3185" t="str">
            <v xml:space="preserve">ENDOSCOPY, BILE DUCT/PANCREAS      </v>
          </cell>
        </row>
        <row r="3186">
          <cell r="A3186" t="str">
            <v>43271</v>
          </cell>
          <cell r="B3186" t="str">
            <v xml:space="preserve">ENDOSCOPY, BILE DUCT/PANCREAS      </v>
          </cell>
        </row>
        <row r="3187">
          <cell r="A3187" t="str">
            <v>43272</v>
          </cell>
          <cell r="B3187" t="str">
            <v xml:space="preserve">ENDOSCOPY, BILE DUCT/PANCREAS      </v>
          </cell>
        </row>
        <row r="3188">
          <cell r="A3188" t="str">
            <v>43300</v>
          </cell>
          <cell r="B3188" t="str">
            <v xml:space="preserve">REPAIR OF ESOPHAGUS                </v>
          </cell>
        </row>
        <row r="3189">
          <cell r="A3189" t="str">
            <v>43305</v>
          </cell>
          <cell r="B3189" t="str">
            <v xml:space="preserve">REPAIR ESOPHAGUS AND FISTULA       </v>
          </cell>
        </row>
        <row r="3190">
          <cell r="A3190" t="str">
            <v>43310</v>
          </cell>
          <cell r="B3190" t="str">
            <v xml:space="preserve">REPAIR OF ESOPHAGUS                </v>
          </cell>
        </row>
        <row r="3191">
          <cell r="A3191" t="str">
            <v>43312</v>
          </cell>
          <cell r="B3191" t="str">
            <v xml:space="preserve">REPAIR ESOPHAGUS AND FISTULA       </v>
          </cell>
        </row>
        <row r="3192">
          <cell r="A3192" t="str">
            <v>43320</v>
          </cell>
          <cell r="B3192" t="str">
            <v xml:space="preserve">FUSE ESOPHAGUS &amp; STOMACH           </v>
          </cell>
        </row>
        <row r="3193">
          <cell r="A3193" t="str">
            <v>43324</v>
          </cell>
          <cell r="B3193" t="str">
            <v xml:space="preserve">REVISE ESOPHAGUS &amp; STOMACH         </v>
          </cell>
        </row>
        <row r="3194">
          <cell r="A3194" t="str">
            <v>43325</v>
          </cell>
          <cell r="B3194" t="str">
            <v xml:space="preserve">REVISE ESOPHAGUS &amp; STOMACH         </v>
          </cell>
        </row>
        <row r="3195">
          <cell r="A3195" t="str">
            <v>43326</v>
          </cell>
          <cell r="B3195" t="str">
            <v xml:space="preserve">REVISE ESOPHAGUS &amp; STOMACH         </v>
          </cell>
        </row>
        <row r="3196">
          <cell r="A3196" t="str">
            <v>43330</v>
          </cell>
          <cell r="B3196" t="str">
            <v xml:space="preserve">REPAIR OF ESOPHAGUS                </v>
          </cell>
        </row>
        <row r="3197">
          <cell r="A3197" t="str">
            <v>43331</v>
          </cell>
          <cell r="B3197" t="str">
            <v xml:space="preserve">REPAIR OF ESOPHAGUS                </v>
          </cell>
        </row>
        <row r="3198">
          <cell r="A3198" t="str">
            <v>43340</v>
          </cell>
          <cell r="B3198" t="str">
            <v xml:space="preserve">FUSE ESOPHAGUS &amp; INTESTINE         </v>
          </cell>
        </row>
        <row r="3199">
          <cell r="A3199" t="str">
            <v>43341</v>
          </cell>
          <cell r="B3199" t="str">
            <v xml:space="preserve">FUSE ESOPHAGUS &amp; INTESTINE         </v>
          </cell>
        </row>
        <row r="3200">
          <cell r="A3200" t="str">
            <v>43350</v>
          </cell>
          <cell r="B3200" t="str">
            <v xml:space="preserve">SURGICAL OPENING, ESOPHAGUS        </v>
          </cell>
        </row>
        <row r="3201">
          <cell r="A3201" t="str">
            <v>43351</v>
          </cell>
          <cell r="B3201" t="str">
            <v xml:space="preserve">SURGICAL OPENING, ESOPHAGUS        </v>
          </cell>
        </row>
        <row r="3202">
          <cell r="A3202" t="str">
            <v>43352</v>
          </cell>
          <cell r="B3202" t="str">
            <v xml:space="preserve">SURGICAL OPENING, ESOPHAGUS        </v>
          </cell>
        </row>
        <row r="3203">
          <cell r="A3203" t="str">
            <v>43360</v>
          </cell>
          <cell r="B3203" t="str">
            <v xml:space="preserve">GASTROINTESTINAL REPAIR            </v>
          </cell>
        </row>
        <row r="3204">
          <cell r="A3204" t="str">
            <v>43361</v>
          </cell>
          <cell r="B3204" t="str">
            <v xml:space="preserve">GASTROINTESTINAL REPAIR            </v>
          </cell>
        </row>
        <row r="3205">
          <cell r="A3205" t="str">
            <v>43400</v>
          </cell>
          <cell r="B3205" t="str">
            <v xml:space="preserve">LIGATE ESOPHAGUS VEINS             </v>
          </cell>
        </row>
        <row r="3206">
          <cell r="A3206" t="str">
            <v>43401</v>
          </cell>
          <cell r="B3206" t="str">
            <v xml:space="preserve">ESOPHAGUS SURGERY FOR VEINS        </v>
          </cell>
        </row>
        <row r="3207">
          <cell r="A3207" t="str">
            <v>43405</v>
          </cell>
          <cell r="B3207" t="str">
            <v xml:space="preserve">LIGATE/STAPLE ESOPHAGUS            </v>
          </cell>
        </row>
        <row r="3208">
          <cell r="A3208" t="str">
            <v>43410</v>
          </cell>
          <cell r="B3208" t="str">
            <v xml:space="preserve">REPAIR ESOPHAGUS WOUND             </v>
          </cell>
        </row>
        <row r="3209">
          <cell r="A3209" t="str">
            <v>43415</v>
          </cell>
          <cell r="B3209" t="str">
            <v xml:space="preserve">REPAIR ESOPHAGUS WOUND             </v>
          </cell>
        </row>
        <row r="3210">
          <cell r="A3210" t="str">
            <v>43420</v>
          </cell>
          <cell r="B3210" t="str">
            <v xml:space="preserve">REPAIR ESOPHAGUS OPENING           </v>
          </cell>
        </row>
        <row r="3211">
          <cell r="A3211" t="str">
            <v>43425</v>
          </cell>
          <cell r="B3211" t="str">
            <v xml:space="preserve">REPAIR ESOPHAGUS OPENING           </v>
          </cell>
        </row>
        <row r="3212">
          <cell r="A3212" t="str">
            <v>43450</v>
          </cell>
          <cell r="B3212" t="str">
            <v xml:space="preserve">DILATE ESOPHAGUS                   </v>
          </cell>
        </row>
        <row r="3213">
          <cell r="A3213" t="str">
            <v>43453</v>
          </cell>
          <cell r="B3213" t="str">
            <v xml:space="preserve">DILATE ESOPHAGUS                   </v>
          </cell>
        </row>
        <row r="3214">
          <cell r="A3214" t="str">
            <v>43456</v>
          </cell>
          <cell r="B3214" t="str">
            <v xml:space="preserve">DILATE ESOPHAGUS                   </v>
          </cell>
        </row>
        <row r="3215">
          <cell r="A3215" t="str">
            <v>43458</v>
          </cell>
          <cell r="B3215" t="str">
            <v xml:space="preserve">DILATION OF ESOPHAGUS              </v>
          </cell>
        </row>
        <row r="3216">
          <cell r="A3216" t="str">
            <v>43460</v>
          </cell>
          <cell r="B3216" t="str">
            <v xml:space="preserve">PRESSURE TREATMENT ESOPHAGUS       </v>
          </cell>
        </row>
        <row r="3217">
          <cell r="A3217" t="str">
            <v>43496</v>
          </cell>
          <cell r="B3217" t="str">
            <v xml:space="preserve">FREE JEJUNUM FLAP, MICROVASC       </v>
          </cell>
        </row>
        <row r="3218">
          <cell r="A3218" t="str">
            <v>43499</v>
          </cell>
          <cell r="B3218" t="str">
            <v xml:space="preserve">ESOPHAGUS SURGERY PROCEDURE        </v>
          </cell>
        </row>
        <row r="3219">
          <cell r="A3219" t="str">
            <v>43500</v>
          </cell>
          <cell r="B3219" t="str">
            <v xml:space="preserve">SURGICAL OPENING OF STOMACH        </v>
          </cell>
        </row>
        <row r="3220">
          <cell r="A3220" t="str">
            <v>43501</v>
          </cell>
          <cell r="B3220" t="str">
            <v xml:space="preserve">SURGICAL REPAIR OF STOMACH         </v>
          </cell>
        </row>
        <row r="3221">
          <cell r="A3221" t="str">
            <v>43502</v>
          </cell>
          <cell r="B3221" t="str">
            <v xml:space="preserve">SURGICAL REPAIR OF STOMACH         </v>
          </cell>
        </row>
        <row r="3222">
          <cell r="A3222" t="str">
            <v>43510</v>
          </cell>
          <cell r="B3222" t="str">
            <v xml:space="preserve">SURGICAL OPENING OF STOMACH        </v>
          </cell>
        </row>
        <row r="3223">
          <cell r="A3223" t="str">
            <v>43520</v>
          </cell>
          <cell r="B3223" t="str">
            <v xml:space="preserve">INCISION OF PYLORIC MUSCLE         </v>
          </cell>
        </row>
        <row r="3224">
          <cell r="A3224" t="str">
            <v>43600</v>
          </cell>
          <cell r="B3224" t="str">
            <v xml:space="preserve">BIOPSY OF STOMACH                  </v>
          </cell>
        </row>
        <row r="3225">
          <cell r="A3225" t="str">
            <v>43605</v>
          </cell>
          <cell r="B3225" t="str">
            <v xml:space="preserve">BIOPSY OF STOMACH                  </v>
          </cell>
        </row>
        <row r="3226">
          <cell r="A3226" t="str">
            <v>43610</v>
          </cell>
          <cell r="B3226" t="str">
            <v xml:space="preserve">EXCISION OF STOMACH LESION         </v>
          </cell>
        </row>
        <row r="3227">
          <cell r="A3227" t="str">
            <v>43611</v>
          </cell>
          <cell r="B3227" t="str">
            <v xml:space="preserve">EXCISION OF STOMACH LESION         </v>
          </cell>
        </row>
        <row r="3228">
          <cell r="A3228" t="str">
            <v>43620</v>
          </cell>
          <cell r="B3228" t="str">
            <v xml:space="preserve">REMOVAL OF STOMACH                 </v>
          </cell>
        </row>
        <row r="3229">
          <cell r="A3229" t="str">
            <v>43621</v>
          </cell>
          <cell r="B3229" t="str">
            <v xml:space="preserve">REMOVAL OF STOMACH                 </v>
          </cell>
        </row>
        <row r="3230">
          <cell r="A3230" t="str">
            <v>43622</v>
          </cell>
          <cell r="B3230" t="str">
            <v xml:space="preserve">REMOVAL OF STOMACH                 </v>
          </cell>
        </row>
        <row r="3231">
          <cell r="A3231" t="str">
            <v>43631</v>
          </cell>
          <cell r="B3231" t="str">
            <v xml:space="preserve">REMOVAL OF STOMACH, PARTIAL        </v>
          </cell>
        </row>
        <row r="3232">
          <cell r="A3232" t="str">
            <v>43632</v>
          </cell>
          <cell r="B3232" t="str">
            <v xml:space="preserve">REMOVAL STOMACH, PARTIAL           </v>
          </cell>
        </row>
        <row r="3233">
          <cell r="A3233" t="str">
            <v>43633</v>
          </cell>
          <cell r="B3233" t="str">
            <v xml:space="preserve">REMOVAL STOMACH, PARTIAL           </v>
          </cell>
        </row>
        <row r="3234">
          <cell r="A3234" t="str">
            <v>43634</v>
          </cell>
          <cell r="B3234" t="str">
            <v xml:space="preserve">REMOVAL STOMACH, PARTIAL           </v>
          </cell>
        </row>
        <row r="3235">
          <cell r="A3235" t="str">
            <v>43635</v>
          </cell>
          <cell r="B3235" t="str">
            <v xml:space="preserve">PARTIAL REMOVAL OF STOMACH         </v>
          </cell>
        </row>
        <row r="3236">
          <cell r="A3236" t="str">
            <v>43638</v>
          </cell>
          <cell r="B3236" t="str">
            <v xml:space="preserve">PARTIAL REMOVAL OF STOMACH         </v>
          </cell>
        </row>
        <row r="3237">
          <cell r="A3237" t="str">
            <v>43639</v>
          </cell>
          <cell r="B3237" t="str">
            <v xml:space="preserve">REMOVAL STOMACH, PARTIAL           </v>
          </cell>
        </row>
        <row r="3238">
          <cell r="A3238" t="str">
            <v>43640</v>
          </cell>
          <cell r="B3238" t="str">
            <v xml:space="preserve">VAGOTOMY &amp; PYLORUS REPAIR          </v>
          </cell>
        </row>
        <row r="3239">
          <cell r="A3239" t="str">
            <v>43641</v>
          </cell>
          <cell r="B3239" t="str">
            <v xml:space="preserve">VAGOTOMY &amp; PYLORUS REPAIR          </v>
          </cell>
        </row>
        <row r="3240">
          <cell r="A3240" t="str">
            <v>43750</v>
          </cell>
          <cell r="B3240" t="str">
            <v xml:space="preserve">PLACE GASTROSTOMY TUBE             </v>
          </cell>
        </row>
        <row r="3241">
          <cell r="A3241" t="str">
            <v>43760</v>
          </cell>
          <cell r="B3241" t="str">
            <v xml:space="preserve">CHANGE GASTROSTOMY TUBE            </v>
          </cell>
        </row>
        <row r="3242">
          <cell r="A3242" t="str">
            <v>43761</v>
          </cell>
          <cell r="B3242" t="str">
            <v xml:space="preserve">REPOSITION GASTROSTOMY TUBE        </v>
          </cell>
        </row>
        <row r="3243">
          <cell r="A3243" t="str">
            <v>43800</v>
          </cell>
          <cell r="B3243" t="str">
            <v xml:space="preserve">RECONSTRUCTION OF PYLORUS          </v>
          </cell>
        </row>
        <row r="3244">
          <cell r="A3244" t="str">
            <v>43810</v>
          </cell>
          <cell r="B3244" t="str">
            <v xml:space="preserve">FUSION OF STOMACH AND BOWEL        </v>
          </cell>
        </row>
        <row r="3245">
          <cell r="A3245" t="str">
            <v>43820</v>
          </cell>
          <cell r="B3245" t="str">
            <v xml:space="preserve">FUSION OF STOMACH AND BOWEL        </v>
          </cell>
        </row>
        <row r="3246">
          <cell r="A3246" t="str">
            <v>43825</v>
          </cell>
          <cell r="B3246" t="str">
            <v xml:space="preserve">FUSION OF STOMACH AND BOWEL        </v>
          </cell>
        </row>
        <row r="3247">
          <cell r="A3247" t="str">
            <v>43830</v>
          </cell>
          <cell r="B3247" t="str">
            <v xml:space="preserve">PLACE GASTROSTOMY TUBE             </v>
          </cell>
        </row>
        <row r="3248">
          <cell r="A3248" t="str">
            <v>43831</v>
          </cell>
          <cell r="B3248" t="str">
            <v xml:space="preserve">PLACE GASTROSTOMY TUBE             </v>
          </cell>
        </row>
        <row r="3249">
          <cell r="A3249" t="str">
            <v>43832</v>
          </cell>
          <cell r="B3249" t="str">
            <v xml:space="preserve">PLACE GASTROSTOMY TUBE             </v>
          </cell>
        </row>
        <row r="3250">
          <cell r="A3250" t="str">
            <v>43840</v>
          </cell>
          <cell r="B3250" t="str">
            <v xml:space="preserve">REPAIR OF STOMACH LESION           </v>
          </cell>
        </row>
        <row r="3251">
          <cell r="A3251" t="str">
            <v>43842</v>
          </cell>
          <cell r="B3251" t="str">
            <v xml:space="preserve">GASTROPLASTY FOR OBESITY           </v>
          </cell>
        </row>
        <row r="3252">
          <cell r="A3252" t="str">
            <v>43843</v>
          </cell>
          <cell r="B3252" t="str">
            <v xml:space="preserve">GASTROPLASTY FOR OBESITY           </v>
          </cell>
        </row>
        <row r="3253">
          <cell r="A3253" t="str">
            <v>43846</v>
          </cell>
          <cell r="B3253" t="str">
            <v xml:space="preserve">GASTRIC BYPASS FOR OBESITY         </v>
          </cell>
        </row>
        <row r="3254">
          <cell r="A3254" t="str">
            <v>43847</v>
          </cell>
          <cell r="B3254" t="str">
            <v xml:space="preserve">GASTRIC BYPASS FOR OBESITY         </v>
          </cell>
        </row>
        <row r="3255">
          <cell r="A3255" t="str">
            <v>43848</v>
          </cell>
          <cell r="B3255" t="str">
            <v xml:space="preserve">REVISION GASTROPLASTY              </v>
          </cell>
        </row>
        <row r="3256">
          <cell r="A3256" t="str">
            <v>43850</v>
          </cell>
          <cell r="B3256" t="str">
            <v xml:space="preserve">REVISE STOMACH-BOWEL FUSION        </v>
          </cell>
        </row>
        <row r="3257">
          <cell r="A3257" t="str">
            <v>43855</v>
          </cell>
          <cell r="B3257" t="str">
            <v xml:space="preserve">REVISE STOMACH-BOWEL FUSION        </v>
          </cell>
        </row>
        <row r="3258">
          <cell r="A3258" t="str">
            <v>43860</v>
          </cell>
          <cell r="B3258" t="str">
            <v xml:space="preserve">REVISE STOMACH-BOWEL FUSION        </v>
          </cell>
        </row>
        <row r="3259">
          <cell r="A3259" t="str">
            <v>43865</v>
          </cell>
          <cell r="B3259" t="str">
            <v xml:space="preserve">REVISE STOMACH-BOWEL FUSION        </v>
          </cell>
        </row>
        <row r="3260">
          <cell r="A3260" t="str">
            <v>43870</v>
          </cell>
          <cell r="B3260" t="str">
            <v xml:space="preserve">REPAIR STOMACH OPENING             </v>
          </cell>
        </row>
        <row r="3261">
          <cell r="A3261" t="str">
            <v>43880</v>
          </cell>
          <cell r="B3261" t="str">
            <v xml:space="preserve">REPAIR STOMACH-BOWEL FISTULA       </v>
          </cell>
        </row>
        <row r="3262">
          <cell r="A3262" t="str">
            <v>43999</v>
          </cell>
          <cell r="B3262" t="str">
            <v xml:space="preserve">STOMACH SURGERY PROCEDURE          </v>
          </cell>
        </row>
        <row r="3263">
          <cell r="A3263" t="str">
            <v>44005</v>
          </cell>
          <cell r="B3263" t="str">
            <v xml:space="preserve">FREEING OF BOWEL ADHESION          </v>
          </cell>
        </row>
        <row r="3264">
          <cell r="A3264" t="str">
            <v>44010</v>
          </cell>
          <cell r="B3264" t="str">
            <v xml:space="preserve">INCISION OF SMALL BOWEL            </v>
          </cell>
        </row>
        <row r="3265">
          <cell r="A3265" t="str">
            <v>44015</v>
          </cell>
          <cell r="B3265" t="str">
            <v xml:space="preserve">INSERT NEEDLE CATHETER,BOWEL       </v>
          </cell>
        </row>
        <row r="3266">
          <cell r="A3266" t="str">
            <v>44020</v>
          </cell>
          <cell r="B3266" t="str">
            <v xml:space="preserve">EXPLORATION OF SMALL BOWEL         </v>
          </cell>
        </row>
        <row r="3267">
          <cell r="A3267" t="str">
            <v>44021</v>
          </cell>
          <cell r="B3267" t="str">
            <v xml:space="preserve">DECOMPRESS SMALL BOWEL             </v>
          </cell>
        </row>
        <row r="3268">
          <cell r="A3268" t="str">
            <v>44025</v>
          </cell>
          <cell r="B3268" t="str">
            <v xml:space="preserve">INCISION OF LARGE BOWEL            </v>
          </cell>
        </row>
        <row r="3269">
          <cell r="A3269" t="str">
            <v>44050</v>
          </cell>
          <cell r="B3269" t="str">
            <v xml:space="preserve">REDUCE BOWEL OBSTRUCTION           </v>
          </cell>
        </row>
        <row r="3270">
          <cell r="A3270" t="str">
            <v>44055</v>
          </cell>
          <cell r="B3270" t="str">
            <v xml:space="preserve">CORRECT MALROTATION OF BOWEL       </v>
          </cell>
        </row>
        <row r="3271">
          <cell r="A3271" t="str">
            <v>44100</v>
          </cell>
          <cell r="B3271" t="str">
            <v xml:space="preserve">BIOPSY OF BOWEL                    </v>
          </cell>
        </row>
        <row r="3272">
          <cell r="A3272" t="str">
            <v>44110</v>
          </cell>
          <cell r="B3272" t="str">
            <v xml:space="preserve">EXCISION OF BOWEL LESION(S)        </v>
          </cell>
        </row>
        <row r="3273">
          <cell r="A3273" t="str">
            <v>44111</v>
          </cell>
          <cell r="B3273" t="str">
            <v xml:space="preserve">EXCISION OF BOWEL LESION(S)        </v>
          </cell>
        </row>
        <row r="3274">
          <cell r="A3274" t="str">
            <v>44120</v>
          </cell>
          <cell r="B3274" t="str">
            <v xml:space="preserve">REMOVAL OF SMALL INTESTINE         </v>
          </cell>
        </row>
        <row r="3275">
          <cell r="A3275" t="str">
            <v>44121</v>
          </cell>
          <cell r="B3275" t="str">
            <v xml:space="preserve">REMOVAL OF SMALL INTESTINE         </v>
          </cell>
        </row>
        <row r="3276">
          <cell r="A3276" t="str">
            <v>44125</v>
          </cell>
          <cell r="B3276" t="str">
            <v xml:space="preserve">REMOVAL OF SMALL INTESTINE         </v>
          </cell>
        </row>
        <row r="3277">
          <cell r="A3277" t="str">
            <v>44130</v>
          </cell>
          <cell r="B3277" t="str">
            <v xml:space="preserve">BOWEL TO BOWEL FUSION              </v>
          </cell>
        </row>
        <row r="3278">
          <cell r="A3278" t="str">
            <v>44139</v>
          </cell>
          <cell r="B3278" t="str">
            <v xml:space="preserve">MOBILIZATION OF COLON              </v>
          </cell>
        </row>
        <row r="3279">
          <cell r="A3279" t="str">
            <v>44140</v>
          </cell>
          <cell r="B3279" t="str">
            <v xml:space="preserve">PARTIAL REMOVAL OF COLON           </v>
          </cell>
        </row>
        <row r="3280">
          <cell r="A3280" t="str">
            <v>44141</v>
          </cell>
          <cell r="B3280" t="str">
            <v xml:space="preserve">PARTIAL REMOVAL OF COLON           </v>
          </cell>
        </row>
        <row r="3281">
          <cell r="A3281" t="str">
            <v>44143</v>
          </cell>
          <cell r="B3281" t="str">
            <v xml:space="preserve">PARTIAL REMOVAL OF COLON           </v>
          </cell>
        </row>
        <row r="3282">
          <cell r="A3282" t="str">
            <v>44144</v>
          </cell>
          <cell r="B3282" t="str">
            <v xml:space="preserve">PARTIAL REMOVAL OF COLON           </v>
          </cell>
        </row>
        <row r="3283">
          <cell r="A3283" t="str">
            <v>44145</v>
          </cell>
          <cell r="B3283" t="str">
            <v xml:space="preserve">PARTIAL REMOVAL OF COLON           </v>
          </cell>
        </row>
        <row r="3284">
          <cell r="A3284" t="str">
            <v>44146</v>
          </cell>
          <cell r="B3284" t="str">
            <v xml:space="preserve">PARTIAL REMOVAL OF COLON           </v>
          </cell>
        </row>
        <row r="3285">
          <cell r="A3285" t="str">
            <v>44147</v>
          </cell>
          <cell r="B3285" t="str">
            <v xml:space="preserve">PARTIAL REMOVAL OF COLON           </v>
          </cell>
        </row>
        <row r="3286">
          <cell r="A3286" t="str">
            <v>44150</v>
          </cell>
          <cell r="B3286" t="str">
            <v xml:space="preserve">REMOVAL OF COLON                   </v>
          </cell>
        </row>
        <row r="3287">
          <cell r="A3287" t="str">
            <v>44151</v>
          </cell>
          <cell r="B3287" t="str">
            <v xml:space="preserve">REMOVAL OF COLON/ILEOSTOMY         </v>
          </cell>
        </row>
        <row r="3288">
          <cell r="A3288" t="str">
            <v>44152</v>
          </cell>
          <cell r="B3288" t="str">
            <v xml:space="preserve">REMOVAL OF COLON/ILEOSTOMY         </v>
          </cell>
        </row>
        <row r="3289">
          <cell r="A3289" t="str">
            <v>44153</v>
          </cell>
          <cell r="B3289" t="str">
            <v xml:space="preserve">REMOVAL OF COLON/ILEOSTOMY         </v>
          </cell>
        </row>
        <row r="3290">
          <cell r="A3290" t="str">
            <v>44155</v>
          </cell>
          <cell r="B3290" t="str">
            <v xml:space="preserve">REMOVAL OF COLON                   </v>
          </cell>
        </row>
        <row r="3291">
          <cell r="A3291" t="str">
            <v>44156</v>
          </cell>
          <cell r="B3291" t="str">
            <v xml:space="preserve">REMOVAL OF COLON/ILEOSTOMY         </v>
          </cell>
        </row>
        <row r="3292">
          <cell r="A3292" t="str">
            <v>44160</v>
          </cell>
          <cell r="B3292" t="str">
            <v xml:space="preserve">REMOVAL OF COLON                   </v>
          </cell>
        </row>
        <row r="3293">
          <cell r="A3293" t="str">
            <v>44300</v>
          </cell>
          <cell r="B3293" t="str">
            <v xml:space="preserve">OPEN BOWEL TO SKIN                 </v>
          </cell>
        </row>
        <row r="3294">
          <cell r="A3294" t="str">
            <v>44310</v>
          </cell>
          <cell r="B3294" t="str">
            <v xml:space="preserve">ILEOSTOMY/JEJUNOSTOMY              </v>
          </cell>
        </row>
        <row r="3295">
          <cell r="A3295" t="str">
            <v>44312</v>
          </cell>
          <cell r="B3295" t="str">
            <v xml:space="preserve">REVISION OF ILEOSTOMY              </v>
          </cell>
        </row>
        <row r="3296">
          <cell r="A3296" t="str">
            <v>44314</v>
          </cell>
          <cell r="B3296" t="str">
            <v xml:space="preserve">REVISION OF ILEOSTOMY              </v>
          </cell>
        </row>
        <row r="3297">
          <cell r="A3297" t="str">
            <v>44316</v>
          </cell>
          <cell r="B3297" t="str">
            <v xml:space="preserve">DEVISE BOWEL POUCH                 </v>
          </cell>
        </row>
        <row r="3298">
          <cell r="A3298" t="str">
            <v>44320</v>
          </cell>
          <cell r="B3298" t="str">
            <v xml:space="preserve">COLOSTOMY                          </v>
          </cell>
        </row>
        <row r="3299">
          <cell r="A3299" t="str">
            <v>44322</v>
          </cell>
          <cell r="B3299" t="str">
            <v xml:space="preserve">COLOSTOMY WITH BIOPSIES            </v>
          </cell>
        </row>
        <row r="3300">
          <cell r="A3300" t="str">
            <v>44340</v>
          </cell>
          <cell r="B3300" t="str">
            <v xml:space="preserve">REVISION OF COLOSTOMY              </v>
          </cell>
        </row>
        <row r="3301">
          <cell r="A3301" t="str">
            <v>44345</v>
          </cell>
          <cell r="B3301" t="str">
            <v xml:space="preserve">REVISION OF COLOSTOMY              </v>
          </cell>
        </row>
        <row r="3302">
          <cell r="A3302" t="str">
            <v>44346</v>
          </cell>
          <cell r="B3302" t="str">
            <v xml:space="preserve">REVISION OF COLOSTOMY              </v>
          </cell>
        </row>
        <row r="3303">
          <cell r="A3303" t="str">
            <v>44360</v>
          </cell>
          <cell r="B3303" t="str">
            <v xml:space="preserve">SMALL BOWEL ENDOSCOPY              </v>
          </cell>
        </row>
        <row r="3304">
          <cell r="A3304" t="str">
            <v>44361</v>
          </cell>
          <cell r="B3304" t="str">
            <v xml:space="preserve">SMALL BOWEL ENDOSCOPY,BIOPSY       </v>
          </cell>
        </row>
        <row r="3305">
          <cell r="A3305" t="str">
            <v>44363</v>
          </cell>
          <cell r="B3305" t="str">
            <v xml:space="preserve">SMALL BOWEL ENDOSCOPY              </v>
          </cell>
        </row>
        <row r="3306">
          <cell r="A3306" t="str">
            <v>44364</v>
          </cell>
          <cell r="B3306" t="str">
            <v xml:space="preserve">SMALL BOWEL ENDOSCOPY              </v>
          </cell>
        </row>
        <row r="3307">
          <cell r="A3307" t="str">
            <v>44365</v>
          </cell>
          <cell r="B3307" t="str">
            <v xml:space="preserve">SMALL BOWEL ENDOSCOPY              </v>
          </cell>
        </row>
        <row r="3308">
          <cell r="A3308" t="str">
            <v>44366</v>
          </cell>
          <cell r="B3308" t="str">
            <v xml:space="preserve">SMALL BOWEL ENDOSCOPY              </v>
          </cell>
        </row>
        <row r="3309">
          <cell r="A3309" t="str">
            <v>44369</v>
          </cell>
          <cell r="B3309" t="str">
            <v xml:space="preserve">SMALL BOWEL ENDOSCOPY              </v>
          </cell>
        </row>
        <row r="3310">
          <cell r="A3310" t="str">
            <v>44372</v>
          </cell>
          <cell r="B3310" t="str">
            <v xml:space="preserve">SMALL BOWEL ENDOSCOPY              </v>
          </cell>
        </row>
        <row r="3311">
          <cell r="A3311" t="str">
            <v>44373</v>
          </cell>
          <cell r="B3311" t="str">
            <v xml:space="preserve">SMALL BOWEL ENDOSCOPY              </v>
          </cell>
        </row>
        <row r="3312">
          <cell r="A3312" t="str">
            <v>44376</v>
          </cell>
          <cell r="B3312" t="str">
            <v xml:space="preserve">SMALL BOWEL ENDOSCOPY              </v>
          </cell>
        </row>
        <row r="3313">
          <cell r="A3313" t="str">
            <v>44377</v>
          </cell>
          <cell r="B3313" t="str">
            <v xml:space="preserve">SMALL BOWEL ENDOSCOPY              </v>
          </cell>
        </row>
        <row r="3314">
          <cell r="A3314" t="str">
            <v>44378</v>
          </cell>
          <cell r="B3314" t="str">
            <v xml:space="preserve">SMALL BOWEL ENDOSCOPY              </v>
          </cell>
        </row>
        <row r="3315">
          <cell r="A3315" t="str">
            <v>44380</v>
          </cell>
          <cell r="B3315" t="str">
            <v xml:space="preserve">SMALL BOWEL ENDOSCOPY              </v>
          </cell>
        </row>
        <row r="3316">
          <cell r="A3316" t="str">
            <v>44382</v>
          </cell>
          <cell r="B3316" t="str">
            <v xml:space="preserve">SMALL BOWEL ENDOSCOPY              </v>
          </cell>
        </row>
        <row r="3317">
          <cell r="A3317" t="str">
            <v>44385</v>
          </cell>
          <cell r="B3317" t="str">
            <v xml:space="preserve">ENDOSCOPY OF BOWEL POUCH           </v>
          </cell>
        </row>
        <row r="3318">
          <cell r="A3318" t="str">
            <v>44386</v>
          </cell>
          <cell r="B3318" t="str">
            <v xml:space="preserve">ENDOSCOPY, BOWEL POUCH, BIOPSY     </v>
          </cell>
        </row>
        <row r="3319">
          <cell r="A3319" t="str">
            <v>44388</v>
          </cell>
          <cell r="B3319" t="str">
            <v xml:space="preserve">COLON ENDOSCOPY                    </v>
          </cell>
        </row>
        <row r="3320">
          <cell r="A3320" t="str">
            <v>44389</v>
          </cell>
          <cell r="B3320" t="str">
            <v xml:space="preserve">COLONOSCOPY WITH BIOPSY            </v>
          </cell>
        </row>
        <row r="3321">
          <cell r="A3321" t="str">
            <v>44390</v>
          </cell>
          <cell r="B3321" t="str">
            <v xml:space="preserve">COLONOSCOPY FOR FOREIGN BODY       </v>
          </cell>
        </row>
        <row r="3322">
          <cell r="A3322" t="str">
            <v>44391</v>
          </cell>
          <cell r="B3322" t="str">
            <v xml:space="preserve">COLONOSCOPY FOR BLEEDING           </v>
          </cell>
        </row>
        <row r="3323">
          <cell r="A3323" t="str">
            <v>44392</v>
          </cell>
          <cell r="B3323" t="str">
            <v xml:space="preserve">COLONOSCOPY &amp; POLYPECTOMY          </v>
          </cell>
        </row>
        <row r="3324">
          <cell r="A3324" t="str">
            <v>44393</v>
          </cell>
          <cell r="B3324" t="str">
            <v xml:space="preserve">COLONOSCOPY, LESION REMOVAL        </v>
          </cell>
        </row>
        <row r="3325">
          <cell r="A3325" t="str">
            <v>44394</v>
          </cell>
          <cell r="B3325" t="str">
            <v xml:space="preserve">COLONOSCOPY W/SNARE                </v>
          </cell>
        </row>
        <row r="3326">
          <cell r="A3326" t="str">
            <v>44500</v>
          </cell>
          <cell r="B3326" t="str">
            <v xml:space="preserve">INTRO, GASTROINTESTINAL TUBE       </v>
          </cell>
        </row>
        <row r="3327">
          <cell r="A3327" t="str">
            <v>44602</v>
          </cell>
          <cell r="B3327" t="str">
            <v xml:space="preserve">SUTURE, SMALL INTESTINE            </v>
          </cell>
        </row>
        <row r="3328">
          <cell r="A3328" t="str">
            <v>44603</v>
          </cell>
          <cell r="B3328" t="str">
            <v xml:space="preserve">SUTURE, SMALL INTESTINE            </v>
          </cell>
        </row>
        <row r="3329">
          <cell r="A3329" t="str">
            <v>44604</v>
          </cell>
          <cell r="B3329" t="str">
            <v xml:space="preserve">SUTURE, LARGE INTESTINE            </v>
          </cell>
        </row>
        <row r="3330">
          <cell r="A3330" t="str">
            <v>44605</v>
          </cell>
          <cell r="B3330" t="str">
            <v xml:space="preserve">REPAIR OF BOWEL LESION             </v>
          </cell>
        </row>
        <row r="3331">
          <cell r="A3331" t="str">
            <v>44615</v>
          </cell>
          <cell r="B3331" t="str">
            <v xml:space="preserve">INTESTINAL STRICTUROPLASTY         </v>
          </cell>
        </row>
        <row r="3332">
          <cell r="A3332" t="str">
            <v>44620</v>
          </cell>
          <cell r="B3332" t="str">
            <v xml:space="preserve">REPAIR BOWEL OPENING               </v>
          </cell>
        </row>
        <row r="3333">
          <cell r="A3333" t="str">
            <v>44625</v>
          </cell>
          <cell r="B3333" t="str">
            <v xml:space="preserve">REPAIR BOWEL OPENING               </v>
          </cell>
        </row>
        <row r="3334">
          <cell r="A3334" t="str">
            <v>44626</v>
          </cell>
          <cell r="B3334" t="str">
            <v xml:space="preserve">REPAIR BOWEL OPENING               </v>
          </cell>
        </row>
        <row r="3335">
          <cell r="A3335" t="str">
            <v>44640</v>
          </cell>
          <cell r="B3335" t="str">
            <v xml:space="preserve">REPAIR BOWEL-SKIN FISTULA          </v>
          </cell>
        </row>
        <row r="3336">
          <cell r="A3336" t="str">
            <v>44650</v>
          </cell>
          <cell r="B3336" t="str">
            <v xml:space="preserve">REPAIR BOWEL FISTULA               </v>
          </cell>
        </row>
        <row r="3337">
          <cell r="A3337" t="str">
            <v>44660</v>
          </cell>
          <cell r="B3337" t="str">
            <v xml:space="preserve">REPAIR BOWEL-BLADDER FISTULA       </v>
          </cell>
        </row>
        <row r="3338">
          <cell r="A3338" t="str">
            <v>44661</v>
          </cell>
          <cell r="B3338" t="str">
            <v xml:space="preserve">REPAIR BOWEL-BLADDER FISTULA       </v>
          </cell>
        </row>
        <row r="3339">
          <cell r="A3339" t="str">
            <v>44680</v>
          </cell>
          <cell r="B3339" t="str">
            <v xml:space="preserve">SURGICAL REVISION, INTESTINE       </v>
          </cell>
        </row>
        <row r="3340">
          <cell r="A3340" t="str">
            <v>44700</v>
          </cell>
          <cell r="B3340" t="str">
            <v xml:space="preserve">SUSPEND BOWEL W/PROSTHESIS         </v>
          </cell>
        </row>
        <row r="3341">
          <cell r="A3341" t="str">
            <v>44799</v>
          </cell>
          <cell r="B3341" t="str">
            <v xml:space="preserve">INTESTINE SURGERY PROCEDURE        </v>
          </cell>
        </row>
        <row r="3342">
          <cell r="A3342" t="str">
            <v>44800</v>
          </cell>
          <cell r="B3342" t="str">
            <v xml:space="preserve">EXCISION OF BOWEL POUCH            </v>
          </cell>
        </row>
        <row r="3343">
          <cell r="A3343" t="str">
            <v>44820</v>
          </cell>
          <cell r="B3343" t="str">
            <v xml:space="preserve">EXCISION OF MESENTERY LESION       </v>
          </cell>
        </row>
        <row r="3344">
          <cell r="A3344" t="str">
            <v>44850</v>
          </cell>
          <cell r="B3344" t="str">
            <v xml:space="preserve">REPAIR OF MESENTERY                </v>
          </cell>
        </row>
        <row r="3345">
          <cell r="A3345" t="str">
            <v>44899</v>
          </cell>
          <cell r="B3345" t="str">
            <v xml:space="preserve">BOWEL SURGERY PROCEDURE            </v>
          </cell>
        </row>
        <row r="3346">
          <cell r="A3346" t="str">
            <v>44900</v>
          </cell>
          <cell r="B3346" t="str">
            <v xml:space="preserve">DRAIN, APP ABSCESS, OPEN           </v>
          </cell>
        </row>
        <row r="3347">
          <cell r="A3347" t="str">
            <v>44901</v>
          </cell>
          <cell r="B3347" t="str">
            <v xml:space="preserve">DRAIN, APP ABSCESS, PERC           </v>
          </cell>
        </row>
        <row r="3348">
          <cell r="A3348" t="str">
            <v>44950</v>
          </cell>
          <cell r="B3348" t="str">
            <v xml:space="preserve">APPENDECTOMY                       </v>
          </cell>
        </row>
        <row r="3349">
          <cell r="A3349" t="str">
            <v>44955</v>
          </cell>
          <cell r="B3349" t="str">
            <v xml:space="preserve">APPENDECTOMY ADD-ON                </v>
          </cell>
        </row>
        <row r="3350">
          <cell r="A3350" t="str">
            <v>44960</v>
          </cell>
          <cell r="B3350" t="str">
            <v xml:space="preserve">APPENDECTOMY                       </v>
          </cell>
        </row>
        <row r="3351">
          <cell r="A3351" t="str">
            <v>45000</v>
          </cell>
          <cell r="B3351" t="str">
            <v xml:space="preserve">DRAINAGE OF PELVIC ABSCESS         </v>
          </cell>
        </row>
        <row r="3352">
          <cell r="A3352" t="str">
            <v>45005</v>
          </cell>
          <cell r="B3352" t="str">
            <v xml:space="preserve">DRAINAGE OF RECTAL ABSCESS         </v>
          </cell>
        </row>
        <row r="3353">
          <cell r="A3353" t="str">
            <v>45020</v>
          </cell>
          <cell r="B3353" t="str">
            <v xml:space="preserve">DRAINAGE OF RECTAL ABSCESS         </v>
          </cell>
        </row>
        <row r="3354">
          <cell r="A3354" t="str">
            <v>45100</v>
          </cell>
          <cell r="B3354" t="str">
            <v xml:space="preserve">BIOPSY OF RECTUM                   </v>
          </cell>
        </row>
        <row r="3355">
          <cell r="A3355" t="str">
            <v>45108</v>
          </cell>
          <cell r="B3355" t="str">
            <v xml:space="preserve">REMOVAL OF ANORECTAL LESION        </v>
          </cell>
        </row>
        <row r="3356">
          <cell r="A3356" t="str">
            <v>45110</v>
          </cell>
          <cell r="B3356" t="str">
            <v xml:space="preserve">REMOVAL OF RECTUM                  </v>
          </cell>
        </row>
        <row r="3357">
          <cell r="A3357" t="str">
            <v>45111</v>
          </cell>
          <cell r="B3357" t="str">
            <v xml:space="preserve">PARTIAL REMOVAL OF RECTUM          </v>
          </cell>
        </row>
        <row r="3358">
          <cell r="A3358" t="str">
            <v>45112</v>
          </cell>
          <cell r="B3358" t="str">
            <v xml:space="preserve">REMOVAL OF RECTUM                  </v>
          </cell>
        </row>
        <row r="3359">
          <cell r="A3359" t="str">
            <v>45113</v>
          </cell>
          <cell r="B3359" t="str">
            <v xml:space="preserve">PARTIAL PROCTECTOMY                </v>
          </cell>
        </row>
        <row r="3360">
          <cell r="A3360" t="str">
            <v>45114</v>
          </cell>
          <cell r="B3360" t="str">
            <v xml:space="preserve">PARTIAL REMOVAL OF RECTUM          </v>
          </cell>
        </row>
        <row r="3361">
          <cell r="A3361" t="str">
            <v>45116</v>
          </cell>
          <cell r="B3361" t="str">
            <v xml:space="preserve">PARTIAL REMOVAL OF RECTUM          </v>
          </cell>
        </row>
        <row r="3362">
          <cell r="A3362" t="str">
            <v>45119</v>
          </cell>
          <cell r="B3362" t="str">
            <v xml:space="preserve">REMOVE, RECTUM W/RESERVOIR         </v>
          </cell>
        </row>
        <row r="3363">
          <cell r="A3363" t="str">
            <v>45120</v>
          </cell>
          <cell r="B3363" t="str">
            <v xml:space="preserve">REMOVAL OF RECTUM                  </v>
          </cell>
        </row>
        <row r="3364">
          <cell r="A3364" t="str">
            <v>45121</v>
          </cell>
          <cell r="B3364" t="str">
            <v xml:space="preserve">REMOVAL OF RECTUM AND COLON        </v>
          </cell>
        </row>
        <row r="3365">
          <cell r="A3365" t="str">
            <v>45123</v>
          </cell>
          <cell r="B3365" t="str">
            <v xml:space="preserve">PARTIAL PROCTECTOMY                </v>
          </cell>
        </row>
        <row r="3366">
          <cell r="A3366" t="str">
            <v>45126</v>
          </cell>
          <cell r="B3366" t="str">
            <v xml:space="preserve">PELVIC EXENTERATION                </v>
          </cell>
        </row>
        <row r="3367">
          <cell r="A3367" t="str">
            <v>45130</v>
          </cell>
          <cell r="B3367" t="str">
            <v xml:space="preserve">EXCISION OF RECTAL PROLAPSE        </v>
          </cell>
        </row>
        <row r="3368">
          <cell r="A3368" t="str">
            <v>45135</v>
          </cell>
          <cell r="B3368" t="str">
            <v xml:space="preserve">EXCISION OF RECTAL PROLAPSE        </v>
          </cell>
        </row>
        <row r="3369">
          <cell r="A3369" t="str">
            <v>45150</v>
          </cell>
          <cell r="B3369" t="str">
            <v xml:space="preserve">EXCISION OF RECTAL STRICTURE       </v>
          </cell>
        </row>
        <row r="3370">
          <cell r="A3370" t="str">
            <v>45160</v>
          </cell>
          <cell r="B3370" t="str">
            <v xml:space="preserve">EXCISION OF RECTAL LESION          </v>
          </cell>
        </row>
        <row r="3371">
          <cell r="A3371" t="str">
            <v>45170</v>
          </cell>
          <cell r="B3371" t="str">
            <v xml:space="preserve">EXCISION OF RECTAL LESION          </v>
          </cell>
        </row>
        <row r="3372">
          <cell r="A3372" t="str">
            <v>45190</v>
          </cell>
          <cell r="B3372" t="str">
            <v xml:space="preserve">DESTRUCTION, RECTAL TUMOR          </v>
          </cell>
        </row>
        <row r="3373">
          <cell r="A3373" t="str">
            <v>45300</v>
          </cell>
          <cell r="B3373" t="str">
            <v xml:space="preserve">PROCTOSIGMOIDOSCOPY                </v>
          </cell>
        </row>
        <row r="3374">
          <cell r="A3374" t="str">
            <v>45303</v>
          </cell>
          <cell r="B3374" t="str">
            <v xml:space="preserve">PROCTOSIGMOIDOSCOPY                </v>
          </cell>
        </row>
        <row r="3375">
          <cell r="A3375" t="str">
            <v>45305</v>
          </cell>
          <cell r="B3375" t="str">
            <v xml:space="preserve">PROCTOSIGMOIDOSCOPY; BIOPSY        </v>
          </cell>
        </row>
        <row r="3376">
          <cell r="A3376" t="str">
            <v>45307</v>
          </cell>
          <cell r="B3376" t="str">
            <v xml:space="preserve">PROCTOSIGMOIDOSCOPY                </v>
          </cell>
        </row>
        <row r="3377">
          <cell r="A3377" t="str">
            <v>45308</v>
          </cell>
          <cell r="B3377" t="str">
            <v xml:space="preserve">PROCTOSIGMOIDOSCOPY                </v>
          </cell>
        </row>
        <row r="3378">
          <cell r="A3378" t="str">
            <v>45309</v>
          </cell>
          <cell r="B3378" t="str">
            <v xml:space="preserve">PROCTOSIGMOIDOSCOPY                </v>
          </cell>
        </row>
        <row r="3379">
          <cell r="A3379" t="str">
            <v>45315</v>
          </cell>
          <cell r="B3379" t="str">
            <v xml:space="preserve">PROCTOSIGMOIDOSCOPY                </v>
          </cell>
        </row>
        <row r="3380">
          <cell r="A3380" t="str">
            <v>45317</v>
          </cell>
          <cell r="B3380" t="str">
            <v xml:space="preserve">PROCTOSIGMOIDOSCOPY                </v>
          </cell>
        </row>
        <row r="3381">
          <cell r="A3381" t="str">
            <v>45320</v>
          </cell>
          <cell r="B3381" t="str">
            <v xml:space="preserve">PROCTOSIGMOIDOSCOPY                </v>
          </cell>
        </row>
        <row r="3382">
          <cell r="A3382" t="str">
            <v>45321</v>
          </cell>
          <cell r="B3382" t="str">
            <v xml:space="preserve">PROCTOSIGMOIDOSCOPY                </v>
          </cell>
        </row>
        <row r="3383">
          <cell r="A3383" t="str">
            <v>45330</v>
          </cell>
          <cell r="B3383" t="str">
            <v xml:space="preserve">SIGMOIDOSCOPY, DIAGNOSTIC          </v>
          </cell>
        </row>
        <row r="3384">
          <cell r="A3384" t="str">
            <v>45331</v>
          </cell>
          <cell r="B3384" t="str">
            <v xml:space="preserve">SIGMOIDOSCOPY AND BIOPSY           </v>
          </cell>
        </row>
        <row r="3385">
          <cell r="A3385" t="str">
            <v>45332</v>
          </cell>
          <cell r="B3385" t="str">
            <v xml:space="preserve">SIGMOIDOSCOPY                      </v>
          </cell>
        </row>
        <row r="3386">
          <cell r="A3386" t="str">
            <v>45333</v>
          </cell>
          <cell r="B3386" t="str">
            <v xml:space="preserve">SIGMOIDOSCOPY &amp; POLYPECTOMY        </v>
          </cell>
        </row>
        <row r="3387">
          <cell r="A3387" t="str">
            <v>45334</v>
          </cell>
          <cell r="B3387" t="str">
            <v xml:space="preserve">SIGMOIDOSCOPY FOR BLEEDING         </v>
          </cell>
        </row>
        <row r="3388">
          <cell r="A3388" t="str">
            <v>45337</v>
          </cell>
          <cell r="B3388" t="str">
            <v xml:space="preserve">SIGMOIDOSCOPY, DECOMPRESSION       </v>
          </cell>
        </row>
        <row r="3389">
          <cell r="A3389" t="str">
            <v>45338</v>
          </cell>
          <cell r="B3389" t="str">
            <v xml:space="preserve">SIGMOIDOSCOPY                      </v>
          </cell>
        </row>
        <row r="3390">
          <cell r="A3390" t="str">
            <v>45339</v>
          </cell>
          <cell r="B3390" t="str">
            <v xml:space="preserve">SIGMOIDOSCOPY                      </v>
          </cell>
        </row>
        <row r="3391">
          <cell r="A3391" t="str">
            <v>45355</v>
          </cell>
          <cell r="B3391" t="str">
            <v xml:space="preserve">SURGICAL COLONOSCOPY               </v>
          </cell>
        </row>
        <row r="3392">
          <cell r="A3392" t="str">
            <v>45378</v>
          </cell>
          <cell r="B3392" t="str">
            <v xml:space="preserve">DIAGNOSTIC COLONOSCOPY             </v>
          </cell>
        </row>
        <row r="3393">
          <cell r="A3393" t="str">
            <v>45379</v>
          </cell>
          <cell r="B3393" t="str">
            <v xml:space="preserve">COLONOSCOPY                        </v>
          </cell>
        </row>
        <row r="3394">
          <cell r="A3394" t="str">
            <v>45380</v>
          </cell>
          <cell r="B3394" t="str">
            <v xml:space="preserve">COLONOSCOPY AND BIOPSY             </v>
          </cell>
        </row>
        <row r="3395">
          <cell r="A3395" t="str">
            <v>45382</v>
          </cell>
          <cell r="B3395" t="str">
            <v xml:space="preserve">COLONOSCOPY, CONTROL BLEEDING      </v>
          </cell>
        </row>
        <row r="3396">
          <cell r="A3396" t="str">
            <v>45383</v>
          </cell>
          <cell r="B3396" t="str">
            <v xml:space="preserve">COLONOSCOPY, LESION REMOVAL        </v>
          </cell>
        </row>
        <row r="3397">
          <cell r="A3397" t="str">
            <v>45384</v>
          </cell>
          <cell r="B3397" t="str">
            <v xml:space="preserve">COLONOSCOPY                        </v>
          </cell>
        </row>
        <row r="3398">
          <cell r="A3398" t="str">
            <v>45385</v>
          </cell>
          <cell r="B3398" t="str">
            <v xml:space="preserve">COLONOSCOPY, LESION REMOVAL        </v>
          </cell>
        </row>
        <row r="3399">
          <cell r="A3399" t="str">
            <v>45500</v>
          </cell>
          <cell r="B3399" t="str">
            <v xml:space="preserve">REPAIR OF RECTUM                   </v>
          </cell>
        </row>
        <row r="3400">
          <cell r="A3400" t="str">
            <v>45505</v>
          </cell>
          <cell r="B3400" t="str">
            <v xml:space="preserve">REPAIR OF RECTUM                   </v>
          </cell>
        </row>
        <row r="3401">
          <cell r="A3401" t="str">
            <v>45520</v>
          </cell>
          <cell r="B3401" t="str">
            <v xml:space="preserve">TREATMENT OF RECTAL PROLAPSE       </v>
          </cell>
        </row>
        <row r="3402">
          <cell r="A3402" t="str">
            <v>45540</v>
          </cell>
          <cell r="B3402" t="str">
            <v xml:space="preserve">CORRECT RECTAL PROLAPSE            </v>
          </cell>
        </row>
        <row r="3403">
          <cell r="A3403" t="str">
            <v>45541</v>
          </cell>
          <cell r="B3403" t="str">
            <v xml:space="preserve">CORRECT RECTAL PROLAPSE            </v>
          </cell>
        </row>
        <row r="3404">
          <cell r="A3404" t="str">
            <v>45550</v>
          </cell>
          <cell r="B3404" t="str">
            <v xml:space="preserve">REPAIR RECTUM; REMOVE SIGMOID      </v>
          </cell>
        </row>
        <row r="3405">
          <cell r="A3405" t="str">
            <v>45560</v>
          </cell>
          <cell r="B3405" t="str">
            <v xml:space="preserve">REPAIR OF RECTOCELE                </v>
          </cell>
        </row>
        <row r="3406">
          <cell r="A3406" t="str">
            <v>45562</v>
          </cell>
          <cell r="B3406" t="str">
            <v xml:space="preserve">EXPLORATION/REPAIR OF RECTUM       </v>
          </cell>
        </row>
        <row r="3407">
          <cell r="A3407" t="str">
            <v>45563</v>
          </cell>
          <cell r="B3407" t="str">
            <v xml:space="preserve">EXPLORATION/REPAIR OF RECTUM       </v>
          </cell>
        </row>
        <row r="3408">
          <cell r="A3408" t="str">
            <v>45800</v>
          </cell>
          <cell r="B3408" t="str">
            <v xml:space="preserve">REPAIR RECTUMBLADDER FISTULA       </v>
          </cell>
        </row>
        <row r="3409">
          <cell r="A3409" t="str">
            <v>45805</v>
          </cell>
          <cell r="B3409" t="str">
            <v xml:space="preserve">REPAIR FISTULA; COLOSTOMY          </v>
          </cell>
        </row>
        <row r="3410">
          <cell r="A3410" t="str">
            <v>45820</v>
          </cell>
          <cell r="B3410" t="str">
            <v xml:space="preserve">REPAIR RECTOURETHRAL FISTULA       </v>
          </cell>
        </row>
        <row r="3411">
          <cell r="A3411" t="str">
            <v>45825</v>
          </cell>
          <cell r="B3411" t="str">
            <v xml:space="preserve">REPAIR FISTULA; COLOSTOMY          </v>
          </cell>
        </row>
        <row r="3412">
          <cell r="A3412" t="str">
            <v>45900</v>
          </cell>
          <cell r="B3412" t="str">
            <v xml:space="preserve">REDUCTION OF RECTAL PROLAPSE       </v>
          </cell>
        </row>
        <row r="3413">
          <cell r="A3413" t="str">
            <v>45905</v>
          </cell>
          <cell r="B3413" t="str">
            <v xml:space="preserve">DILATION OF ANAL SPHINCTER         </v>
          </cell>
        </row>
        <row r="3414">
          <cell r="A3414" t="str">
            <v>45910</v>
          </cell>
          <cell r="B3414" t="str">
            <v xml:space="preserve">DILATION OF RECTAL NARROWING       </v>
          </cell>
        </row>
        <row r="3415">
          <cell r="A3415" t="str">
            <v>45915</v>
          </cell>
          <cell r="B3415" t="str">
            <v xml:space="preserve">REMOVE RECTAL OBSTRUCTION          </v>
          </cell>
        </row>
        <row r="3416">
          <cell r="A3416" t="str">
            <v>45999</v>
          </cell>
          <cell r="B3416" t="str">
            <v xml:space="preserve">RECTUM SURGERY PROCEDURE           </v>
          </cell>
        </row>
        <row r="3417">
          <cell r="A3417" t="str">
            <v>46030</v>
          </cell>
          <cell r="B3417" t="str">
            <v xml:space="preserve">REMOVAL OF RECTAL MARKER           </v>
          </cell>
        </row>
        <row r="3418">
          <cell r="A3418" t="str">
            <v>46040</v>
          </cell>
          <cell r="B3418" t="str">
            <v xml:space="preserve">INCISION OF RECTAL ABSCESS         </v>
          </cell>
        </row>
        <row r="3419">
          <cell r="A3419" t="str">
            <v>46045</v>
          </cell>
          <cell r="B3419" t="str">
            <v xml:space="preserve">INCISION OF RECTAL ABSCESS         </v>
          </cell>
        </row>
        <row r="3420">
          <cell r="A3420" t="str">
            <v>46050</v>
          </cell>
          <cell r="B3420" t="str">
            <v xml:space="preserve">INCISION OF ANAL ABSCESS           </v>
          </cell>
        </row>
        <row r="3421">
          <cell r="A3421" t="str">
            <v>46060</v>
          </cell>
          <cell r="B3421" t="str">
            <v xml:space="preserve">INCISION OF RECTAL ABSCESS         </v>
          </cell>
        </row>
        <row r="3422">
          <cell r="A3422" t="str">
            <v>46070</v>
          </cell>
          <cell r="B3422" t="str">
            <v xml:space="preserve">INCISION OF ANAL SEPTUM            </v>
          </cell>
        </row>
        <row r="3423">
          <cell r="A3423" t="str">
            <v>46080</v>
          </cell>
          <cell r="B3423" t="str">
            <v xml:space="preserve">INCISION OF ANAL SPHINCTER         </v>
          </cell>
        </row>
        <row r="3424">
          <cell r="A3424" t="str">
            <v>46083</v>
          </cell>
          <cell r="B3424" t="str">
            <v xml:space="preserve">INCISE EXTERNAL HEMORRHOID         </v>
          </cell>
        </row>
        <row r="3425">
          <cell r="A3425" t="str">
            <v>46200</v>
          </cell>
          <cell r="B3425" t="str">
            <v xml:space="preserve">REMOVAL OF ANAL FISSURE            </v>
          </cell>
        </row>
        <row r="3426">
          <cell r="A3426" t="str">
            <v>46210</v>
          </cell>
          <cell r="B3426" t="str">
            <v xml:space="preserve">REMOVAL OF ANAL CRYPT              </v>
          </cell>
        </row>
        <row r="3427">
          <cell r="A3427" t="str">
            <v>46211</v>
          </cell>
          <cell r="B3427" t="str">
            <v xml:space="preserve">REMOVAL OF ANAL CRYPTS             </v>
          </cell>
        </row>
        <row r="3428">
          <cell r="A3428" t="str">
            <v>46220</v>
          </cell>
          <cell r="B3428" t="str">
            <v xml:space="preserve">REMOVAL OF ANAL TAB                </v>
          </cell>
        </row>
        <row r="3429">
          <cell r="A3429" t="str">
            <v>46221</v>
          </cell>
          <cell r="B3429" t="str">
            <v xml:space="preserve">LIGATION OF HEMORRHOID(S)          </v>
          </cell>
        </row>
        <row r="3430">
          <cell r="A3430" t="str">
            <v>46230</v>
          </cell>
          <cell r="B3430" t="str">
            <v xml:space="preserve">REMOVAL OF ANAL TABS               </v>
          </cell>
        </row>
        <row r="3431">
          <cell r="A3431" t="str">
            <v>46250</v>
          </cell>
          <cell r="B3431" t="str">
            <v xml:space="preserve">HEMORRHOIDECTOMY                   </v>
          </cell>
        </row>
        <row r="3432">
          <cell r="A3432" t="str">
            <v>46255</v>
          </cell>
          <cell r="B3432" t="str">
            <v xml:space="preserve">HEMORRHOIDECTOMY                   </v>
          </cell>
        </row>
        <row r="3433">
          <cell r="A3433" t="str">
            <v>46257</v>
          </cell>
          <cell r="B3433" t="str">
            <v xml:space="preserve">REMOVE HEMORRHOIDS &amp; FISSURE       </v>
          </cell>
        </row>
        <row r="3434">
          <cell r="A3434" t="str">
            <v>46258</v>
          </cell>
          <cell r="B3434" t="str">
            <v xml:space="preserve">REMOVE HEMORRHOIDS &amp; FISTULA       </v>
          </cell>
        </row>
        <row r="3435">
          <cell r="A3435" t="str">
            <v>46260</v>
          </cell>
          <cell r="B3435" t="str">
            <v xml:space="preserve">HEMORRHOIDECTOMY                   </v>
          </cell>
        </row>
        <row r="3436">
          <cell r="A3436" t="str">
            <v>46261</v>
          </cell>
          <cell r="B3436" t="str">
            <v xml:space="preserve">REMOVE HEMORRHOIDS &amp; FISSURE       </v>
          </cell>
        </row>
        <row r="3437">
          <cell r="A3437" t="str">
            <v>46262</v>
          </cell>
          <cell r="B3437" t="str">
            <v xml:space="preserve">REMOVE HEMORRHOIDS &amp; FISTULA       </v>
          </cell>
        </row>
        <row r="3438">
          <cell r="A3438" t="str">
            <v>46270</v>
          </cell>
          <cell r="B3438" t="str">
            <v xml:space="preserve">REMOVAL OF ANAL FISTULA            </v>
          </cell>
        </row>
        <row r="3439">
          <cell r="A3439" t="str">
            <v>46275</v>
          </cell>
          <cell r="B3439" t="str">
            <v xml:space="preserve">REMOVAL OF ANAL FISTULA            </v>
          </cell>
        </row>
        <row r="3440">
          <cell r="A3440" t="str">
            <v>46280</v>
          </cell>
          <cell r="B3440" t="str">
            <v xml:space="preserve">REMOVAL OF ANAL FISTULA            </v>
          </cell>
        </row>
        <row r="3441">
          <cell r="A3441" t="str">
            <v>46285</v>
          </cell>
          <cell r="B3441" t="str">
            <v xml:space="preserve">REMOVAL OF ANAL FISTULA            </v>
          </cell>
        </row>
        <row r="3442">
          <cell r="A3442" t="str">
            <v>46288</v>
          </cell>
          <cell r="B3442" t="str">
            <v xml:space="preserve">REPAIR ANAL FISTULA                </v>
          </cell>
        </row>
        <row r="3443">
          <cell r="A3443" t="str">
            <v>46320</v>
          </cell>
          <cell r="B3443" t="str">
            <v xml:space="preserve">REMOVAL OF HEMORRHOID CLOT         </v>
          </cell>
        </row>
        <row r="3444">
          <cell r="A3444" t="str">
            <v>46500</v>
          </cell>
          <cell r="B3444" t="str">
            <v xml:space="preserve">INJECTION INTO HEMORRHOIDS         </v>
          </cell>
        </row>
        <row r="3445">
          <cell r="A3445" t="str">
            <v>46600</v>
          </cell>
          <cell r="B3445" t="str">
            <v xml:space="preserve">DIAGNOSTIC ANOSCOPY                </v>
          </cell>
        </row>
        <row r="3446">
          <cell r="A3446" t="str">
            <v>46604</v>
          </cell>
          <cell r="B3446" t="str">
            <v xml:space="preserve">ANOSCOPY AND DILATION              </v>
          </cell>
        </row>
        <row r="3447">
          <cell r="A3447" t="str">
            <v>46606</v>
          </cell>
          <cell r="B3447" t="str">
            <v xml:space="preserve">ANOSCOPY AND BIOPSY                </v>
          </cell>
        </row>
        <row r="3448">
          <cell r="A3448" t="str">
            <v>46608</v>
          </cell>
          <cell r="B3448" t="str">
            <v xml:space="preserve">ANOSCOPY; REMOVE FOREIGN BODY      </v>
          </cell>
        </row>
        <row r="3449">
          <cell r="A3449" t="str">
            <v>46610</v>
          </cell>
          <cell r="B3449" t="str">
            <v xml:space="preserve">ANOSCOPY; REMOVE LESION            </v>
          </cell>
        </row>
        <row r="3450">
          <cell r="A3450" t="str">
            <v>46611</v>
          </cell>
          <cell r="B3450" t="str">
            <v xml:space="preserve">ANOSCOPY                           </v>
          </cell>
        </row>
        <row r="3451">
          <cell r="A3451" t="str">
            <v>46612</v>
          </cell>
          <cell r="B3451" t="str">
            <v xml:space="preserve">ANOSCOPY; REMOVE LESIONS           </v>
          </cell>
        </row>
        <row r="3452">
          <cell r="A3452" t="str">
            <v>46614</v>
          </cell>
          <cell r="B3452" t="str">
            <v xml:space="preserve">ANOSCOPY; CONTROL BLEEDING         </v>
          </cell>
        </row>
        <row r="3453">
          <cell r="A3453" t="str">
            <v>46615</v>
          </cell>
          <cell r="B3453" t="str">
            <v xml:space="preserve">ANOSCOPY                           </v>
          </cell>
        </row>
        <row r="3454">
          <cell r="A3454" t="str">
            <v>46700</v>
          </cell>
          <cell r="B3454" t="str">
            <v xml:space="preserve">REPAIR OF ANAL STRICTURE           </v>
          </cell>
        </row>
        <row r="3455">
          <cell r="A3455" t="str">
            <v>46705</v>
          </cell>
          <cell r="B3455" t="str">
            <v xml:space="preserve">REPAIR OF ANAL STRICTURE           </v>
          </cell>
        </row>
        <row r="3456">
          <cell r="A3456" t="str">
            <v>46715</v>
          </cell>
          <cell r="B3456" t="str">
            <v xml:space="preserve">REPAIR OF ANOVAGINAL FISTULA       </v>
          </cell>
        </row>
        <row r="3457">
          <cell r="A3457" t="str">
            <v>46716</v>
          </cell>
          <cell r="B3457" t="str">
            <v xml:space="preserve">REPAIR OF ANOVAGINAL FISTULA       </v>
          </cell>
        </row>
        <row r="3458">
          <cell r="A3458" t="str">
            <v>46730</v>
          </cell>
          <cell r="B3458" t="str">
            <v xml:space="preserve">CONSTRUCTION OF ABSENT ANUS        </v>
          </cell>
        </row>
        <row r="3459">
          <cell r="A3459" t="str">
            <v>46735</v>
          </cell>
          <cell r="B3459" t="str">
            <v xml:space="preserve">CONSTRUCTION OF ABSENT ANUS        </v>
          </cell>
        </row>
        <row r="3460">
          <cell r="A3460" t="str">
            <v>46740</v>
          </cell>
          <cell r="B3460" t="str">
            <v xml:space="preserve">CONSTRUCTION OF ABSENT ANUS        </v>
          </cell>
        </row>
        <row r="3461">
          <cell r="A3461" t="str">
            <v>46742</v>
          </cell>
          <cell r="B3461" t="str">
            <v xml:space="preserve">REPAIR, IMPERFORATED ANUS          </v>
          </cell>
        </row>
        <row r="3462">
          <cell r="A3462" t="str">
            <v>46744</v>
          </cell>
          <cell r="B3462" t="str">
            <v xml:space="preserve">REPAIR, CLOACAL ANOMALY            </v>
          </cell>
        </row>
        <row r="3463">
          <cell r="A3463" t="str">
            <v>46746</v>
          </cell>
          <cell r="B3463" t="str">
            <v xml:space="preserve">REPAIR, CLOACAL ANOMALY            </v>
          </cell>
        </row>
        <row r="3464">
          <cell r="A3464" t="str">
            <v>46748</v>
          </cell>
          <cell r="B3464" t="str">
            <v xml:space="preserve">REPAIR, CLOACAL ANOMALY            </v>
          </cell>
        </row>
        <row r="3465">
          <cell r="A3465" t="str">
            <v>46750</v>
          </cell>
          <cell r="B3465" t="str">
            <v xml:space="preserve">REPAIR OF ANAL SPHINCTER           </v>
          </cell>
        </row>
        <row r="3466">
          <cell r="A3466" t="str">
            <v>46751</v>
          </cell>
          <cell r="B3466" t="str">
            <v xml:space="preserve">REPAIR OF ANAL SPHINCTER           </v>
          </cell>
        </row>
        <row r="3467">
          <cell r="A3467" t="str">
            <v>46753</v>
          </cell>
          <cell r="B3467" t="str">
            <v xml:space="preserve">RECONSTRUCTION OF ANUS             </v>
          </cell>
        </row>
        <row r="3468">
          <cell r="A3468" t="str">
            <v>46754</v>
          </cell>
          <cell r="B3468" t="str">
            <v xml:space="preserve">REMOVAL OF SUTURE FROM ANUS        </v>
          </cell>
        </row>
        <row r="3469">
          <cell r="A3469" t="str">
            <v>46760</v>
          </cell>
          <cell r="B3469" t="str">
            <v xml:space="preserve">REPAIR OF ANAL SPHINCTER           </v>
          </cell>
        </row>
        <row r="3470">
          <cell r="A3470" t="str">
            <v>46761</v>
          </cell>
          <cell r="B3470" t="str">
            <v xml:space="preserve">REPAIR OF ANAL SPHINCTER           </v>
          </cell>
        </row>
        <row r="3471">
          <cell r="A3471" t="str">
            <v>46762</v>
          </cell>
          <cell r="B3471" t="str">
            <v xml:space="preserve">IMPLANT ARTIFICIAL SPHINCTER       </v>
          </cell>
        </row>
        <row r="3472">
          <cell r="A3472" t="str">
            <v>46900</v>
          </cell>
          <cell r="B3472" t="str">
            <v xml:space="preserve">DESTRUCTION, ANAL LESION(S)        </v>
          </cell>
        </row>
        <row r="3473">
          <cell r="A3473" t="str">
            <v>46910</v>
          </cell>
          <cell r="B3473" t="str">
            <v xml:space="preserve">DESTRUCTION, ANAL LESION(S)        </v>
          </cell>
        </row>
        <row r="3474">
          <cell r="A3474" t="str">
            <v>46916</v>
          </cell>
          <cell r="B3474" t="str">
            <v xml:space="preserve">CRYOSURGERY, ANAL LESION(S)        </v>
          </cell>
        </row>
        <row r="3475">
          <cell r="A3475" t="str">
            <v>46917</v>
          </cell>
          <cell r="B3475" t="str">
            <v xml:space="preserve">LASER SURGERY, ANAL LESION(S)      </v>
          </cell>
        </row>
        <row r="3476">
          <cell r="A3476" t="str">
            <v>46922</v>
          </cell>
          <cell r="B3476" t="str">
            <v xml:space="preserve">EXCISION OF ANAL LESION(S)         </v>
          </cell>
        </row>
        <row r="3477">
          <cell r="A3477" t="str">
            <v>46924</v>
          </cell>
          <cell r="B3477" t="str">
            <v xml:space="preserve">DESTRUCTION, ANAL LESION(S)        </v>
          </cell>
        </row>
        <row r="3478">
          <cell r="A3478" t="str">
            <v>46934</v>
          </cell>
          <cell r="B3478" t="str">
            <v xml:space="preserve">DESTRUCTION OF HEMORRHOIDS         </v>
          </cell>
        </row>
        <row r="3479">
          <cell r="A3479" t="str">
            <v>46935</v>
          </cell>
          <cell r="B3479" t="str">
            <v xml:space="preserve">DESTRUCTION OF HEMORRHOIDS         </v>
          </cell>
        </row>
        <row r="3480">
          <cell r="A3480" t="str">
            <v>46936</v>
          </cell>
          <cell r="B3480" t="str">
            <v xml:space="preserve">DESTRUCTION OF HEMORRHOIDS         </v>
          </cell>
        </row>
        <row r="3481">
          <cell r="A3481" t="str">
            <v>46937</v>
          </cell>
          <cell r="B3481" t="str">
            <v xml:space="preserve">CRYOTHERAPY OF RECTAL LESION       </v>
          </cell>
        </row>
        <row r="3482">
          <cell r="A3482" t="str">
            <v>46938</v>
          </cell>
          <cell r="B3482" t="str">
            <v xml:space="preserve">CRYOTHERAPY OF RECTAL LESION       </v>
          </cell>
        </row>
        <row r="3483">
          <cell r="A3483" t="str">
            <v>46940</v>
          </cell>
          <cell r="B3483" t="str">
            <v xml:space="preserve">TREATMENT OF ANAL FISSURE          </v>
          </cell>
        </row>
        <row r="3484">
          <cell r="A3484" t="str">
            <v>46942</v>
          </cell>
          <cell r="B3484" t="str">
            <v xml:space="preserve">TREATMENT OF ANAL FISSURE          </v>
          </cell>
        </row>
        <row r="3485">
          <cell r="A3485" t="str">
            <v>46945</v>
          </cell>
          <cell r="B3485" t="str">
            <v xml:space="preserve">LIGATION OF HEMORRHOIDS            </v>
          </cell>
        </row>
        <row r="3486">
          <cell r="A3486" t="str">
            <v>46946</v>
          </cell>
          <cell r="B3486" t="str">
            <v xml:space="preserve">LIGATION OF HEMORRHOIDS            </v>
          </cell>
        </row>
        <row r="3487">
          <cell r="A3487" t="str">
            <v>46999</v>
          </cell>
          <cell r="B3487" t="str">
            <v xml:space="preserve">ANUS SURGERY PROCEDURE             </v>
          </cell>
        </row>
        <row r="3488">
          <cell r="A3488" t="str">
            <v>47000</v>
          </cell>
          <cell r="B3488" t="str">
            <v xml:space="preserve">NEEDLE BIOPSY OF LIVER             </v>
          </cell>
        </row>
        <row r="3489">
          <cell r="A3489" t="str">
            <v>47001</v>
          </cell>
          <cell r="B3489" t="str">
            <v xml:space="preserve">NEEDLE BIOPSY, LIVER ADD-ON        </v>
          </cell>
        </row>
        <row r="3490">
          <cell r="A3490" t="str">
            <v>47010</v>
          </cell>
          <cell r="B3490" t="str">
            <v xml:space="preserve">OPEN DRAINAGE, LIVER LESION        </v>
          </cell>
        </row>
        <row r="3491">
          <cell r="A3491" t="str">
            <v>47011</v>
          </cell>
          <cell r="B3491" t="str">
            <v xml:space="preserve">PERCUT DRAIN, LIVER LESION         </v>
          </cell>
        </row>
        <row r="3492">
          <cell r="A3492" t="str">
            <v>47015</v>
          </cell>
          <cell r="B3492" t="str">
            <v xml:space="preserve">INJECT/ASPIRATE LIVER CYST         </v>
          </cell>
        </row>
        <row r="3493">
          <cell r="A3493" t="str">
            <v>47100</v>
          </cell>
          <cell r="B3493" t="str">
            <v xml:space="preserve">WEDGE BIOPSY OF LIVER              </v>
          </cell>
        </row>
        <row r="3494">
          <cell r="A3494" t="str">
            <v>47120</v>
          </cell>
          <cell r="B3494" t="str">
            <v xml:space="preserve">PARTIAL REMOVAL OF LIVER           </v>
          </cell>
        </row>
        <row r="3495">
          <cell r="A3495" t="str">
            <v>47122</v>
          </cell>
          <cell r="B3495" t="str">
            <v xml:space="preserve">EXTENSIVE REMOVAL OF LIVER         </v>
          </cell>
        </row>
        <row r="3496">
          <cell r="A3496" t="str">
            <v>47125</v>
          </cell>
          <cell r="B3496" t="str">
            <v xml:space="preserve">PARTIAL REMOVAL OF LIVER           </v>
          </cell>
        </row>
        <row r="3497">
          <cell r="A3497" t="str">
            <v>47130</v>
          </cell>
          <cell r="B3497" t="str">
            <v xml:space="preserve">PARTIAL REMOVAL OF LIVER           </v>
          </cell>
        </row>
        <row r="3498">
          <cell r="A3498" t="str">
            <v>47133</v>
          </cell>
          <cell r="B3498" t="str">
            <v xml:space="preserve">REMOVAL OF DONOR LIVER             </v>
          </cell>
        </row>
        <row r="3499">
          <cell r="A3499" t="str">
            <v>47134</v>
          </cell>
          <cell r="B3499" t="str">
            <v xml:space="preserve">PARTIAL REMOVAL, DONOR LIVER       </v>
          </cell>
        </row>
        <row r="3500">
          <cell r="A3500" t="str">
            <v>47135</v>
          </cell>
          <cell r="B3500" t="str">
            <v xml:space="preserve">TRANSPLANTATION OF LIVER           </v>
          </cell>
        </row>
        <row r="3501">
          <cell r="A3501" t="str">
            <v>47136</v>
          </cell>
          <cell r="B3501" t="str">
            <v xml:space="preserve">TRANSPLANTATION OF LIVER           </v>
          </cell>
        </row>
        <row r="3502">
          <cell r="A3502" t="str">
            <v>47300</v>
          </cell>
          <cell r="B3502" t="str">
            <v xml:space="preserve">SURGERY FOR LIVER LESION           </v>
          </cell>
        </row>
        <row r="3503">
          <cell r="A3503" t="str">
            <v>47350</v>
          </cell>
          <cell r="B3503" t="str">
            <v xml:space="preserve">REPAIR LIVER WOUND                 </v>
          </cell>
        </row>
        <row r="3504">
          <cell r="A3504" t="str">
            <v>47360</v>
          </cell>
          <cell r="B3504" t="str">
            <v xml:space="preserve">REPAIR LIVER WOUND                 </v>
          </cell>
        </row>
        <row r="3505">
          <cell r="A3505" t="str">
            <v>47361</v>
          </cell>
          <cell r="B3505" t="str">
            <v xml:space="preserve">REPAIR LIVER WOUND                 </v>
          </cell>
        </row>
        <row r="3506">
          <cell r="A3506" t="str">
            <v>47362</v>
          </cell>
          <cell r="B3506" t="str">
            <v xml:space="preserve">REPAIR LIVER WOUND                 </v>
          </cell>
        </row>
        <row r="3507">
          <cell r="A3507" t="str">
            <v>47399</v>
          </cell>
          <cell r="B3507" t="str">
            <v xml:space="preserve">LIVER SURGERY PROCEDURE            </v>
          </cell>
        </row>
        <row r="3508">
          <cell r="A3508" t="str">
            <v>47400</v>
          </cell>
          <cell r="B3508" t="str">
            <v xml:space="preserve">INCISION OF LIVER DUCT             </v>
          </cell>
        </row>
        <row r="3509">
          <cell r="A3509" t="str">
            <v>47420</v>
          </cell>
          <cell r="B3509" t="str">
            <v xml:space="preserve">INCISION OF BILE DUCT              </v>
          </cell>
        </row>
        <row r="3510">
          <cell r="A3510" t="str">
            <v>47425</v>
          </cell>
          <cell r="B3510" t="str">
            <v xml:space="preserve">INCISION OF BILE DUCT              </v>
          </cell>
        </row>
        <row r="3511">
          <cell r="A3511" t="str">
            <v>47460</v>
          </cell>
          <cell r="B3511" t="str">
            <v xml:space="preserve">INCISE BILE DUCT SPHINCTER         </v>
          </cell>
        </row>
        <row r="3512">
          <cell r="A3512" t="str">
            <v>47480</v>
          </cell>
          <cell r="B3512" t="str">
            <v xml:space="preserve">INCISION OF GALLBLADDER            </v>
          </cell>
        </row>
        <row r="3513">
          <cell r="A3513" t="str">
            <v>47490</v>
          </cell>
          <cell r="B3513" t="str">
            <v xml:space="preserve">INCISION OF GALLBLADDER            </v>
          </cell>
        </row>
        <row r="3514">
          <cell r="A3514" t="str">
            <v>47500</v>
          </cell>
          <cell r="B3514" t="str">
            <v xml:space="preserve">INJECTION FOR LIVER X-RAYS         </v>
          </cell>
        </row>
        <row r="3515">
          <cell r="A3515" t="str">
            <v>47505</v>
          </cell>
          <cell r="B3515" t="str">
            <v xml:space="preserve">INJECTION FOR LIVER X-RAYS         </v>
          </cell>
        </row>
        <row r="3516">
          <cell r="A3516" t="str">
            <v>47510</v>
          </cell>
          <cell r="B3516" t="str">
            <v xml:space="preserve">INSERT CATHETER, BILE DUCT         </v>
          </cell>
        </row>
        <row r="3517">
          <cell r="A3517" t="str">
            <v>47511</v>
          </cell>
          <cell r="B3517" t="str">
            <v xml:space="preserve">INSERT BILE DUCT DRAIN             </v>
          </cell>
        </row>
        <row r="3518">
          <cell r="A3518" t="str">
            <v>47525</v>
          </cell>
          <cell r="B3518" t="str">
            <v xml:space="preserve">CHANGE BILE DUCT CATHETER          </v>
          </cell>
        </row>
        <row r="3519">
          <cell r="A3519" t="str">
            <v>47530</v>
          </cell>
          <cell r="B3519" t="str">
            <v xml:space="preserve">REVISE, REINSERT BILE TUBE         </v>
          </cell>
        </row>
        <row r="3520">
          <cell r="A3520" t="str">
            <v>47550</v>
          </cell>
          <cell r="B3520" t="str">
            <v xml:space="preserve">BILE DUCT ENDOSCOPY ADD-ON         </v>
          </cell>
        </row>
        <row r="3521">
          <cell r="A3521" t="str">
            <v>47552</v>
          </cell>
          <cell r="B3521" t="str">
            <v xml:space="preserve">BILIARY ENDOSCOPY, THRU SKIN       </v>
          </cell>
        </row>
        <row r="3522">
          <cell r="A3522" t="str">
            <v>47553</v>
          </cell>
          <cell r="B3522" t="str">
            <v xml:space="preserve">BILIARY ENDOSCOPY, THRU SKIN       </v>
          </cell>
        </row>
        <row r="3523">
          <cell r="A3523" t="str">
            <v>47554</v>
          </cell>
          <cell r="B3523" t="str">
            <v xml:space="preserve">BILIARY ENDOSCOPY, THRU SKIN       </v>
          </cell>
        </row>
        <row r="3524">
          <cell r="A3524" t="str">
            <v>47555</v>
          </cell>
          <cell r="B3524" t="str">
            <v xml:space="preserve">BILIARY ENDOSCOPY, THRU SKIN       </v>
          </cell>
        </row>
        <row r="3525">
          <cell r="A3525" t="str">
            <v>47556</v>
          </cell>
          <cell r="B3525" t="str">
            <v xml:space="preserve">BILIARY ENDOSCOPY, THRU SKIN       </v>
          </cell>
        </row>
        <row r="3526">
          <cell r="A3526" t="str">
            <v>47600</v>
          </cell>
          <cell r="B3526" t="str">
            <v xml:space="preserve">REMOVAL OF GALLBLADDER             </v>
          </cell>
        </row>
        <row r="3527">
          <cell r="A3527" t="str">
            <v>47605</v>
          </cell>
          <cell r="B3527" t="str">
            <v xml:space="preserve">REMOVAL OF GALLBLADDER             </v>
          </cell>
        </row>
        <row r="3528">
          <cell r="A3528" t="str">
            <v>47610</v>
          </cell>
          <cell r="B3528" t="str">
            <v xml:space="preserve">REMOVAL OF GALLBLADDER             </v>
          </cell>
        </row>
        <row r="3529">
          <cell r="A3529" t="str">
            <v>47612</v>
          </cell>
          <cell r="B3529" t="str">
            <v xml:space="preserve">REMOVAL OF GALLBLADDER             </v>
          </cell>
        </row>
        <row r="3530">
          <cell r="A3530" t="str">
            <v>47620</v>
          </cell>
          <cell r="B3530" t="str">
            <v xml:space="preserve">REMOVAL OF GALLBLADDER             </v>
          </cell>
        </row>
        <row r="3531">
          <cell r="A3531" t="str">
            <v>47630</v>
          </cell>
          <cell r="B3531" t="str">
            <v xml:space="preserve">REMOVE BILE DUCT STONE             </v>
          </cell>
        </row>
        <row r="3532">
          <cell r="A3532" t="str">
            <v>47700</v>
          </cell>
          <cell r="B3532" t="str">
            <v xml:space="preserve">EXPLORATION OF BILE DUCTS          </v>
          </cell>
        </row>
        <row r="3533">
          <cell r="A3533" t="str">
            <v>47701</v>
          </cell>
          <cell r="B3533" t="str">
            <v xml:space="preserve">BILE DUCT REVISION                 </v>
          </cell>
        </row>
        <row r="3534">
          <cell r="A3534" t="str">
            <v>47711</v>
          </cell>
          <cell r="B3534" t="str">
            <v xml:space="preserve">EXCISION OF BILE DUCT TUMOR        </v>
          </cell>
        </row>
        <row r="3535">
          <cell r="A3535" t="str">
            <v>47712</v>
          </cell>
          <cell r="B3535" t="str">
            <v xml:space="preserve">EXCISION OF BILE DUCT TUMOR        </v>
          </cell>
        </row>
        <row r="3536">
          <cell r="A3536" t="str">
            <v>47715</v>
          </cell>
          <cell r="B3536" t="str">
            <v xml:space="preserve">EXCISION OF BILE DUCT CYST         </v>
          </cell>
        </row>
        <row r="3537">
          <cell r="A3537" t="str">
            <v>47716</v>
          </cell>
          <cell r="B3537" t="str">
            <v xml:space="preserve">FUSION OF BILE DUCT CYST           </v>
          </cell>
        </row>
        <row r="3538">
          <cell r="A3538" t="str">
            <v>47720</v>
          </cell>
          <cell r="B3538" t="str">
            <v xml:space="preserve">FUSE GALLBLADDER &amp; BOWEL           </v>
          </cell>
        </row>
        <row r="3539">
          <cell r="A3539" t="str">
            <v>47721</v>
          </cell>
          <cell r="B3539" t="str">
            <v xml:space="preserve">FUSE UPPER GI STRUCTURES           </v>
          </cell>
        </row>
        <row r="3540">
          <cell r="A3540" t="str">
            <v>47740</v>
          </cell>
          <cell r="B3540" t="str">
            <v xml:space="preserve">FUSE GALLBLADDER &amp; BOWEL           </v>
          </cell>
        </row>
        <row r="3541">
          <cell r="A3541" t="str">
            <v>47741</v>
          </cell>
          <cell r="B3541" t="str">
            <v xml:space="preserve">FUSE GALLBLADDER &amp; BOWEL           </v>
          </cell>
        </row>
        <row r="3542">
          <cell r="A3542" t="str">
            <v>47760</v>
          </cell>
          <cell r="B3542" t="str">
            <v xml:space="preserve">FUSE BILE DUCTS AND BOWEL          </v>
          </cell>
        </row>
        <row r="3543">
          <cell r="A3543" t="str">
            <v>47765</v>
          </cell>
          <cell r="B3543" t="str">
            <v xml:space="preserve">FUSE LIVER DUCTS &amp; BOWEL           </v>
          </cell>
        </row>
        <row r="3544">
          <cell r="A3544" t="str">
            <v>47780</v>
          </cell>
          <cell r="B3544" t="str">
            <v xml:space="preserve">FUSE BILE DUCTS AND BOWEL          </v>
          </cell>
        </row>
        <row r="3545">
          <cell r="A3545" t="str">
            <v>47785</v>
          </cell>
          <cell r="B3545" t="str">
            <v xml:space="preserve">FUSE BILE DUCTS AND BOWEL          </v>
          </cell>
        </row>
        <row r="3546">
          <cell r="A3546" t="str">
            <v>47800</v>
          </cell>
          <cell r="B3546" t="str">
            <v xml:space="preserve">RECONSTRUCTION OF BILE DUCTS       </v>
          </cell>
        </row>
        <row r="3547">
          <cell r="A3547" t="str">
            <v>47801</v>
          </cell>
          <cell r="B3547" t="str">
            <v xml:space="preserve">PLACEMENT, BILE DUCT SUPPORT       </v>
          </cell>
        </row>
        <row r="3548">
          <cell r="A3548" t="str">
            <v>47802</v>
          </cell>
          <cell r="B3548" t="str">
            <v xml:space="preserve">FUSE LIVER DUCT &amp; INTESTINE        </v>
          </cell>
        </row>
        <row r="3549">
          <cell r="A3549" t="str">
            <v>47900</v>
          </cell>
          <cell r="B3549" t="str">
            <v xml:space="preserve">SUTURE BILE DUCT INJURY            </v>
          </cell>
        </row>
        <row r="3550">
          <cell r="A3550" t="str">
            <v>47999</v>
          </cell>
          <cell r="B3550" t="str">
            <v xml:space="preserve">BILE TRACT SURGERY PROCEDURE       </v>
          </cell>
        </row>
        <row r="3551">
          <cell r="A3551" t="str">
            <v>48000</v>
          </cell>
          <cell r="B3551" t="str">
            <v xml:space="preserve">DRAINAGE OF ABDOMEN                </v>
          </cell>
        </row>
        <row r="3552">
          <cell r="A3552" t="str">
            <v>48001</v>
          </cell>
          <cell r="B3552" t="str">
            <v xml:space="preserve">PLACEMENT OF DRAIN, PANCREAS       </v>
          </cell>
        </row>
        <row r="3553">
          <cell r="A3553" t="str">
            <v>48005</v>
          </cell>
          <cell r="B3553" t="str">
            <v xml:space="preserve">RESECT/DEBRIDE PANCREAS            </v>
          </cell>
        </row>
        <row r="3554">
          <cell r="A3554" t="str">
            <v>48020</v>
          </cell>
          <cell r="B3554" t="str">
            <v xml:space="preserve">REMOVAL OF PANCREATIC STONE        </v>
          </cell>
        </row>
        <row r="3555">
          <cell r="A3555" t="str">
            <v>48100</v>
          </cell>
          <cell r="B3555" t="str">
            <v xml:space="preserve">BIOPSY OF PANCREAS                 </v>
          </cell>
        </row>
        <row r="3556">
          <cell r="A3556" t="str">
            <v>48102</v>
          </cell>
          <cell r="B3556" t="str">
            <v xml:space="preserve">NEEDLE BIOPSY, PANCREAS            </v>
          </cell>
        </row>
        <row r="3557">
          <cell r="A3557" t="str">
            <v>48120</v>
          </cell>
          <cell r="B3557" t="str">
            <v xml:space="preserve">REMOVAL OF PANCREAS LESION         </v>
          </cell>
        </row>
        <row r="3558">
          <cell r="A3558" t="str">
            <v>48140</v>
          </cell>
          <cell r="B3558" t="str">
            <v xml:space="preserve">PARTIAL REMOVAL OF PANCREAS        </v>
          </cell>
        </row>
        <row r="3559">
          <cell r="A3559" t="str">
            <v>48145</v>
          </cell>
          <cell r="B3559" t="str">
            <v xml:space="preserve">PARTIAL REMOVAL OF PANCREAS        </v>
          </cell>
        </row>
        <row r="3560">
          <cell r="A3560" t="str">
            <v>48146</v>
          </cell>
          <cell r="B3560" t="str">
            <v xml:space="preserve">PANCREATECTOMY                     </v>
          </cell>
        </row>
        <row r="3561">
          <cell r="A3561" t="str">
            <v>48148</v>
          </cell>
          <cell r="B3561" t="str">
            <v xml:space="preserve">REMOVAL OF PANCREATIC DUCT         </v>
          </cell>
        </row>
        <row r="3562">
          <cell r="A3562" t="str">
            <v>48150</v>
          </cell>
          <cell r="B3562" t="str">
            <v xml:space="preserve">PARTIAL REMOVAL OF PANCREAS        </v>
          </cell>
        </row>
        <row r="3563">
          <cell r="A3563" t="str">
            <v>48152</v>
          </cell>
          <cell r="B3563" t="str">
            <v xml:space="preserve">PANCREATECTOMY                     </v>
          </cell>
        </row>
        <row r="3564">
          <cell r="A3564" t="str">
            <v>48153</v>
          </cell>
          <cell r="B3564" t="str">
            <v xml:space="preserve">PANCREATECTOMY                     </v>
          </cell>
        </row>
        <row r="3565">
          <cell r="A3565" t="str">
            <v>48154</v>
          </cell>
          <cell r="B3565" t="str">
            <v xml:space="preserve">PANCREATECTOMY                     </v>
          </cell>
        </row>
        <row r="3566">
          <cell r="A3566" t="str">
            <v>48155</v>
          </cell>
          <cell r="B3566" t="str">
            <v xml:space="preserve">REMOVAL OF PANCREAS                </v>
          </cell>
        </row>
        <row r="3567">
          <cell r="A3567" t="str">
            <v>48160</v>
          </cell>
          <cell r="B3567" t="str">
            <v xml:space="preserve">PANCREAS REMOVAL, TRANSPLANT       </v>
          </cell>
        </row>
        <row r="3568">
          <cell r="A3568" t="str">
            <v>48180</v>
          </cell>
          <cell r="B3568" t="str">
            <v xml:space="preserve">FUSE PANCREAS AND BOWEL            </v>
          </cell>
        </row>
        <row r="3569">
          <cell r="A3569" t="str">
            <v>48400</v>
          </cell>
          <cell r="B3569" t="str">
            <v xml:space="preserve">INJECTION, INTRAOP ADD-ON          </v>
          </cell>
        </row>
        <row r="3570">
          <cell r="A3570" t="str">
            <v>48500</v>
          </cell>
          <cell r="B3570" t="str">
            <v xml:space="preserve">SURGERY OF PANCREAS CYST           </v>
          </cell>
        </row>
        <row r="3571">
          <cell r="A3571" t="str">
            <v>48510</v>
          </cell>
          <cell r="B3571" t="str">
            <v xml:space="preserve">DRAIN PANCREATIC PSEUDOCYST        </v>
          </cell>
        </row>
        <row r="3572">
          <cell r="A3572" t="str">
            <v>48511</v>
          </cell>
          <cell r="B3572" t="str">
            <v xml:space="preserve">DRAIN PANCREATIC PSEUDOCYST        </v>
          </cell>
        </row>
        <row r="3573">
          <cell r="A3573" t="str">
            <v>48520</v>
          </cell>
          <cell r="B3573" t="str">
            <v xml:space="preserve">FUSE PANCREAS CYST AND BOWEL       </v>
          </cell>
        </row>
        <row r="3574">
          <cell r="A3574" t="str">
            <v>48540</v>
          </cell>
          <cell r="B3574" t="str">
            <v xml:space="preserve">FUSE PANCREAS CYST AND BOWEL       </v>
          </cell>
        </row>
        <row r="3575">
          <cell r="A3575" t="str">
            <v>48545</v>
          </cell>
          <cell r="B3575" t="str">
            <v xml:space="preserve">PANCREATORRHAPHY                   </v>
          </cell>
        </row>
        <row r="3576">
          <cell r="A3576" t="str">
            <v>48547</v>
          </cell>
          <cell r="B3576" t="str">
            <v xml:space="preserve">DUODENAL EXCLUSION                 </v>
          </cell>
        </row>
        <row r="3577">
          <cell r="A3577" t="str">
            <v>48550</v>
          </cell>
          <cell r="B3577" t="str">
            <v xml:space="preserve">DONOR PANCREATECTOMY               </v>
          </cell>
        </row>
        <row r="3578">
          <cell r="A3578" t="str">
            <v>48554</v>
          </cell>
          <cell r="B3578" t="str">
            <v xml:space="preserve">TRANSPLANTALLOGRAFT PANCREAS       </v>
          </cell>
        </row>
        <row r="3579">
          <cell r="A3579" t="str">
            <v>48556</v>
          </cell>
          <cell r="B3579" t="str">
            <v xml:space="preserve">REMOVAL, ALLOGRAFT PANCREAS        </v>
          </cell>
        </row>
        <row r="3580">
          <cell r="A3580" t="str">
            <v>48999</v>
          </cell>
          <cell r="B3580" t="str">
            <v xml:space="preserve">PANCREAS SURGERY PROCEDURE         </v>
          </cell>
        </row>
        <row r="3581">
          <cell r="A3581" t="str">
            <v>49000</v>
          </cell>
          <cell r="B3581" t="str">
            <v xml:space="preserve">EXPLORATION OF ABDOMEN             </v>
          </cell>
        </row>
        <row r="3582">
          <cell r="A3582" t="str">
            <v>49002</v>
          </cell>
          <cell r="B3582" t="str">
            <v xml:space="preserve">REOPENING OF ABDOMEN               </v>
          </cell>
        </row>
        <row r="3583">
          <cell r="A3583" t="str">
            <v>49010</v>
          </cell>
          <cell r="B3583" t="str">
            <v xml:space="preserve">EXPLORATION BEHIND ABDOMEN         </v>
          </cell>
        </row>
        <row r="3584">
          <cell r="A3584" t="str">
            <v>49020</v>
          </cell>
          <cell r="B3584" t="str">
            <v xml:space="preserve">DRAIN ABDOMINAL ABSCESS            </v>
          </cell>
        </row>
        <row r="3585">
          <cell r="A3585" t="str">
            <v>49021</v>
          </cell>
          <cell r="B3585" t="str">
            <v xml:space="preserve">DRAIN ABDOMINAL ABSCESS            </v>
          </cell>
        </row>
        <row r="3586">
          <cell r="A3586" t="str">
            <v>49040</v>
          </cell>
          <cell r="B3586" t="str">
            <v xml:space="preserve">OPEN DRAINAGE ABDOM ABSCESS        </v>
          </cell>
        </row>
        <row r="3587">
          <cell r="A3587" t="str">
            <v>49041</v>
          </cell>
          <cell r="B3587" t="str">
            <v xml:space="preserve">PERCUT DRAIN ABDOM ABSCESS         </v>
          </cell>
        </row>
        <row r="3588">
          <cell r="A3588" t="str">
            <v>49060</v>
          </cell>
          <cell r="B3588" t="str">
            <v xml:space="preserve">OPEN DRAIN RETROPER ABSCESS        </v>
          </cell>
        </row>
        <row r="3589">
          <cell r="A3589" t="str">
            <v>49061</v>
          </cell>
          <cell r="B3589" t="str">
            <v xml:space="preserve">PERCUT DRAIN RETROPER ABSCESS      </v>
          </cell>
        </row>
        <row r="3590">
          <cell r="A3590" t="str">
            <v>49062</v>
          </cell>
          <cell r="B3590" t="str">
            <v xml:space="preserve">DRAIN TO PERITONEAL CAVITY         </v>
          </cell>
        </row>
        <row r="3591">
          <cell r="A3591" t="str">
            <v>49080</v>
          </cell>
          <cell r="B3591" t="str">
            <v xml:space="preserve">PUNCTURE, PERITONEAL CAVITY        </v>
          </cell>
        </row>
        <row r="3592">
          <cell r="A3592" t="str">
            <v>49081</v>
          </cell>
          <cell r="B3592" t="str">
            <v xml:space="preserve">REMOVAL OF ABDOMINAL FLUID         </v>
          </cell>
        </row>
        <row r="3593">
          <cell r="A3593" t="str">
            <v>49085</v>
          </cell>
          <cell r="B3593" t="str">
            <v xml:space="preserve">REMOVE ABDOMEN FOREIGN BODY        </v>
          </cell>
        </row>
        <row r="3594">
          <cell r="A3594" t="str">
            <v>49180</v>
          </cell>
          <cell r="B3594" t="str">
            <v xml:space="preserve">BIOPSY, ABDOMINAL MASS             </v>
          </cell>
        </row>
        <row r="3595">
          <cell r="A3595" t="str">
            <v>49200</v>
          </cell>
          <cell r="B3595" t="str">
            <v xml:space="preserve">REMOVAL OF ABDOMINAL LESION        </v>
          </cell>
        </row>
        <row r="3596">
          <cell r="A3596" t="str">
            <v>49201</v>
          </cell>
          <cell r="B3596" t="str">
            <v xml:space="preserve">REMOVAL OF ABDOMINAL LESION        </v>
          </cell>
        </row>
        <row r="3597">
          <cell r="A3597" t="str">
            <v>49215</v>
          </cell>
          <cell r="B3597" t="str">
            <v xml:space="preserve">EXCISE SACRAL SPINE TUMOR          </v>
          </cell>
        </row>
        <row r="3598">
          <cell r="A3598" t="str">
            <v>49220</v>
          </cell>
          <cell r="B3598" t="str">
            <v xml:space="preserve">MULTIPLE SURGERY, ABDOMEN          </v>
          </cell>
        </row>
        <row r="3599">
          <cell r="A3599" t="str">
            <v>49250</v>
          </cell>
          <cell r="B3599" t="str">
            <v xml:space="preserve">EXCISION OF UMBILICUS              </v>
          </cell>
        </row>
        <row r="3600">
          <cell r="A3600" t="str">
            <v>49255</v>
          </cell>
          <cell r="B3600" t="str">
            <v xml:space="preserve">REMOVAL OF OMENTUM                 </v>
          </cell>
        </row>
        <row r="3601">
          <cell r="A3601" t="str">
            <v>49400</v>
          </cell>
          <cell r="B3601" t="str">
            <v xml:space="preserve">AIR INJECTION INTO ABDOMEN         </v>
          </cell>
        </row>
        <row r="3602">
          <cell r="A3602" t="str">
            <v>49420</v>
          </cell>
          <cell r="B3602" t="str">
            <v xml:space="preserve">INSERT ABDOMINAL DRAIN             </v>
          </cell>
        </row>
        <row r="3603">
          <cell r="A3603" t="str">
            <v>49421</v>
          </cell>
          <cell r="B3603" t="str">
            <v xml:space="preserve">INSERT ABDOMINAL DRAIN             </v>
          </cell>
        </row>
        <row r="3604">
          <cell r="A3604" t="str">
            <v>49422</v>
          </cell>
          <cell r="B3604" t="str">
            <v xml:space="preserve">REMOVE PERM CANNULA/CATHETER       </v>
          </cell>
        </row>
        <row r="3605">
          <cell r="A3605" t="str">
            <v>49423</v>
          </cell>
          <cell r="B3605" t="str">
            <v xml:space="preserve">EXCHANGE DRAINAGE CATH             </v>
          </cell>
        </row>
        <row r="3606">
          <cell r="A3606" t="str">
            <v>49424</v>
          </cell>
          <cell r="B3606" t="str">
            <v xml:space="preserve">ASSESS CYST, CONTRAST INJ          </v>
          </cell>
        </row>
        <row r="3607">
          <cell r="A3607" t="str">
            <v>49425</v>
          </cell>
          <cell r="B3607" t="str">
            <v xml:space="preserve">INSERT ABDOMEN-VENOUS DRAIN        </v>
          </cell>
        </row>
        <row r="3608">
          <cell r="A3608" t="str">
            <v>49426</v>
          </cell>
          <cell r="B3608" t="str">
            <v xml:space="preserve">REVISE ABDOMEN-VENOUS SHUNT        </v>
          </cell>
        </row>
        <row r="3609">
          <cell r="A3609" t="str">
            <v>49427</v>
          </cell>
          <cell r="B3609" t="str">
            <v xml:space="preserve">INJECTION, ABDOMINAL SHUNT         </v>
          </cell>
        </row>
        <row r="3610">
          <cell r="A3610" t="str">
            <v>49428</v>
          </cell>
          <cell r="B3610" t="str">
            <v xml:space="preserve">LIGATION OF SHUNT                  </v>
          </cell>
        </row>
        <row r="3611">
          <cell r="A3611" t="str">
            <v>49429</v>
          </cell>
          <cell r="B3611" t="str">
            <v xml:space="preserve">REMOVAL OF SHUNT                   </v>
          </cell>
        </row>
        <row r="3612">
          <cell r="A3612" t="str">
            <v>49495</v>
          </cell>
          <cell r="B3612" t="str">
            <v xml:space="preserve">REPAIR INGUINAL HERNIA, INIT       </v>
          </cell>
        </row>
        <row r="3613">
          <cell r="A3613" t="str">
            <v>49496</v>
          </cell>
          <cell r="B3613" t="str">
            <v xml:space="preserve">REPAIR INGUINAL HERNIA, INIT       </v>
          </cell>
        </row>
        <row r="3614">
          <cell r="A3614" t="str">
            <v>49500</v>
          </cell>
          <cell r="B3614" t="str">
            <v xml:space="preserve">REPAIR INGUINAL HERNIA             </v>
          </cell>
        </row>
        <row r="3615">
          <cell r="A3615" t="str">
            <v>49501</v>
          </cell>
          <cell r="B3615" t="str">
            <v xml:space="preserve">REPAIR INGUINAL HERNIA, INIT       </v>
          </cell>
        </row>
        <row r="3616">
          <cell r="A3616" t="str">
            <v>49505</v>
          </cell>
          <cell r="B3616" t="str">
            <v xml:space="preserve">REPAIR INGUINAL HERNIA             </v>
          </cell>
        </row>
        <row r="3617">
          <cell r="A3617" t="str">
            <v>49507</v>
          </cell>
          <cell r="B3617" t="str">
            <v xml:space="preserve">REPAIR, INGUINAL HERNIA            </v>
          </cell>
        </row>
        <row r="3618">
          <cell r="A3618" t="str">
            <v>49520</v>
          </cell>
          <cell r="B3618" t="str">
            <v xml:space="preserve">REREPAIR INGUINAL HERNIA           </v>
          </cell>
        </row>
        <row r="3619">
          <cell r="A3619" t="str">
            <v>49521</v>
          </cell>
          <cell r="B3619" t="str">
            <v xml:space="preserve">REPAIR INGUINAL HERNIA, REC        </v>
          </cell>
        </row>
        <row r="3620">
          <cell r="A3620" t="str">
            <v>49525</v>
          </cell>
          <cell r="B3620" t="str">
            <v xml:space="preserve">REPAIR INGUINAL HERNIA             </v>
          </cell>
        </row>
        <row r="3621">
          <cell r="A3621" t="str">
            <v>49540</v>
          </cell>
          <cell r="B3621" t="str">
            <v xml:space="preserve">REPAIR LUMBAR HERNIA               </v>
          </cell>
        </row>
        <row r="3622">
          <cell r="A3622" t="str">
            <v>49550</v>
          </cell>
          <cell r="B3622" t="str">
            <v xml:space="preserve">REPAIR FEMORAL HERNIA              </v>
          </cell>
        </row>
        <row r="3623">
          <cell r="A3623" t="str">
            <v>49553</v>
          </cell>
          <cell r="B3623" t="str">
            <v xml:space="preserve">REPAIR FEMORAL HERNIA, INIT        </v>
          </cell>
        </row>
        <row r="3624">
          <cell r="A3624" t="str">
            <v>49555</v>
          </cell>
          <cell r="B3624" t="str">
            <v xml:space="preserve">REPAIR FEMORAL HERNIA              </v>
          </cell>
        </row>
        <row r="3625">
          <cell r="A3625" t="str">
            <v>49557</v>
          </cell>
          <cell r="B3625" t="str">
            <v xml:space="preserve">REPAIR FEMORAL HERNIA, RECUR       </v>
          </cell>
        </row>
        <row r="3626">
          <cell r="A3626" t="str">
            <v>49560</v>
          </cell>
          <cell r="B3626" t="str">
            <v xml:space="preserve">REPAIR ABDOMINAL HERNIA            </v>
          </cell>
        </row>
        <row r="3627">
          <cell r="A3627" t="str">
            <v>49561</v>
          </cell>
          <cell r="B3627" t="str">
            <v xml:space="preserve">REPAIR INCISIONAL HERNIA           </v>
          </cell>
        </row>
        <row r="3628">
          <cell r="A3628" t="str">
            <v>49565</v>
          </cell>
          <cell r="B3628" t="str">
            <v xml:space="preserve">REREPAIR ABDOMINAL HERNIA          </v>
          </cell>
        </row>
        <row r="3629">
          <cell r="A3629" t="str">
            <v>49566</v>
          </cell>
          <cell r="B3629" t="str">
            <v xml:space="preserve">REPAIR INCISIONAL HERNIA           </v>
          </cell>
        </row>
        <row r="3630">
          <cell r="A3630" t="str">
            <v>49568</v>
          </cell>
          <cell r="B3630" t="str">
            <v xml:space="preserve">HERNIA REPAIR W/MESH               </v>
          </cell>
        </row>
        <row r="3631">
          <cell r="A3631" t="str">
            <v>49570</v>
          </cell>
          <cell r="B3631" t="str">
            <v xml:space="preserve">REPAIR EPIGASTRIC HERNIA           </v>
          </cell>
        </row>
        <row r="3632">
          <cell r="A3632" t="str">
            <v>49572</v>
          </cell>
          <cell r="B3632" t="str">
            <v xml:space="preserve">REPAIR, EPIGASTRIC HERNIA          </v>
          </cell>
        </row>
        <row r="3633">
          <cell r="A3633" t="str">
            <v>49580</v>
          </cell>
          <cell r="B3633" t="str">
            <v xml:space="preserve">REPAIR UMBILICAL HERNIA            </v>
          </cell>
        </row>
        <row r="3634">
          <cell r="A3634" t="str">
            <v>49582</v>
          </cell>
          <cell r="B3634" t="str">
            <v xml:space="preserve">REPAIR UMBILICAL HERNIA            </v>
          </cell>
        </row>
        <row r="3635">
          <cell r="A3635" t="str">
            <v>49585</v>
          </cell>
          <cell r="B3635" t="str">
            <v xml:space="preserve">REPAIR UMBILICAL HERNIA            </v>
          </cell>
        </row>
        <row r="3636">
          <cell r="A3636" t="str">
            <v>49587</v>
          </cell>
          <cell r="B3636" t="str">
            <v xml:space="preserve">REPAIR UMBILICAL HERNIA            </v>
          </cell>
        </row>
        <row r="3637">
          <cell r="A3637" t="str">
            <v>49590</v>
          </cell>
          <cell r="B3637" t="str">
            <v xml:space="preserve">REPAIR ABDOMINAL HERNIA            </v>
          </cell>
        </row>
        <row r="3638">
          <cell r="A3638" t="str">
            <v>49600</v>
          </cell>
          <cell r="B3638" t="str">
            <v xml:space="preserve">REPAIR UMBILICAL LESION            </v>
          </cell>
        </row>
        <row r="3639">
          <cell r="A3639" t="str">
            <v>49605</v>
          </cell>
          <cell r="B3639" t="str">
            <v xml:space="preserve">REPAIR UMBILICAL LESION            </v>
          </cell>
        </row>
        <row r="3640">
          <cell r="A3640" t="str">
            <v>49606</v>
          </cell>
          <cell r="B3640" t="str">
            <v xml:space="preserve">REPAIR UMBILICAL LESION            </v>
          </cell>
        </row>
        <row r="3641">
          <cell r="A3641" t="str">
            <v>49610</v>
          </cell>
          <cell r="B3641" t="str">
            <v xml:space="preserve">REPAIR UMBILICAL LESION            </v>
          </cell>
        </row>
        <row r="3642">
          <cell r="A3642" t="str">
            <v>49611</v>
          </cell>
          <cell r="B3642" t="str">
            <v xml:space="preserve">REPAIR UMBILICAL LESION            </v>
          </cell>
        </row>
        <row r="3643">
          <cell r="A3643" t="str">
            <v>49900</v>
          </cell>
          <cell r="B3643" t="str">
            <v xml:space="preserve">REPAIR OF ABDOMINAL WALL           </v>
          </cell>
        </row>
        <row r="3644">
          <cell r="A3644" t="str">
            <v>49905</v>
          </cell>
          <cell r="B3644" t="str">
            <v xml:space="preserve">OMENTAL FLAP                       </v>
          </cell>
        </row>
        <row r="3645">
          <cell r="A3645" t="str">
            <v>49906</v>
          </cell>
          <cell r="B3645" t="str">
            <v xml:space="preserve">FREE OMENTAL FLAP, MICROVASC       </v>
          </cell>
        </row>
        <row r="3646">
          <cell r="A3646" t="str">
            <v>49999</v>
          </cell>
          <cell r="B3646" t="str">
            <v xml:space="preserve">ABDOMEN SURGERY PROCEDURE          </v>
          </cell>
        </row>
        <row r="3647">
          <cell r="A3647" t="str">
            <v>50010</v>
          </cell>
          <cell r="B3647" t="str">
            <v xml:space="preserve">EXPLORATION OF KIDNEY              </v>
          </cell>
        </row>
        <row r="3648">
          <cell r="A3648" t="str">
            <v>50020</v>
          </cell>
          <cell r="B3648" t="str">
            <v xml:space="preserve">OPEN DRAIN RENAL ABSCESS           </v>
          </cell>
        </row>
        <row r="3649">
          <cell r="A3649" t="str">
            <v>50021</v>
          </cell>
          <cell r="B3649" t="str">
            <v xml:space="preserve">PERCUT DRAIN RENAL ABSCESS         </v>
          </cell>
        </row>
        <row r="3650">
          <cell r="A3650" t="str">
            <v>50040</v>
          </cell>
          <cell r="B3650" t="str">
            <v xml:space="preserve">DRAINAGE OF KIDNEY                 </v>
          </cell>
        </row>
        <row r="3651">
          <cell r="A3651" t="str">
            <v>50045</v>
          </cell>
          <cell r="B3651" t="str">
            <v xml:space="preserve">EXPLORATION OF KIDNEY              </v>
          </cell>
        </row>
        <row r="3652">
          <cell r="A3652" t="str">
            <v>50060</v>
          </cell>
          <cell r="B3652" t="str">
            <v xml:space="preserve">REMOVAL OF KIDNEY STONE            </v>
          </cell>
        </row>
        <row r="3653">
          <cell r="A3653" t="str">
            <v>50065</v>
          </cell>
          <cell r="B3653" t="str">
            <v xml:space="preserve">INCISION OF KIDNEY                 </v>
          </cell>
        </row>
        <row r="3654">
          <cell r="A3654" t="str">
            <v>50070</v>
          </cell>
          <cell r="B3654" t="str">
            <v xml:space="preserve">INCISION OF KIDNEY                 </v>
          </cell>
        </row>
        <row r="3655">
          <cell r="A3655" t="str">
            <v>50075</v>
          </cell>
          <cell r="B3655" t="str">
            <v xml:space="preserve">REMOVAL OF KIDNEY STONE            </v>
          </cell>
        </row>
        <row r="3656">
          <cell r="A3656" t="str">
            <v>50080</v>
          </cell>
          <cell r="B3656" t="str">
            <v xml:space="preserve">REMOVAL OF KIDNEY STONE            </v>
          </cell>
        </row>
        <row r="3657">
          <cell r="A3657" t="str">
            <v>50081</v>
          </cell>
          <cell r="B3657" t="str">
            <v xml:space="preserve">REMOVAL OF KIDNEY STONE            </v>
          </cell>
        </row>
        <row r="3658">
          <cell r="A3658" t="str">
            <v>50100</v>
          </cell>
          <cell r="B3658" t="str">
            <v xml:space="preserve">REVISE KIDNEY BLOOD VESSELS        </v>
          </cell>
        </row>
        <row r="3659">
          <cell r="A3659" t="str">
            <v>50120</v>
          </cell>
          <cell r="B3659" t="str">
            <v xml:space="preserve">EXPLORATION OF KIDNEY              </v>
          </cell>
        </row>
        <row r="3660">
          <cell r="A3660" t="str">
            <v>50125</v>
          </cell>
          <cell r="B3660" t="str">
            <v xml:space="preserve">EXPLORE AND DRAIN KIDNEY           </v>
          </cell>
        </row>
        <row r="3661">
          <cell r="A3661" t="str">
            <v>50130</v>
          </cell>
          <cell r="B3661" t="str">
            <v xml:space="preserve">REMOVAL OF KIDNEY STONE            </v>
          </cell>
        </row>
        <row r="3662">
          <cell r="A3662" t="str">
            <v>50135</v>
          </cell>
          <cell r="B3662" t="str">
            <v xml:space="preserve">EXPLORATION OF KIDNEY              </v>
          </cell>
        </row>
        <row r="3663">
          <cell r="A3663" t="str">
            <v>50200</v>
          </cell>
          <cell r="B3663" t="str">
            <v xml:space="preserve">BIOPSY OF KIDNEY                   </v>
          </cell>
        </row>
        <row r="3664">
          <cell r="A3664" t="str">
            <v>50205</v>
          </cell>
          <cell r="B3664" t="str">
            <v xml:space="preserve">BIOPSY OF KIDNEY                   </v>
          </cell>
        </row>
        <row r="3665">
          <cell r="A3665" t="str">
            <v>50220</v>
          </cell>
          <cell r="B3665" t="str">
            <v xml:space="preserve">REMOVAL OF KIDNEY                  </v>
          </cell>
        </row>
        <row r="3666">
          <cell r="A3666" t="str">
            <v>50225</v>
          </cell>
          <cell r="B3666" t="str">
            <v xml:space="preserve">REMOVAL OF KIDNEY                  </v>
          </cell>
        </row>
        <row r="3667">
          <cell r="A3667" t="str">
            <v>50230</v>
          </cell>
          <cell r="B3667" t="str">
            <v xml:space="preserve">REMOVAL OF KIDNEY                  </v>
          </cell>
        </row>
        <row r="3668">
          <cell r="A3668" t="str">
            <v>50234</v>
          </cell>
          <cell r="B3668" t="str">
            <v xml:space="preserve">REMOVAL OF KIDNEY &amp; URETER         </v>
          </cell>
        </row>
        <row r="3669">
          <cell r="A3669" t="str">
            <v>50236</v>
          </cell>
          <cell r="B3669" t="str">
            <v xml:space="preserve">REMOVAL OF KIDNEY &amp; URETER         </v>
          </cell>
        </row>
        <row r="3670">
          <cell r="A3670" t="str">
            <v>50240</v>
          </cell>
          <cell r="B3670" t="str">
            <v xml:space="preserve">PARTIAL REMOVAL OF KIDNEY          </v>
          </cell>
        </row>
        <row r="3671">
          <cell r="A3671" t="str">
            <v>50280</v>
          </cell>
          <cell r="B3671" t="str">
            <v xml:space="preserve">REMOVAL OF KIDNEY LESION           </v>
          </cell>
        </row>
        <row r="3672">
          <cell r="A3672" t="str">
            <v>50290</v>
          </cell>
          <cell r="B3672" t="str">
            <v xml:space="preserve">REMOVAL OF KIDNEY LESION           </v>
          </cell>
        </row>
        <row r="3673">
          <cell r="A3673" t="str">
            <v>50300</v>
          </cell>
          <cell r="B3673" t="str">
            <v xml:space="preserve">REMOVAL OF DONOR KIDNEY            </v>
          </cell>
        </row>
        <row r="3674">
          <cell r="A3674" t="str">
            <v>50320</v>
          </cell>
          <cell r="B3674" t="str">
            <v xml:space="preserve">REMOVAL OF DONOR KIDNEY            </v>
          </cell>
        </row>
        <row r="3675">
          <cell r="A3675" t="str">
            <v>50340</v>
          </cell>
          <cell r="B3675" t="str">
            <v xml:space="preserve">REMOVAL OF KIDNEY                  </v>
          </cell>
        </row>
        <row r="3676">
          <cell r="A3676" t="str">
            <v>50360</v>
          </cell>
          <cell r="B3676" t="str">
            <v xml:space="preserve">TRANSPLANTATION OF KIDNEY          </v>
          </cell>
        </row>
        <row r="3677">
          <cell r="A3677" t="str">
            <v>50365</v>
          </cell>
          <cell r="B3677" t="str">
            <v xml:space="preserve">TRANSPLANTATION OF KIDNEY          </v>
          </cell>
        </row>
        <row r="3678">
          <cell r="A3678" t="str">
            <v>50370</v>
          </cell>
          <cell r="B3678" t="str">
            <v xml:space="preserve">REMOVE TRANSPLANTED KIDNEY         </v>
          </cell>
        </row>
        <row r="3679">
          <cell r="A3679" t="str">
            <v>50380</v>
          </cell>
          <cell r="B3679" t="str">
            <v xml:space="preserve">REIMPLANTATION OF KIDNEY           </v>
          </cell>
        </row>
        <row r="3680">
          <cell r="A3680" t="str">
            <v>50390</v>
          </cell>
          <cell r="B3680" t="str">
            <v xml:space="preserve">DRAINAGE OF KIDNEY LESION          </v>
          </cell>
        </row>
        <row r="3681">
          <cell r="A3681" t="str">
            <v>50392</v>
          </cell>
          <cell r="B3681" t="str">
            <v xml:space="preserve">INSERT KIDNEY DRAIN                </v>
          </cell>
        </row>
        <row r="3682">
          <cell r="A3682" t="str">
            <v>50393</v>
          </cell>
          <cell r="B3682" t="str">
            <v xml:space="preserve">INSERT URETERAL TUBE               </v>
          </cell>
        </row>
        <row r="3683">
          <cell r="A3683" t="str">
            <v>50394</v>
          </cell>
          <cell r="B3683" t="str">
            <v xml:space="preserve">INJECTION FOR KIDNEY X-RAY         </v>
          </cell>
        </row>
        <row r="3684">
          <cell r="A3684" t="str">
            <v>50395</v>
          </cell>
          <cell r="B3684" t="str">
            <v xml:space="preserve">CREATE PASSAGE TO KIDNEY           </v>
          </cell>
        </row>
        <row r="3685">
          <cell r="A3685" t="str">
            <v>50396</v>
          </cell>
          <cell r="B3685" t="str">
            <v xml:space="preserve">MEASURE KIDNEY PRESSURE            </v>
          </cell>
        </row>
        <row r="3686">
          <cell r="A3686" t="str">
            <v>50398</v>
          </cell>
          <cell r="B3686" t="str">
            <v xml:space="preserve">CHANGE KIDNEY TUBE                 </v>
          </cell>
        </row>
        <row r="3687">
          <cell r="A3687" t="str">
            <v>50400</v>
          </cell>
          <cell r="B3687" t="str">
            <v xml:space="preserve">REVISION OF KIDNEY/URETER          </v>
          </cell>
        </row>
        <row r="3688">
          <cell r="A3688" t="str">
            <v>50405</v>
          </cell>
          <cell r="B3688" t="str">
            <v xml:space="preserve">REVISION OF KIDNEY/URETER          </v>
          </cell>
        </row>
        <row r="3689">
          <cell r="A3689" t="str">
            <v>50500</v>
          </cell>
          <cell r="B3689" t="str">
            <v xml:space="preserve">REPAIR OF KIDNEY WOUND             </v>
          </cell>
        </row>
        <row r="3690">
          <cell r="A3690" t="str">
            <v>50520</v>
          </cell>
          <cell r="B3690" t="str">
            <v xml:space="preserve">CLOSE KIDNEY-SKIN FISTULA          </v>
          </cell>
        </row>
        <row r="3691">
          <cell r="A3691" t="str">
            <v>50525</v>
          </cell>
          <cell r="B3691" t="str">
            <v xml:space="preserve">REPAIR RENAL-ABDOMEN FISTULA       </v>
          </cell>
        </row>
        <row r="3692">
          <cell r="A3692" t="str">
            <v>50526</v>
          </cell>
          <cell r="B3692" t="str">
            <v xml:space="preserve">REPAIR RENAL-ABDOMEN FISTULA       </v>
          </cell>
        </row>
        <row r="3693">
          <cell r="A3693" t="str">
            <v>50540</v>
          </cell>
          <cell r="B3693" t="str">
            <v xml:space="preserve">REVISION OF HORSESHOE KIDNEY       </v>
          </cell>
        </row>
        <row r="3694">
          <cell r="A3694" t="str">
            <v>50551</v>
          </cell>
          <cell r="B3694" t="str">
            <v xml:space="preserve">KIDNEY ENDOSCOPY                   </v>
          </cell>
        </row>
        <row r="3695">
          <cell r="A3695" t="str">
            <v>50553</v>
          </cell>
          <cell r="B3695" t="str">
            <v xml:space="preserve">KIDNEY ENDOSCOPY                   </v>
          </cell>
        </row>
        <row r="3696">
          <cell r="A3696" t="str">
            <v>50555</v>
          </cell>
          <cell r="B3696" t="str">
            <v xml:space="preserve">KIDNEY ENDOSCOPY &amp; BIOPSY          </v>
          </cell>
        </row>
        <row r="3697">
          <cell r="A3697" t="str">
            <v>50557</v>
          </cell>
          <cell r="B3697" t="str">
            <v xml:space="preserve">KIDNEY ENDOSCOPY &amp; TREATMENT       </v>
          </cell>
        </row>
        <row r="3698">
          <cell r="A3698" t="str">
            <v>50559</v>
          </cell>
          <cell r="B3698" t="str">
            <v xml:space="preserve">RENAL ENDOSCOPY; RADIOTRACER       </v>
          </cell>
        </row>
        <row r="3699">
          <cell r="A3699" t="str">
            <v>50561</v>
          </cell>
          <cell r="B3699" t="str">
            <v xml:space="preserve">KIDNEY ENDOSCOPY &amp; TREATMENT       </v>
          </cell>
        </row>
        <row r="3700">
          <cell r="A3700" t="str">
            <v>50570</v>
          </cell>
          <cell r="B3700" t="str">
            <v xml:space="preserve">KIDNEY ENDOSCOPY                   </v>
          </cell>
        </row>
        <row r="3701">
          <cell r="A3701" t="str">
            <v>50572</v>
          </cell>
          <cell r="B3701" t="str">
            <v xml:space="preserve">KIDNEY ENDOSCOPY                   </v>
          </cell>
        </row>
        <row r="3702">
          <cell r="A3702" t="str">
            <v>50574</v>
          </cell>
          <cell r="B3702" t="str">
            <v xml:space="preserve">KIDNEY ENDOSCOPY &amp; BIOPSY          </v>
          </cell>
        </row>
        <row r="3703">
          <cell r="A3703" t="str">
            <v>50575</v>
          </cell>
          <cell r="B3703" t="str">
            <v xml:space="preserve">KIDNEY ENDOSCOPY                   </v>
          </cell>
        </row>
        <row r="3704">
          <cell r="A3704" t="str">
            <v>50576</v>
          </cell>
          <cell r="B3704" t="str">
            <v xml:space="preserve">KIDNEY ENDOSCOPY &amp; TREATMENT       </v>
          </cell>
        </row>
        <row r="3705">
          <cell r="A3705" t="str">
            <v>50578</v>
          </cell>
          <cell r="B3705" t="str">
            <v xml:space="preserve">RENAL ENDOSCOPY; RADIOTRACER       </v>
          </cell>
        </row>
        <row r="3706">
          <cell r="A3706" t="str">
            <v>50580</v>
          </cell>
          <cell r="B3706" t="str">
            <v xml:space="preserve">KIDNEY ENDOSCOPY &amp; TREATMENT       </v>
          </cell>
        </row>
        <row r="3707">
          <cell r="A3707" t="str">
            <v>50590</v>
          </cell>
          <cell r="B3707" t="str">
            <v xml:space="preserve">FRAGMENTING OF KIDNEY STONE        </v>
          </cell>
        </row>
        <row r="3708">
          <cell r="A3708" t="str">
            <v>50600</v>
          </cell>
          <cell r="B3708" t="str">
            <v xml:space="preserve">EXPLORATION OF URETER              </v>
          </cell>
        </row>
        <row r="3709">
          <cell r="A3709" t="str">
            <v>50605</v>
          </cell>
          <cell r="B3709" t="str">
            <v xml:space="preserve">INSERT URETERAL SUPPORT            </v>
          </cell>
        </row>
        <row r="3710">
          <cell r="A3710" t="str">
            <v>50610</v>
          </cell>
          <cell r="B3710" t="str">
            <v xml:space="preserve">REMOVAL OF URETER STONE            </v>
          </cell>
        </row>
        <row r="3711">
          <cell r="A3711" t="str">
            <v>50620</v>
          </cell>
          <cell r="B3711" t="str">
            <v xml:space="preserve">REMOVAL OF URETER STONE            </v>
          </cell>
        </row>
        <row r="3712">
          <cell r="A3712" t="str">
            <v>50630</v>
          </cell>
          <cell r="B3712" t="str">
            <v xml:space="preserve">REMOVAL OF URETER STONE            </v>
          </cell>
        </row>
        <row r="3713">
          <cell r="A3713" t="str">
            <v>50650</v>
          </cell>
          <cell r="B3713" t="str">
            <v xml:space="preserve">REMOVAL OF URETER                  </v>
          </cell>
        </row>
        <row r="3714">
          <cell r="A3714" t="str">
            <v>50660</v>
          </cell>
          <cell r="B3714" t="str">
            <v xml:space="preserve">REMOVAL OF URETER                  </v>
          </cell>
        </row>
        <row r="3715">
          <cell r="A3715" t="str">
            <v>50684</v>
          </cell>
          <cell r="B3715" t="str">
            <v xml:space="preserve">INJECTION FOR URETER X-RAY         </v>
          </cell>
        </row>
        <row r="3716">
          <cell r="A3716" t="str">
            <v>50686</v>
          </cell>
          <cell r="B3716" t="str">
            <v xml:space="preserve">MEASURE URETER PRESSURE            </v>
          </cell>
        </row>
        <row r="3717">
          <cell r="A3717" t="str">
            <v>50688</v>
          </cell>
          <cell r="B3717" t="str">
            <v xml:space="preserve">CHANGE OF URETER TUBE              </v>
          </cell>
        </row>
        <row r="3718">
          <cell r="A3718" t="str">
            <v>50690</v>
          </cell>
          <cell r="B3718" t="str">
            <v xml:space="preserve">INJECTION FOR URETER X-RAY         </v>
          </cell>
        </row>
        <row r="3719">
          <cell r="A3719" t="str">
            <v>50700</v>
          </cell>
          <cell r="B3719" t="str">
            <v xml:space="preserve">REVISION OF URETER                 </v>
          </cell>
        </row>
        <row r="3720">
          <cell r="A3720" t="str">
            <v>50715</v>
          </cell>
          <cell r="B3720" t="str">
            <v xml:space="preserve">RELEASE OF URETER                  </v>
          </cell>
        </row>
        <row r="3721">
          <cell r="A3721" t="str">
            <v>50722</v>
          </cell>
          <cell r="B3721" t="str">
            <v xml:space="preserve">RELEASE OF URETER                  </v>
          </cell>
        </row>
        <row r="3722">
          <cell r="A3722" t="str">
            <v>50725</v>
          </cell>
          <cell r="B3722" t="str">
            <v xml:space="preserve">RELEASE/REVISE URETER              </v>
          </cell>
        </row>
        <row r="3723">
          <cell r="A3723" t="str">
            <v>50727</v>
          </cell>
          <cell r="B3723" t="str">
            <v xml:space="preserve">REVISE URETER                      </v>
          </cell>
        </row>
        <row r="3724">
          <cell r="A3724" t="str">
            <v>50728</v>
          </cell>
          <cell r="B3724" t="str">
            <v xml:space="preserve">REVISE URETER                      </v>
          </cell>
        </row>
        <row r="3725">
          <cell r="A3725" t="str">
            <v>50740</v>
          </cell>
          <cell r="B3725" t="str">
            <v xml:space="preserve">FUSION OF URETER &amp; KIDNEY          </v>
          </cell>
        </row>
        <row r="3726">
          <cell r="A3726" t="str">
            <v>50750</v>
          </cell>
          <cell r="B3726" t="str">
            <v xml:space="preserve">FUSION OF URETER &amp; KIDNEY          </v>
          </cell>
        </row>
        <row r="3727">
          <cell r="A3727" t="str">
            <v>50760</v>
          </cell>
          <cell r="B3727" t="str">
            <v xml:space="preserve">FUSION OF URETERS                  </v>
          </cell>
        </row>
        <row r="3728">
          <cell r="A3728" t="str">
            <v>50770</v>
          </cell>
          <cell r="B3728" t="str">
            <v xml:space="preserve">SPLICING OF URETERS                </v>
          </cell>
        </row>
        <row r="3729">
          <cell r="A3729" t="str">
            <v>50780</v>
          </cell>
          <cell r="B3729" t="str">
            <v xml:space="preserve">REIMPLANT URETER IN BLADDER        </v>
          </cell>
        </row>
        <row r="3730">
          <cell r="A3730" t="str">
            <v>50782</v>
          </cell>
          <cell r="B3730" t="str">
            <v xml:space="preserve">REIMPLANT URETER IN BLADDER        </v>
          </cell>
        </row>
        <row r="3731">
          <cell r="A3731" t="str">
            <v>50783</v>
          </cell>
          <cell r="B3731" t="str">
            <v xml:space="preserve">REIMPLANT URETER IN BLADDER        </v>
          </cell>
        </row>
        <row r="3732">
          <cell r="A3732" t="str">
            <v>50785</v>
          </cell>
          <cell r="B3732" t="str">
            <v xml:space="preserve">REIMPLANT URETER IN BLADDER        </v>
          </cell>
        </row>
        <row r="3733">
          <cell r="A3733" t="str">
            <v>50800</v>
          </cell>
          <cell r="B3733" t="str">
            <v xml:space="preserve">IMPLANT URETER IN BOWEL            </v>
          </cell>
        </row>
        <row r="3734">
          <cell r="A3734" t="str">
            <v>50810</v>
          </cell>
          <cell r="B3734" t="str">
            <v xml:space="preserve">FUSION OF URETER &amp; BOWEL           </v>
          </cell>
        </row>
        <row r="3735">
          <cell r="A3735" t="str">
            <v>50815</v>
          </cell>
          <cell r="B3735" t="str">
            <v xml:space="preserve">URINE SHUNT TO BOWEL               </v>
          </cell>
        </row>
        <row r="3736">
          <cell r="A3736" t="str">
            <v>50820</v>
          </cell>
          <cell r="B3736" t="str">
            <v xml:space="preserve">CONSTRUCT BOWEL BLADDER            </v>
          </cell>
        </row>
        <row r="3737">
          <cell r="A3737" t="str">
            <v>50825</v>
          </cell>
          <cell r="B3737" t="str">
            <v xml:space="preserve">CONSTRUCT BOWEL BLADDER            </v>
          </cell>
        </row>
        <row r="3738">
          <cell r="A3738" t="str">
            <v>50830</v>
          </cell>
          <cell r="B3738" t="str">
            <v xml:space="preserve">REVISE URINE FLOW                  </v>
          </cell>
        </row>
        <row r="3739">
          <cell r="A3739" t="str">
            <v>50840</v>
          </cell>
          <cell r="B3739" t="str">
            <v xml:space="preserve">REPLACE URETER BY BOWEL            </v>
          </cell>
        </row>
        <row r="3740">
          <cell r="A3740" t="str">
            <v>50845</v>
          </cell>
          <cell r="B3740" t="str">
            <v xml:space="preserve">APPENDICO-VESICOSTOMY              </v>
          </cell>
        </row>
        <row r="3741">
          <cell r="A3741" t="str">
            <v>50860</v>
          </cell>
          <cell r="B3741" t="str">
            <v xml:space="preserve">TRANSPLANT URETER TO SKIN          </v>
          </cell>
        </row>
        <row r="3742">
          <cell r="A3742" t="str">
            <v>50900</v>
          </cell>
          <cell r="B3742" t="str">
            <v xml:space="preserve">REPAIR OF URETER                   </v>
          </cell>
        </row>
        <row r="3743">
          <cell r="A3743" t="str">
            <v>50920</v>
          </cell>
          <cell r="B3743" t="str">
            <v xml:space="preserve">CLOSURE URETER/SKIN FISTULA        </v>
          </cell>
        </row>
        <row r="3744">
          <cell r="A3744" t="str">
            <v>50930</v>
          </cell>
          <cell r="B3744" t="str">
            <v xml:space="preserve">CLOSURE URETER/BOWEL FISTULA       </v>
          </cell>
        </row>
        <row r="3745">
          <cell r="A3745" t="str">
            <v>50940</v>
          </cell>
          <cell r="B3745" t="str">
            <v xml:space="preserve">RELEASE OF URETER                  </v>
          </cell>
        </row>
        <row r="3746">
          <cell r="A3746" t="str">
            <v>50951</v>
          </cell>
          <cell r="B3746" t="str">
            <v xml:space="preserve">ENDOSCOPY OF URETER                </v>
          </cell>
        </row>
        <row r="3747">
          <cell r="A3747" t="str">
            <v>50953</v>
          </cell>
          <cell r="B3747" t="str">
            <v xml:space="preserve">ENDOSCOPY OF URETER                </v>
          </cell>
        </row>
        <row r="3748">
          <cell r="A3748" t="str">
            <v>50955</v>
          </cell>
          <cell r="B3748" t="str">
            <v xml:space="preserve">URETER ENDOSCOPY &amp; BIOPSY          </v>
          </cell>
        </row>
        <row r="3749">
          <cell r="A3749" t="str">
            <v>50957</v>
          </cell>
          <cell r="B3749" t="str">
            <v xml:space="preserve">URETER ENDOSCOPY &amp; TREATMENT       </v>
          </cell>
        </row>
        <row r="3750">
          <cell r="A3750" t="str">
            <v>50959</v>
          </cell>
          <cell r="B3750" t="str">
            <v xml:space="preserve">URETER ENDOSCOPY &amp; TRACER          </v>
          </cell>
        </row>
        <row r="3751">
          <cell r="A3751" t="str">
            <v>50961</v>
          </cell>
          <cell r="B3751" t="str">
            <v xml:space="preserve">URETER ENDOSCOPY &amp; TREATMENT       </v>
          </cell>
        </row>
        <row r="3752">
          <cell r="A3752" t="str">
            <v>50970</v>
          </cell>
          <cell r="B3752" t="str">
            <v xml:space="preserve">URETER ENDOSCOPY                   </v>
          </cell>
        </row>
        <row r="3753">
          <cell r="A3753" t="str">
            <v>50972</v>
          </cell>
          <cell r="B3753" t="str">
            <v xml:space="preserve">URETER ENDOSCOPY &amp; CATHETER        </v>
          </cell>
        </row>
        <row r="3754">
          <cell r="A3754" t="str">
            <v>50974</v>
          </cell>
          <cell r="B3754" t="str">
            <v xml:space="preserve">URETER ENDOSCOPY &amp; BIOPSY          </v>
          </cell>
        </row>
        <row r="3755">
          <cell r="A3755" t="str">
            <v>50976</v>
          </cell>
          <cell r="B3755" t="str">
            <v xml:space="preserve">URETER ENDOSCOPY &amp; TREATMENT       </v>
          </cell>
        </row>
        <row r="3756">
          <cell r="A3756" t="str">
            <v>50978</v>
          </cell>
          <cell r="B3756" t="str">
            <v xml:space="preserve">URETER ENDOSCOPY &amp; TRACER          </v>
          </cell>
        </row>
        <row r="3757">
          <cell r="A3757" t="str">
            <v>50980</v>
          </cell>
          <cell r="B3757" t="str">
            <v xml:space="preserve">URETER ENDOSCOPY &amp; TREATMENT       </v>
          </cell>
        </row>
        <row r="3758">
          <cell r="A3758" t="str">
            <v>51000</v>
          </cell>
          <cell r="B3758" t="str">
            <v xml:space="preserve">DRAINAGE OF BLADDER                </v>
          </cell>
        </row>
        <row r="3759">
          <cell r="A3759" t="str">
            <v>51005</v>
          </cell>
          <cell r="B3759" t="str">
            <v xml:space="preserve">DRAINAGE OF BLADDER                </v>
          </cell>
        </row>
        <row r="3760">
          <cell r="A3760" t="str">
            <v>51010</v>
          </cell>
          <cell r="B3760" t="str">
            <v xml:space="preserve">DRAINAGE OF BLADDER                </v>
          </cell>
        </row>
        <row r="3761">
          <cell r="A3761" t="str">
            <v>51020</v>
          </cell>
          <cell r="B3761" t="str">
            <v xml:space="preserve">INCISE &amp; TREAT BLADDER             </v>
          </cell>
        </row>
        <row r="3762">
          <cell r="A3762" t="str">
            <v>51030</v>
          </cell>
          <cell r="B3762" t="str">
            <v xml:space="preserve">INCISE &amp; TREAT BLADDER             </v>
          </cell>
        </row>
        <row r="3763">
          <cell r="A3763" t="str">
            <v>51040</v>
          </cell>
          <cell r="B3763" t="str">
            <v xml:space="preserve">INCISE &amp; DRAIN BLADDER             </v>
          </cell>
        </row>
        <row r="3764">
          <cell r="A3764" t="str">
            <v>51045</v>
          </cell>
          <cell r="B3764" t="str">
            <v xml:space="preserve">INCISE BLADDER, DRAIN URETER       </v>
          </cell>
        </row>
        <row r="3765">
          <cell r="A3765" t="str">
            <v>51050</v>
          </cell>
          <cell r="B3765" t="str">
            <v xml:space="preserve">REMOVAL OF BLADDER STONE           </v>
          </cell>
        </row>
        <row r="3766">
          <cell r="A3766" t="str">
            <v>51060</v>
          </cell>
          <cell r="B3766" t="str">
            <v xml:space="preserve">REMOVAL OF URETER STONE            </v>
          </cell>
        </row>
        <row r="3767">
          <cell r="A3767" t="str">
            <v>51065</v>
          </cell>
          <cell r="B3767" t="str">
            <v xml:space="preserve">REMOVAL OF URETER STONE            </v>
          </cell>
        </row>
        <row r="3768">
          <cell r="A3768" t="str">
            <v>51080</v>
          </cell>
          <cell r="B3768" t="str">
            <v xml:space="preserve">DRAINAGE OF BLADDER ABSCESS        </v>
          </cell>
        </row>
        <row r="3769">
          <cell r="A3769" t="str">
            <v>51500</v>
          </cell>
          <cell r="B3769" t="str">
            <v xml:space="preserve">REMOVAL OF BLADDER CYST            </v>
          </cell>
        </row>
        <row r="3770">
          <cell r="A3770" t="str">
            <v>51520</v>
          </cell>
          <cell r="B3770" t="str">
            <v xml:space="preserve">REMOVAL OF BLADDER LESION          </v>
          </cell>
        </row>
        <row r="3771">
          <cell r="A3771" t="str">
            <v>51525</v>
          </cell>
          <cell r="B3771" t="str">
            <v xml:space="preserve">REMOVAL OF BLADDER LESION          </v>
          </cell>
        </row>
        <row r="3772">
          <cell r="A3772" t="str">
            <v>51530</v>
          </cell>
          <cell r="B3772" t="str">
            <v xml:space="preserve">REMOVAL OF BLADDER LESION          </v>
          </cell>
        </row>
        <row r="3773">
          <cell r="A3773" t="str">
            <v>51535</v>
          </cell>
          <cell r="B3773" t="str">
            <v xml:space="preserve">REPAIR OF URETER LESION            </v>
          </cell>
        </row>
        <row r="3774">
          <cell r="A3774" t="str">
            <v>51550</v>
          </cell>
          <cell r="B3774" t="str">
            <v xml:space="preserve">PARTIAL REMOVAL OF BLADDER         </v>
          </cell>
        </row>
        <row r="3775">
          <cell r="A3775" t="str">
            <v>51555</v>
          </cell>
          <cell r="B3775" t="str">
            <v xml:space="preserve">PARTIAL REMOVAL OF BLADDER         </v>
          </cell>
        </row>
        <row r="3776">
          <cell r="A3776" t="str">
            <v>51565</v>
          </cell>
          <cell r="B3776" t="str">
            <v xml:space="preserve">REVISE BLADDER &amp; URETER(S)         </v>
          </cell>
        </row>
        <row r="3777">
          <cell r="A3777" t="str">
            <v>51570</v>
          </cell>
          <cell r="B3777" t="str">
            <v xml:space="preserve">REMOVAL OF BLADDER                 </v>
          </cell>
        </row>
        <row r="3778">
          <cell r="A3778" t="str">
            <v>51575</v>
          </cell>
          <cell r="B3778" t="str">
            <v xml:space="preserve">REMOVAL OF BLADDER &amp; NODES         </v>
          </cell>
        </row>
        <row r="3779">
          <cell r="A3779" t="str">
            <v>51580</v>
          </cell>
          <cell r="B3779" t="str">
            <v xml:space="preserve">REMOVE BLADDER; REVISE TRACT       </v>
          </cell>
        </row>
        <row r="3780">
          <cell r="A3780" t="str">
            <v>51585</v>
          </cell>
          <cell r="B3780" t="str">
            <v xml:space="preserve">REMOVAL OF BLADDER &amp; NODES         </v>
          </cell>
        </row>
        <row r="3781">
          <cell r="A3781" t="str">
            <v>51590</v>
          </cell>
          <cell r="B3781" t="str">
            <v xml:space="preserve">REMOVE BLADDER; REVISE TRACT       </v>
          </cell>
        </row>
        <row r="3782">
          <cell r="A3782" t="str">
            <v>51595</v>
          </cell>
          <cell r="B3782" t="str">
            <v xml:space="preserve">REMOVE BLADDER; REVISE TRACT       </v>
          </cell>
        </row>
        <row r="3783">
          <cell r="A3783" t="str">
            <v>51596</v>
          </cell>
          <cell r="B3783" t="str">
            <v xml:space="preserve">REMOVE BLADDER, CREATE POUCH       </v>
          </cell>
        </row>
        <row r="3784">
          <cell r="A3784" t="str">
            <v>51597</v>
          </cell>
          <cell r="B3784" t="str">
            <v xml:space="preserve">REMOVAL OF PELVIC STRUCTURES       </v>
          </cell>
        </row>
        <row r="3785">
          <cell r="A3785" t="str">
            <v>51600</v>
          </cell>
          <cell r="B3785" t="str">
            <v xml:space="preserve">INJECTION FOR BLADDER X-RAY        </v>
          </cell>
        </row>
        <row r="3786">
          <cell r="A3786" t="str">
            <v>51605</v>
          </cell>
          <cell r="B3786" t="str">
            <v xml:space="preserve">PREPARATION FOR BLADDER XRAY       </v>
          </cell>
        </row>
        <row r="3787">
          <cell r="A3787" t="str">
            <v>51610</v>
          </cell>
          <cell r="B3787" t="str">
            <v xml:space="preserve">INJECTION FOR BLADDER X-RAY        </v>
          </cell>
        </row>
        <row r="3788">
          <cell r="A3788" t="str">
            <v>51700</v>
          </cell>
          <cell r="B3788" t="str">
            <v xml:space="preserve">IRRIGATION OF BLADDER              </v>
          </cell>
        </row>
        <row r="3789">
          <cell r="A3789" t="str">
            <v>51705</v>
          </cell>
          <cell r="B3789" t="str">
            <v xml:space="preserve">CHANGE OF BLADDER TUBE             </v>
          </cell>
        </row>
        <row r="3790">
          <cell r="A3790" t="str">
            <v>51710</v>
          </cell>
          <cell r="B3790" t="str">
            <v xml:space="preserve">CHANGE OF BLADDER TUBE             </v>
          </cell>
        </row>
        <row r="3791">
          <cell r="A3791" t="str">
            <v>51715</v>
          </cell>
          <cell r="B3791" t="str">
            <v xml:space="preserve">ENDOSCOPIC INJECTION/IMPLANT       </v>
          </cell>
        </row>
        <row r="3792">
          <cell r="A3792" t="str">
            <v>51720</v>
          </cell>
          <cell r="B3792" t="str">
            <v xml:space="preserve">TREATMENT OF BLADDER LESION        </v>
          </cell>
        </row>
        <row r="3793">
          <cell r="A3793" t="str">
            <v>51725</v>
          </cell>
          <cell r="B3793" t="str">
            <v xml:space="preserve">SIMPLE CYSTOMETROGRAM              </v>
          </cell>
        </row>
        <row r="3794">
          <cell r="A3794" t="str">
            <v>51726</v>
          </cell>
          <cell r="B3794" t="str">
            <v xml:space="preserve">COMPLEX CYSTOMETROGRAM             </v>
          </cell>
        </row>
        <row r="3795">
          <cell r="A3795" t="str">
            <v>51736</v>
          </cell>
          <cell r="B3795" t="str">
            <v xml:space="preserve">URINE FLOW MEASUREMENT             </v>
          </cell>
        </row>
        <row r="3796">
          <cell r="A3796" t="str">
            <v>51741</v>
          </cell>
          <cell r="B3796" t="str">
            <v xml:space="preserve">ELECTRO-UROFLOWMETRY, FIRST        </v>
          </cell>
        </row>
        <row r="3797">
          <cell r="A3797" t="str">
            <v>51772</v>
          </cell>
          <cell r="B3797" t="str">
            <v xml:space="preserve">URETHRA PRESSURE PROFILE           </v>
          </cell>
        </row>
        <row r="3798">
          <cell r="A3798" t="str">
            <v>51784</v>
          </cell>
          <cell r="B3798" t="str">
            <v xml:space="preserve">ANAL/URINARY MUSCLE STUDY          </v>
          </cell>
        </row>
        <row r="3799">
          <cell r="A3799" t="str">
            <v>51785</v>
          </cell>
          <cell r="B3799" t="str">
            <v xml:space="preserve">ANAL/URINARY MUSCLE STUDY          </v>
          </cell>
        </row>
        <row r="3800">
          <cell r="A3800" t="str">
            <v>51792</v>
          </cell>
          <cell r="B3800" t="str">
            <v xml:space="preserve">URINARY REFLEX STUDY               </v>
          </cell>
        </row>
        <row r="3801">
          <cell r="A3801" t="str">
            <v>51795</v>
          </cell>
          <cell r="B3801" t="str">
            <v xml:space="preserve">URINE VOIDING PRESSURE STUDY       </v>
          </cell>
        </row>
        <row r="3802">
          <cell r="A3802" t="str">
            <v>51797</v>
          </cell>
          <cell r="B3802" t="str">
            <v xml:space="preserve">INTRAABDOMINAL PRESSURE TEST       </v>
          </cell>
        </row>
        <row r="3803">
          <cell r="A3803" t="str">
            <v>51800</v>
          </cell>
          <cell r="B3803" t="str">
            <v xml:space="preserve">REVISION OF BLADDER/URETHRA        </v>
          </cell>
        </row>
        <row r="3804">
          <cell r="A3804" t="str">
            <v>51820</v>
          </cell>
          <cell r="B3804" t="str">
            <v xml:space="preserve">REVISION OF URINARY TRACT          </v>
          </cell>
        </row>
        <row r="3805">
          <cell r="A3805" t="str">
            <v>51840</v>
          </cell>
          <cell r="B3805" t="str">
            <v xml:space="preserve">ATTACH BLADDER/URETHRA             </v>
          </cell>
        </row>
        <row r="3806">
          <cell r="A3806" t="str">
            <v>51841</v>
          </cell>
          <cell r="B3806" t="str">
            <v xml:space="preserve">ATTACH BLADDER/URETHRA             </v>
          </cell>
        </row>
        <row r="3807">
          <cell r="A3807" t="str">
            <v>51845</v>
          </cell>
          <cell r="B3807" t="str">
            <v xml:space="preserve">REPAIR BLADDER NECK                </v>
          </cell>
        </row>
        <row r="3808">
          <cell r="A3808" t="str">
            <v>51860</v>
          </cell>
          <cell r="B3808" t="str">
            <v xml:space="preserve">REPAIR OF BLADDER WOUND            </v>
          </cell>
        </row>
        <row r="3809">
          <cell r="A3809" t="str">
            <v>51865</v>
          </cell>
          <cell r="B3809" t="str">
            <v xml:space="preserve">REPAIR OF BLADDER WOUND            </v>
          </cell>
        </row>
        <row r="3810">
          <cell r="A3810" t="str">
            <v>51880</v>
          </cell>
          <cell r="B3810" t="str">
            <v xml:space="preserve">REPAIR OF BLADDER OPENING          </v>
          </cell>
        </row>
        <row r="3811">
          <cell r="A3811" t="str">
            <v>51900</v>
          </cell>
          <cell r="B3811" t="str">
            <v xml:space="preserve">REPAIR BLADDER/VAGINA LESION       </v>
          </cell>
        </row>
        <row r="3812">
          <cell r="A3812" t="str">
            <v>51920</v>
          </cell>
          <cell r="B3812" t="str">
            <v xml:space="preserve">CLOSE BLADDER-UTERUS FISTULA       </v>
          </cell>
        </row>
        <row r="3813">
          <cell r="A3813" t="str">
            <v>51925</v>
          </cell>
          <cell r="B3813" t="str">
            <v xml:space="preserve">HYSTERECTOMY/BLADDER REPAIR        </v>
          </cell>
        </row>
        <row r="3814">
          <cell r="A3814" t="str">
            <v>51940</v>
          </cell>
          <cell r="B3814" t="str">
            <v xml:space="preserve">CORRECTION OF BLADDER DEFECT       </v>
          </cell>
        </row>
        <row r="3815">
          <cell r="A3815" t="str">
            <v>51960</v>
          </cell>
          <cell r="B3815" t="str">
            <v xml:space="preserve">REVISION OF BLADDER &amp; BOWEL        </v>
          </cell>
        </row>
        <row r="3816">
          <cell r="A3816" t="str">
            <v>51980</v>
          </cell>
          <cell r="B3816" t="str">
            <v xml:space="preserve">CONSTRUCT BLADDER OPENING          </v>
          </cell>
        </row>
        <row r="3817">
          <cell r="A3817" t="str">
            <v>52000</v>
          </cell>
          <cell r="B3817" t="str">
            <v xml:space="preserve">CYSTOSCOPY                         </v>
          </cell>
        </row>
        <row r="3818">
          <cell r="A3818" t="str">
            <v>52005</v>
          </cell>
          <cell r="B3818" t="str">
            <v xml:space="preserve">CYSTOSCOPY &amp; URETER CATHETER       </v>
          </cell>
        </row>
        <row r="3819">
          <cell r="A3819" t="str">
            <v>52007</v>
          </cell>
          <cell r="B3819" t="str">
            <v xml:space="preserve">CYSTOSCOPY AND BIOPSY              </v>
          </cell>
        </row>
        <row r="3820">
          <cell r="A3820" t="str">
            <v>52010</v>
          </cell>
          <cell r="B3820" t="str">
            <v xml:space="preserve">CYSTOSCOPY &amp; DUCT CATHETER         </v>
          </cell>
        </row>
        <row r="3821">
          <cell r="A3821" t="str">
            <v>52204</v>
          </cell>
          <cell r="B3821" t="str">
            <v xml:space="preserve">CYSTOSCOPY                         </v>
          </cell>
        </row>
        <row r="3822">
          <cell r="A3822" t="str">
            <v>52214</v>
          </cell>
          <cell r="B3822" t="str">
            <v xml:space="preserve">CYSTOSCOPY AND TREATMENT           </v>
          </cell>
        </row>
        <row r="3823">
          <cell r="A3823" t="str">
            <v>52224</v>
          </cell>
          <cell r="B3823" t="str">
            <v xml:space="preserve">CYSTOSCOPY AND TREATMENT           </v>
          </cell>
        </row>
        <row r="3824">
          <cell r="A3824" t="str">
            <v>52234</v>
          </cell>
          <cell r="B3824" t="str">
            <v xml:space="preserve">CYSTOSCOPY AND TREATMENT           </v>
          </cell>
        </row>
        <row r="3825">
          <cell r="A3825" t="str">
            <v>52235</v>
          </cell>
          <cell r="B3825" t="str">
            <v xml:space="preserve">CYSTOSCOPY AND TREATMENT           </v>
          </cell>
        </row>
        <row r="3826">
          <cell r="A3826" t="str">
            <v>52240</v>
          </cell>
          <cell r="B3826" t="str">
            <v xml:space="preserve">CYSTOSCOPY AND TREATMENT           </v>
          </cell>
        </row>
        <row r="3827">
          <cell r="A3827" t="str">
            <v>52250</v>
          </cell>
          <cell r="B3827" t="str">
            <v xml:space="preserve">CYSTOSCOPY &amp; RADIOTRACER           </v>
          </cell>
        </row>
        <row r="3828">
          <cell r="A3828" t="str">
            <v>52260</v>
          </cell>
          <cell r="B3828" t="str">
            <v xml:space="preserve">CYSTOSCOPY &amp; TREATMENT             </v>
          </cell>
        </row>
        <row r="3829">
          <cell r="A3829" t="str">
            <v>52265</v>
          </cell>
          <cell r="B3829" t="str">
            <v xml:space="preserve">CYSTOSCOPY &amp; TREATMENT             </v>
          </cell>
        </row>
        <row r="3830">
          <cell r="A3830" t="str">
            <v>52270</v>
          </cell>
          <cell r="B3830" t="str">
            <v xml:space="preserve">CYSTOSCOPY &amp; REVISE URETHRA        </v>
          </cell>
        </row>
        <row r="3831">
          <cell r="A3831" t="str">
            <v>52275</v>
          </cell>
          <cell r="B3831" t="str">
            <v xml:space="preserve">CYSTOSCOPY &amp; REVISE URETHRA        </v>
          </cell>
        </row>
        <row r="3832">
          <cell r="A3832" t="str">
            <v>52276</v>
          </cell>
          <cell r="B3832" t="str">
            <v xml:space="preserve">CYSTOSCOPY AND TREATMENT           </v>
          </cell>
        </row>
        <row r="3833">
          <cell r="A3833" t="str">
            <v>52277</v>
          </cell>
          <cell r="B3833" t="str">
            <v xml:space="preserve">CYSTOSCOPY AND TREATMENT           </v>
          </cell>
        </row>
        <row r="3834">
          <cell r="A3834" t="str">
            <v>52281</v>
          </cell>
          <cell r="B3834" t="str">
            <v xml:space="preserve">CYSTOSCOPY AND TREATMENT           </v>
          </cell>
        </row>
        <row r="3835">
          <cell r="A3835" t="str">
            <v>52282</v>
          </cell>
          <cell r="B3835" t="str">
            <v xml:space="preserve">CYSTOSCOPY, IMPLANT STENT          </v>
          </cell>
        </row>
        <row r="3836">
          <cell r="A3836" t="str">
            <v>52283</v>
          </cell>
          <cell r="B3836" t="str">
            <v xml:space="preserve">CYSTOSCOPY AND TREATMENT           </v>
          </cell>
        </row>
        <row r="3837">
          <cell r="A3837" t="str">
            <v>52285</v>
          </cell>
          <cell r="B3837" t="str">
            <v xml:space="preserve">CYSTOSCOPY AND TREATMENT           </v>
          </cell>
        </row>
        <row r="3838">
          <cell r="A3838" t="str">
            <v>52290</v>
          </cell>
          <cell r="B3838" t="str">
            <v xml:space="preserve">CYSTOSCOPY AND TREATMENT           </v>
          </cell>
        </row>
        <row r="3839">
          <cell r="A3839" t="str">
            <v>52300</v>
          </cell>
          <cell r="B3839" t="str">
            <v xml:space="preserve">CYSTOSCOPY AND TREATMENT           </v>
          </cell>
        </row>
        <row r="3840">
          <cell r="A3840" t="str">
            <v>52301</v>
          </cell>
          <cell r="B3840" t="str">
            <v xml:space="preserve">CYSTOSCOPY AND TREATMENT           </v>
          </cell>
        </row>
        <row r="3841">
          <cell r="A3841" t="str">
            <v>52305</v>
          </cell>
          <cell r="B3841" t="str">
            <v xml:space="preserve">CYSTOSCOPY AND TREATMENT           </v>
          </cell>
        </row>
        <row r="3842">
          <cell r="A3842" t="str">
            <v>52310</v>
          </cell>
          <cell r="B3842" t="str">
            <v xml:space="preserve">CYSTOSCOPY AND TREATMENT           </v>
          </cell>
        </row>
        <row r="3843">
          <cell r="A3843" t="str">
            <v>52315</v>
          </cell>
          <cell r="B3843" t="str">
            <v xml:space="preserve">CYSTOSCOPY AND TREATMENT           </v>
          </cell>
        </row>
        <row r="3844">
          <cell r="A3844" t="str">
            <v>52317</v>
          </cell>
          <cell r="B3844" t="str">
            <v xml:space="preserve">REMOVE BLADDER STONE               </v>
          </cell>
        </row>
        <row r="3845">
          <cell r="A3845" t="str">
            <v>52318</v>
          </cell>
          <cell r="B3845" t="str">
            <v xml:space="preserve">REMOVE BLADDER STONE               </v>
          </cell>
        </row>
        <row r="3846">
          <cell r="A3846" t="str">
            <v>52320</v>
          </cell>
          <cell r="B3846" t="str">
            <v xml:space="preserve">CYSTOSCOPY AND TREATMENT           </v>
          </cell>
        </row>
        <row r="3847">
          <cell r="A3847" t="str">
            <v>52325</v>
          </cell>
          <cell r="B3847" t="str">
            <v xml:space="preserve">CYSTOSCOPY, STONE REMOVAL          </v>
          </cell>
        </row>
        <row r="3848">
          <cell r="A3848" t="str">
            <v>52327</v>
          </cell>
          <cell r="B3848" t="str">
            <v xml:space="preserve">CYSTOSCOPY, INJECT MATERIAL        </v>
          </cell>
        </row>
        <row r="3849">
          <cell r="A3849" t="str">
            <v>52330</v>
          </cell>
          <cell r="B3849" t="str">
            <v xml:space="preserve">CYSTOSCOPY AND TREATMENT           </v>
          </cell>
        </row>
        <row r="3850">
          <cell r="A3850" t="str">
            <v>52332</v>
          </cell>
          <cell r="B3850" t="str">
            <v xml:space="preserve">CYSTOSCOPY AND TREATMENT           </v>
          </cell>
        </row>
        <row r="3851">
          <cell r="A3851" t="str">
            <v>52334</v>
          </cell>
          <cell r="B3851" t="str">
            <v xml:space="preserve">CREATE PASSAGE TO KIDNEY           </v>
          </cell>
        </row>
        <row r="3852">
          <cell r="A3852" t="str">
            <v>52335</v>
          </cell>
          <cell r="B3852" t="str">
            <v xml:space="preserve">ENDOSCOPY OF URINARY TRACT         </v>
          </cell>
        </row>
        <row r="3853">
          <cell r="A3853" t="str">
            <v>52336</v>
          </cell>
          <cell r="B3853" t="str">
            <v xml:space="preserve">CYSTOSCOPY, STONE REMOVAL          </v>
          </cell>
        </row>
        <row r="3854">
          <cell r="A3854" t="str">
            <v>52337</v>
          </cell>
          <cell r="B3854" t="str">
            <v xml:space="preserve">CYSTOSCOPY, STONE REMOVAL          </v>
          </cell>
        </row>
        <row r="3855">
          <cell r="A3855" t="str">
            <v>52338</v>
          </cell>
          <cell r="B3855" t="str">
            <v xml:space="preserve">CYSTOSCOPY AND TREATMENT           </v>
          </cell>
        </row>
        <row r="3856">
          <cell r="A3856" t="str">
            <v>52339</v>
          </cell>
          <cell r="B3856" t="str">
            <v xml:space="preserve">CYSTOSCOPY AND TREATMENT           </v>
          </cell>
        </row>
        <row r="3857">
          <cell r="A3857" t="str">
            <v>52340</v>
          </cell>
          <cell r="B3857" t="str">
            <v xml:space="preserve">CYSTOSCOPY AND TREATMENT           </v>
          </cell>
        </row>
        <row r="3858">
          <cell r="A3858" t="str">
            <v>52450</v>
          </cell>
          <cell r="B3858" t="str">
            <v xml:space="preserve">INCISION OF PROSTATE               </v>
          </cell>
        </row>
        <row r="3859">
          <cell r="A3859" t="str">
            <v>52500</v>
          </cell>
          <cell r="B3859" t="str">
            <v xml:space="preserve">REVISION OF BLADDER NECK           </v>
          </cell>
        </row>
        <row r="3860">
          <cell r="A3860" t="str">
            <v>52510</v>
          </cell>
          <cell r="B3860" t="str">
            <v xml:space="preserve">DILATION PROSTATIC URETHRA         </v>
          </cell>
        </row>
        <row r="3861">
          <cell r="A3861" t="str">
            <v>52601</v>
          </cell>
          <cell r="B3861" t="str">
            <v xml:space="preserve">PROSTATECTOMY (TURP)               </v>
          </cell>
        </row>
        <row r="3862">
          <cell r="A3862" t="str">
            <v>52606</v>
          </cell>
          <cell r="B3862" t="str">
            <v xml:space="preserve">CONTROL POSTOP BLEEDING            </v>
          </cell>
        </row>
        <row r="3863">
          <cell r="A3863" t="str">
            <v>52612</v>
          </cell>
          <cell r="B3863" t="str">
            <v xml:space="preserve">PROSTATECTOMY, FIRST STAGE         </v>
          </cell>
        </row>
        <row r="3864">
          <cell r="A3864" t="str">
            <v>52614</v>
          </cell>
          <cell r="B3864" t="str">
            <v xml:space="preserve">PROSTATECTOMY, SECOND STAGE        </v>
          </cell>
        </row>
        <row r="3865">
          <cell r="A3865" t="str">
            <v>52620</v>
          </cell>
          <cell r="B3865" t="str">
            <v xml:space="preserve">REMOVE RESIDUAL PROSTATE           </v>
          </cell>
        </row>
        <row r="3866">
          <cell r="A3866" t="str">
            <v>52630</v>
          </cell>
          <cell r="B3866" t="str">
            <v xml:space="preserve">REMOVE PROSTATE REGROWTH           </v>
          </cell>
        </row>
        <row r="3867">
          <cell r="A3867" t="str">
            <v>52640</v>
          </cell>
          <cell r="B3867" t="str">
            <v xml:space="preserve">RELIEVE BLADDER CONTRACTURE        </v>
          </cell>
        </row>
        <row r="3868">
          <cell r="A3868" t="str">
            <v>52647</v>
          </cell>
          <cell r="B3868" t="str">
            <v xml:space="preserve">LASER SURGERY OF PROSTATE          </v>
          </cell>
        </row>
        <row r="3869">
          <cell r="A3869" t="str">
            <v>52648</v>
          </cell>
          <cell r="B3869" t="str">
            <v xml:space="preserve">LASER SURGERY OF PROSTATE          </v>
          </cell>
        </row>
        <row r="3870">
          <cell r="A3870" t="str">
            <v>52700</v>
          </cell>
          <cell r="B3870" t="str">
            <v xml:space="preserve">DRAINAGE OF PROSTATE ABSCESS       </v>
          </cell>
        </row>
        <row r="3871">
          <cell r="A3871" t="str">
            <v>53000</v>
          </cell>
          <cell r="B3871" t="str">
            <v xml:space="preserve">INCISION OF URETHRA                </v>
          </cell>
        </row>
        <row r="3872">
          <cell r="A3872" t="str">
            <v>53010</v>
          </cell>
          <cell r="B3872" t="str">
            <v xml:space="preserve">INCISION OF URETHRA                </v>
          </cell>
        </row>
        <row r="3873">
          <cell r="A3873" t="str">
            <v>53020</v>
          </cell>
          <cell r="B3873" t="str">
            <v xml:space="preserve">INCISION OF URETHRA                </v>
          </cell>
        </row>
        <row r="3874">
          <cell r="A3874" t="str">
            <v>53025</v>
          </cell>
          <cell r="B3874" t="str">
            <v xml:space="preserve">INCISION OF URETHRA                </v>
          </cell>
        </row>
        <row r="3875">
          <cell r="A3875" t="str">
            <v>53040</v>
          </cell>
          <cell r="B3875" t="str">
            <v xml:space="preserve">DRAINAGE OF URETHRA ABSCESS        </v>
          </cell>
        </row>
        <row r="3876">
          <cell r="A3876" t="str">
            <v>53060</v>
          </cell>
          <cell r="B3876" t="str">
            <v xml:space="preserve">DRAINAGE OF URETHRA ABSCESS        </v>
          </cell>
        </row>
        <row r="3877">
          <cell r="A3877" t="str">
            <v>53080</v>
          </cell>
          <cell r="B3877" t="str">
            <v xml:space="preserve">DRAINAGE OF URINARY LEAKAGE        </v>
          </cell>
        </row>
        <row r="3878">
          <cell r="A3878" t="str">
            <v>53085</v>
          </cell>
          <cell r="B3878" t="str">
            <v xml:space="preserve">DRAINAGE OF URINARY LEAKAGE        </v>
          </cell>
        </row>
        <row r="3879">
          <cell r="A3879" t="str">
            <v>53200</v>
          </cell>
          <cell r="B3879" t="str">
            <v xml:space="preserve">BIOPSY OF URETHRA                  </v>
          </cell>
        </row>
        <row r="3880">
          <cell r="A3880" t="str">
            <v>53210</v>
          </cell>
          <cell r="B3880" t="str">
            <v xml:space="preserve">REMOVAL OF URETHRA                 </v>
          </cell>
        </row>
        <row r="3881">
          <cell r="A3881" t="str">
            <v>53215</v>
          </cell>
          <cell r="B3881" t="str">
            <v xml:space="preserve">REMOVAL OF URETHRA                 </v>
          </cell>
        </row>
        <row r="3882">
          <cell r="A3882" t="str">
            <v>53220</v>
          </cell>
          <cell r="B3882" t="str">
            <v xml:space="preserve">TREATMENT OF URETHRA LESION        </v>
          </cell>
        </row>
        <row r="3883">
          <cell r="A3883" t="str">
            <v>53230</v>
          </cell>
          <cell r="B3883" t="str">
            <v xml:space="preserve">REMOVAL OF URETHRA LESION          </v>
          </cell>
        </row>
        <row r="3884">
          <cell r="A3884" t="str">
            <v>53235</v>
          </cell>
          <cell r="B3884" t="str">
            <v xml:space="preserve">REMOVAL OF URETHRA LESION          </v>
          </cell>
        </row>
        <row r="3885">
          <cell r="A3885" t="str">
            <v>53240</v>
          </cell>
          <cell r="B3885" t="str">
            <v xml:space="preserve">SURGERY FOR URETHRA POUCH          </v>
          </cell>
        </row>
        <row r="3886">
          <cell r="A3886" t="str">
            <v>53250</v>
          </cell>
          <cell r="B3886" t="str">
            <v xml:space="preserve">REMOVAL OF URETHRA GLAND           </v>
          </cell>
        </row>
        <row r="3887">
          <cell r="A3887" t="str">
            <v>53260</v>
          </cell>
          <cell r="B3887" t="str">
            <v xml:space="preserve">TREATMENT OF URETHRA LESION        </v>
          </cell>
        </row>
        <row r="3888">
          <cell r="A3888" t="str">
            <v>53265</v>
          </cell>
          <cell r="B3888" t="str">
            <v xml:space="preserve">TREATMENT OF URETHRA LESION        </v>
          </cell>
        </row>
        <row r="3889">
          <cell r="A3889" t="str">
            <v>53270</v>
          </cell>
          <cell r="B3889" t="str">
            <v xml:space="preserve">REMOVAL OF URETHRA GLAND           </v>
          </cell>
        </row>
        <row r="3890">
          <cell r="A3890" t="str">
            <v>53275</v>
          </cell>
          <cell r="B3890" t="str">
            <v xml:space="preserve">REPAIR OF URETHRA DEFECT           </v>
          </cell>
        </row>
        <row r="3891">
          <cell r="A3891" t="str">
            <v>53400</v>
          </cell>
          <cell r="B3891" t="str">
            <v xml:space="preserve">REVISE URETHRA, 1ST STAGE          </v>
          </cell>
        </row>
        <row r="3892">
          <cell r="A3892" t="str">
            <v>53405</v>
          </cell>
          <cell r="B3892" t="str">
            <v xml:space="preserve">REVISE URETHRA, 2ND STAGE          </v>
          </cell>
        </row>
        <row r="3893">
          <cell r="A3893" t="str">
            <v>53410</v>
          </cell>
          <cell r="B3893" t="str">
            <v xml:space="preserve">RECONSTRUCTION OF URETHRA          </v>
          </cell>
        </row>
        <row r="3894">
          <cell r="A3894" t="str">
            <v>53415</v>
          </cell>
          <cell r="B3894" t="str">
            <v xml:space="preserve">RECONSTRUCTION OF URETHRA          </v>
          </cell>
        </row>
        <row r="3895">
          <cell r="A3895" t="str">
            <v>53420</v>
          </cell>
          <cell r="B3895" t="str">
            <v xml:space="preserve">RECONSTRUCT URETHRA, STAGE 1       </v>
          </cell>
        </row>
        <row r="3896">
          <cell r="A3896" t="str">
            <v>53425</v>
          </cell>
          <cell r="B3896" t="str">
            <v xml:space="preserve">RECONSTRUCT URETHRA, STAGE 2       </v>
          </cell>
        </row>
        <row r="3897">
          <cell r="A3897" t="str">
            <v>53430</v>
          </cell>
          <cell r="B3897" t="str">
            <v xml:space="preserve">RECONSTRUCTION OF URETHRA          </v>
          </cell>
        </row>
        <row r="3898">
          <cell r="A3898" t="str">
            <v>53440</v>
          </cell>
          <cell r="B3898" t="str">
            <v xml:space="preserve">CORRECT BLADDER FUNCTION           </v>
          </cell>
        </row>
        <row r="3899">
          <cell r="A3899" t="str">
            <v>53442</v>
          </cell>
          <cell r="B3899" t="str">
            <v xml:space="preserve">REMOVE PERINEAL PROSTHESIS         </v>
          </cell>
        </row>
        <row r="3900">
          <cell r="A3900" t="str">
            <v>53443</v>
          </cell>
          <cell r="B3900" t="str">
            <v xml:space="preserve">RECONSTRUCTION OF URETHRA          </v>
          </cell>
        </row>
        <row r="3901">
          <cell r="A3901" t="str">
            <v>53445</v>
          </cell>
          <cell r="B3901" t="str">
            <v xml:space="preserve">CORRECT URINE FLOW CONTROL         </v>
          </cell>
        </row>
        <row r="3902">
          <cell r="A3902" t="str">
            <v>53447</v>
          </cell>
          <cell r="B3902" t="str">
            <v xml:space="preserve">REMOVE ARTIFICIAL SPHINCTER        </v>
          </cell>
        </row>
        <row r="3903">
          <cell r="A3903" t="str">
            <v>53449</v>
          </cell>
          <cell r="B3903" t="str">
            <v xml:space="preserve">CORRECT ARTIFICIAL SPHINCTER       </v>
          </cell>
        </row>
        <row r="3904">
          <cell r="A3904" t="str">
            <v>53450</v>
          </cell>
          <cell r="B3904" t="str">
            <v xml:space="preserve">REVISION OF URETHRA                </v>
          </cell>
        </row>
        <row r="3905">
          <cell r="A3905" t="str">
            <v>53460</v>
          </cell>
          <cell r="B3905" t="str">
            <v xml:space="preserve">REVISION OF URETHRA                </v>
          </cell>
        </row>
        <row r="3906">
          <cell r="A3906" t="str">
            <v>53502</v>
          </cell>
          <cell r="B3906" t="str">
            <v xml:space="preserve">REPAIR OF URETHRA INJURY           </v>
          </cell>
        </row>
        <row r="3907">
          <cell r="A3907" t="str">
            <v>53505</v>
          </cell>
          <cell r="B3907" t="str">
            <v xml:space="preserve">REPAIR OF URETHRA INJURY           </v>
          </cell>
        </row>
        <row r="3908">
          <cell r="A3908" t="str">
            <v>53510</v>
          </cell>
          <cell r="B3908" t="str">
            <v xml:space="preserve">REPAIR OF URETHRA INJURY           </v>
          </cell>
        </row>
        <row r="3909">
          <cell r="A3909" t="str">
            <v>53515</v>
          </cell>
          <cell r="B3909" t="str">
            <v xml:space="preserve">REPAIR OF URETHRA INJURY           </v>
          </cell>
        </row>
        <row r="3910">
          <cell r="A3910" t="str">
            <v>53520</v>
          </cell>
          <cell r="B3910" t="str">
            <v xml:space="preserve">REPAIR OF URETHRA DEFECT           </v>
          </cell>
        </row>
        <row r="3911">
          <cell r="A3911" t="str">
            <v>53600</v>
          </cell>
          <cell r="B3911" t="str">
            <v xml:space="preserve">DILATE URETHRA STRICTURE           </v>
          </cell>
        </row>
        <row r="3912">
          <cell r="A3912" t="str">
            <v>53601</v>
          </cell>
          <cell r="B3912" t="str">
            <v xml:space="preserve">DILATE URETHRA STRICTURE           </v>
          </cell>
        </row>
        <row r="3913">
          <cell r="A3913" t="str">
            <v>53605</v>
          </cell>
          <cell r="B3913" t="str">
            <v xml:space="preserve">DILATE URETHRA STRICTURE           </v>
          </cell>
        </row>
        <row r="3914">
          <cell r="A3914" t="str">
            <v>53620</v>
          </cell>
          <cell r="B3914" t="str">
            <v xml:space="preserve">DILATE URETHRA STRICTURE           </v>
          </cell>
        </row>
        <row r="3915">
          <cell r="A3915" t="str">
            <v>53621</v>
          </cell>
          <cell r="B3915" t="str">
            <v xml:space="preserve">DILATE URETHRA STRICTURE           </v>
          </cell>
        </row>
        <row r="3916">
          <cell r="A3916" t="str">
            <v>53660</v>
          </cell>
          <cell r="B3916" t="str">
            <v xml:space="preserve">DILATION OF URETHRA                </v>
          </cell>
        </row>
        <row r="3917">
          <cell r="A3917" t="str">
            <v>53661</v>
          </cell>
          <cell r="B3917" t="str">
            <v xml:space="preserve">DILATION OF URETHRA                </v>
          </cell>
        </row>
        <row r="3918">
          <cell r="A3918" t="str">
            <v>53665</v>
          </cell>
          <cell r="B3918" t="str">
            <v xml:space="preserve">DILATION OF URETHRA                </v>
          </cell>
        </row>
        <row r="3919">
          <cell r="A3919" t="str">
            <v>53670</v>
          </cell>
          <cell r="B3919" t="str">
            <v xml:space="preserve">INSERT URINARY CATHETER            </v>
          </cell>
        </row>
        <row r="3920">
          <cell r="A3920" t="str">
            <v>53675</v>
          </cell>
          <cell r="B3920" t="str">
            <v xml:space="preserve">INSERT URINARY CATHETER            </v>
          </cell>
        </row>
        <row r="3921">
          <cell r="A3921" t="str">
            <v>53850</v>
          </cell>
          <cell r="B3921" t="str">
            <v xml:space="preserve">PROSTATIC MICROWAVE THERMOTX       </v>
          </cell>
        </row>
        <row r="3922">
          <cell r="A3922" t="str">
            <v>53852</v>
          </cell>
          <cell r="B3922" t="str">
            <v xml:space="preserve">PROSTATIC RF THERMOTX              </v>
          </cell>
        </row>
        <row r="3923">
          <cell r="A3923" t="str">
            <v>53899</v>
          </cell>
          <cell r="B3923" t="str">
            <v xml:space="preserve">UROLOGY SURGERY PROCEDURE          </v>
          </cell>
        </row>
        <row r="3924">
          <cell r="A3924" t="str">
            <v>54000</v>
          </cell>
          <cell r="B3924" t="str">
            <v xml:space="preserve">SLITTING OF PREPUCE                </v>
          </cell>
        </row>
        <row r="3925">
          <cell r="A3925" t="str">
            <v>54001</v>
          </cell>
          <cell r="B3925" t="str">
            <v xml:space="preserve">SLITTING OF PREPUCE                </v>
          </cell>
        </row>
        <row r="3926">
          <cell r="A3926" t="str">
            <v>54015</v>
          </cell>
          <cell r="B3926" t="str">
            <v xml:space="preserve">DRAIN PENIS LESION                 </v>
          </cell>
        </row>
        <row r="3927">
          <cell r="A3927" t="str">
            <v>54050</v>
          </cell>
          <cell r="B3927" t="str">
            <v xml:space="preserve">DESTRUCTION, PENIS LESION(S)       </v>
          </cell>
        </row>
        <row r="3928">
          <cell r="A3928" t="str">
            <v>54055</v>
          </cell>
          <cell r="B3928" t="str">
            <v xml:space="preserve">DESTRUCTION, PENIS LESION(S)       </v>
          </cell>
        </row>
        <row r="3929">
          <cell r="A3929" t="str">
            <v>54056</v>
          </cell>
          <cell r="B3929" t="str">
            <v xml:space="preserve">CRYOSURGERY, PENIS LESION(S)       </v>
          </cell>
        </row>
        <row r="3930">
          <cell r="A3930" t="str">
            <v>54057</v>
          </cell>
          <cell r="B3930" t="str">
            <v xml:space="preserve">LASER SURG, PENIS LESION(S)        </v>
          </cell>
        </row>
        <row r="3931">
          <cell r="A3931" t="str">
            <v>54060</v>
          </cell>
          <cell r="B3931" t="str">
            <v xml:space="preserve">EXCISION OF PENIS LESION(S)        </v>
          </cell>
        </row>
        <row r="3932">
          <cell r="A3932" t="str">
            <v>54065</v>
          </cell>
          <cell r="B3932" t="str">
            <v xml:space="preserve">DESTRUCTION, PENIS LESION(S)       </v>
          </cell>
        </row>
        <row r="3933">
          <cell r="A3933" t="str">
            <v>54100</v>
          </cell>
          <cell r="B3933" t="str">
            <v xml:space="preserve">BIOPSY OF PENIS                    </v>
          </cell>
        </row>
        <row r="3934">
          <cell r="A3934" t="str">
            <v>54105</v>
          </cell>
          <cell r="B3934" t="str">
            <v xml:space="preserve">BIOPSY OF PENIS                    </v>
          </cell>
        </row>
        <row r="3935">
          <cell r="A3935" t="str">
            <v>54110</v>
          </cell>
          <cell r="B3935" t="str">
            <v xml:space="preserve">TREATMENT OF PENIS LESION          </v>
          </cell>
        </row>
        <row r="3936">
          <cell r="A3936" t="str">
            <v>54111</v>
          </cell>
          <cell r="B3936" t="str">
            <v xml:space="preserve">TREAT PENIS LESION, GRAFT          </v>
          </cell>
        </row>
        <row r="3937">
          <cell r="A3937" t="str">
            <v>54112</v>
          </cell>
          <cell r="B3937" t="str">
            <v xml:space="preserve">TREAT PENIS LESION, GRAFT          </v>
          </cell>
        </row>
        <row r="3938">
          <cell r="A3938" t="str">
            <v>54115</v>
          </cell>
          <cell r="B3938" t="str">
            <v xml:space="preserve">TREATMENT OF PENIS LESION          </v>
          </cell>
        </row>
        <row r="3939">
          <cell r="A3939" t="str">
            <v>54120</v>
          </cell>
          <cell r="B3939" t="str">
            <v xml:space="preserve">PARTIAL REMOVAL OF PENIS           </v>
          </cell>
        </row>
        <row r="3940">
          <cell r="A3940" t="str">
            <v>54125</v>
          </cell>
          <cell r="B3940" t="str">
            <v xml:space="preserve">REMOVAL OF PENIS                   </v>
          </cell>
        </row>
        <row r="3941">
          <cell r="A3941" t="str">
            <v>54130</v>
          </cell>
          <cell r="B3941" t="str">
            <v xml:space="preserve">REMOVE PENIS &amp; NODES               </v>
          </cell>
        </row>
        <row r="3942">
          <cell r="A3942" t="str">
            <v>54135</v>
          </cell>
          <cell r="B3942" t="str">
            <v xml:space="preserve">REMOVE PENIS &amp; NODES               </v>
          </cell>
        </row>
        <row r="3943">
          <cell r="A3943" t="str">
            <v>54150</v>
          </cell>
          <cell r="B3943" t="str">
            <v xml:space="preserve">CIRCUMCISION                       </v>
          </cell>
        </row>
        <row r="3944">
          <cell r="A3944" t="str">
            <v>54152</v>
          </cell>
          <cell r="B3944" t="str">
            <v xml:space="preserve">CIRCUMCISION                       </v>
          </cell>
        </row>
        <row r="3945">
          <cell r="A3945" t="str">
            <v>54160</v>
          </cell>
          <cell r="B3945" t="str">
            <v xml:space="preserve">CIRCUMCISION                       </v>
          </cell>
        </row>
        <row r="3946">
          <cell r="A3946" t="str">
            <v>54161</v>
          </cell>
          <cell r="B3946" t="str">
            <v xml:space="preserve">CIRCUMCISION                       </v>
          </cell>
        </row>
        <row r="3947">
          <cell r="A3947" t="str">
            <v>54200</v>
          </cell>
          <cell r="B3947" t="str">
            <v xml:space="preserve">TREATMENT OF PENIS LESION          </v>
          </cell>
        </row>
        <row r="3948">
          <cell r="A3948" t="str">
            <v>54205</v>
          </cell>
          <cell r="B3948" t="str">
            <v xml:space="preserve">TREATMENT OF PENIS LESION          </v>
          </cell>
        </row>
        <row r="3949">
          <cell r="A3949" t="str">
            <v>54220</v>
          </cell>
          <cell r="B3949" t="str">
            <v xml:space="preserve">TREATMENT OF PENIS LESION          </v>
          </cell>
        </row>
        <row r="3950">
          <cell r="A3950" t="str">
            <v>54230</v>
          </cell>
          <cell r="B3950" t="str">
            <v xml:space="preserve">PREPARE PENIS STUDY                </v>
          </cell>
        </row>
        <row r="3951">
          <cell r="A3951" t="str">
            <v>54231</v>
          </cell>
          <cell r="B3951" t="str">
            <v xml:space="preserve">DYNAMIC CAVERNOSOMETRY             </v>
          </cell>
        </row>
        <row r="3952">
          <cell r="A3952" t="str">
            <v>54235</v>
          </cell>
          <cell r="B3952" t="str">
            <v xml:space="preserve">PENILE INJECTION                   </v>
          </cell>
        </row>
        <row r="3953">
          <cell r="A3953" t="str">
            <v>54240</v>
          </cell>
          <cell r="B3953" t="str">
            <v xml:space="preserve">PENIS STUDY                        </v>
          </cell>
        </row>
        <row r="3954">
          <cell r="A3954" t="str">
            <v>54250</v>
          </cell>
          <cell r="B3954" t="str">
            <v xml:space="preserve">PENIS STUDY                        </v>
          </cell>
        </row>
        <row r="3955">
          <cell r="A3955" t="str">
            <v>54300</v>
          </cell>
          <cell r="B3955" t="str">
            <v xml:space="preserve">REVISION OF PENIS                  </v>
          </cell>
        </row>
        <row r="3956">
          <cell r="A3956" t="str">
            <v>54304</v>
          </cell>
          <cell r="B3956" t="str">
            <v xml:space="preserve">REVISION OF PENIS                  </v>
          </cell>
        </row>
        <row r="3957">
          <cell r="A3957" t="str">
            <v>54308</v>
          </cell>
          <cell r="B3957" t="str">
            <v xml:space="preserve">RECONSTRUCTION OF URETHRA          </v>
          </cell>
        </row>
        <row r="3958">
          <cell r="A3958" t="str">
            <v>54312</v>
          </cell>
          <cell r="B3958" t="str">
            <v xml:space="preserve">RECONSTRUCTION OF URETHRA          </v>
          </cell>
        </row>
        <row r="3959">
          <cell r="A3959" t="str">
            <v>54316</v>
          </cell>
          <cell r="B3959" t="str">
            <v xml:space="preserve">RECONSTRUCTION OF URETHRA          </v>
          </cell>
        </row>
        <row r="3960">
          <cell r="A3960" t="str">
            <v>54318</v>
          </cell>
          <cell r="B3960" t="str">
            <v xml:space="preserve">RECONSTRUCTION OF URETHRA          </v>
          </cell>
        </row>
        <row r="3961">
          <cell r="A3961" t="str">
            <v>54322</v>
          </cell>
          <cell r="B3961" t="str">
            <v xml:space="preserve">RECONSTRUCTION OF URETHRA          </v>
          </cell>
        </row>
        <row r="3962">
          <cell r="A3962" t="str">
            <v>54324</v>
          </cell>
          <cell r="B3962" t="str">
            <v xml:space="preserve">RECONSTRUCTION OF URETHRA          </v>
          </cell>
        </row>
        <row r="3963">
          <cell r="A3963" t="str">
            <v>54326</v>
          </cell>
          <cell r="B3963" t="str">
            <v xml:space="preserve">RECONSTRUCTION OF URETHRA          </v>
          </cell>
        </row>
        <row r="3964">
          <cell r="A3964" t="str">
            <v>54328</v>
          </cell>
          <cell r="B3964" t="str">
            <v xml:space="preserve">REVISE PENIS, URETHRA              </v>
          </cell>
        </row>
        <row r="3965">
          <cell r="A3965" t="str">
            <v>54332</v>
          </cell>
          <cell r="B3965" t="str">
            <v xml:space="preserve">REVISE PENIS, URETHRA              </v>
          </cell>
        </row>
        <row r="3966">
          <cell r="A3966" t="str">
            <v>54336</v>
          </cell>
          <cell r="B3966" t="str">
            <v xml:space="preserve">REVISE PENIS, URETHRA              </v>
          </cell>
        </row>
        <row r="3967">
          <cell r="A3967" t="str">
            <v>54340</v>
          </cell>
          <cell r="B3967" t="str">
            <v xml:space="preserve">SECONDARY URETHRAL SURGERY         </v>
          </cell>
        </row>
        <row r="3968">
          <cell r="A3968" t="str">
            <v>54344</v>
          </cell>
          <cell r="B3968" t="str">
            <v xml:space="preserve">SECONDARY URETHRAL SURGERY         </v>
          </cell>
        </row>
        <row r="3969">
          <cell r="A3969" t="str">
            <v>54348</v>
          </cell>
          <cell r="B3969" t="str">
            <v xml:space="preserve">SECONDARY URETHRAL SURGERY         </v>
          </cell>
        </row>
        <row r="3970">
          <cell r="A3970" t="str">
            <v>54352</v>
          </cell>
          <cell r="B3970" t="str">
            <v xml:space="preserve">RECONSTRUCT URETHRA, PENIS         </v>
          </cell>
        </row>
        <row r="3971">
          <cell r="A3971" t="str">
            <v>54360</v>
          </cell>
          <cell r="B3971" t="str">
            <v xml:space="preserve">PENIS PLASTIC SURGERY              </v>
          </cell>
        </row>
        <row r="3972">
          <cell r="A3972" t="str">
            <v>54380</v>
          </cell>
          <cell r="B3972" t="str">
            <v xml:space="preserve">REPAIR PENIS                       </v>
          </cell>
        </row>
        <row r="3973">
          <cell r="A3973" t="str">
            <v>54385</v>
          </cell>
          <cell r="B3973" t="str">
            <v xml:space="preserve">REPAIR PENIS                       </v>
          </cell>
        </row>
        <row r="3974">
          <cell r="A3974" t="str">
            <v>54390</v>
          </cell>
          <cell r="B3974" t="str">
            <v xml:space="preserve">REPAIR PENIS AND BLADDER           </v>
          </cell>
        </row>
        <row r="3975">
          <cell r="A3975" t="str">
            <v>54400</v>
          </cell>
          <cell r="B3975" t="str">
            <v xml:space="preserve">INSERT SEMI-RIGID PROSTHESIS       </v>
          </cell>
        </row>
        <row r="3976">
          <cell r="A3976" t="str">
            <v>54401</v>
          </cell>
          <cell r="B3976" t="str">
            <v xml:space="preserve">INSERT SELF-CONTD PROSTHESIS       </v>
          </cell>
        </row>
        <row r="3977">
          <cell r="A3977" t="str">
            <v>54402</v>
          </cell>
          <cell r="B3977" t="str">
            <v xml:space="preserve">REMOVE PENIS PROSTHESIS            </v>
          </cell>
        </row>
        <row r="3978">
          <cell r="A3978" t="str">
            <v>54405</v>
          </cell>
          <cell r="B3978" t="str">
            <v xml:space="preserve">INSERT MULTI-COMP PROSTHESIS       </v>
          </cell>
        </row>
        <row r="3979">
          <cell r="A3979" t="str">
            <v>54407</v>
          </cell>
          <cell r="B3979" t="str">
            <v xml:space="preserve">REMOVE MULTI-COMP PROSTHESIS       </v>
          </cell>
        </row>
        <row r="3980">
          <cell r="A3980" t="str">
            <v>54409</v>
          </cell>
          <cell r="B3980" t="str">
            <v xml:space="preserve">REVISE PENIS PROSTHESIS            </v>
          </cell>
        </row>
        <row r="3981">
          <cell r="A3981" t="str">
            <v>54420</v>
          </cell>
          <cell r="B3981" t="str">
            <v xml:space="preserve">REVISION OF PENIS                  </v>
          </cell>
        </row>
        <row r="3982">
          <cell r="A3982" t="str">
            <v>54430</v>
          </cell>
          <cell r="B3982" t="str">
            <v xml:space="preserve">REVISION OF PENIS                  </v>
          </cell>
        </row>
        <row r="3983">
          <cell r="A3983" t="str">
            <v>54435</v>
          </cell>
          <cell r="B3983" t="str">
            <v xml:space="preserve">REVISION OF PENIS                  </v>
          </cell>
        </row>
        <row r="3984">
          <cell r="A3984" t="str">
            <v>54440</v>
          </cell>
          <cell r="B3984" t="str">
            <v xml:space="preserve">REPAIR OF PENIS                    </v>
          </cell>
        </row>
        <row r="3985">
          <cell r="A3985" t="str">
            <v>54450</v>
          </cell>
          <cell r="B3985" t="str">
            <v xml:space="preserve">PREPUTIAL STRETCHING               </v>
          </cell>
        </row>
        <row r="3986">
          <cell r="A3986" t="str">
            <v>54500</v>
          </cell>
          <cell r="B3986" t="str">
            <v xml:space="preserve">BIOPSY OF TESTIS                   </v>
          </cell>
        </row>
        <row r="3987">
          <cell r="A3987" t="str">
            <v>54505</v>
          </cell>
          <cell r="B3987" t="str">
            <v xml:space="preserve">BIOPSY OF TESTIS                   </v>
          </cell>
        </row>
        <row r="3988">
          <cell r="A3988" t="str">
            <v>54510</v>
          </cell>
          <cell r="B3988" t="str">
            <v xml:space="preserve">REMOVAL OF TESTIS LESION           </v>
          </cell>
        </row>
        <row r="3989">
          <cell r="A3989" t="str">
            <v>54520</v>
          </cell>
          <cell r="B3989" t="str">
            <v xml:space="preserve">REMOVAL OF TESTIS                  </v>
          </cell>
        </row>
        <row r="3990">
          <cell r="A3990" t="str">
            <v>54530</v>
          </cell>
          <cell r="B3990" t="str">
            <v xml:space="preserve">REMOVAL OF TESTIS                  </v>
          </cell>
        </row>
        <row r="3991">
          <cell r="A3991" t="str">
            <v>54535</v>
          </cell>
          <cell r="B3991" t="str">
            <v xml:space="preserve">EXTENSIVE TESTIS SURGERY           </v>
          </cell>
        </row>
        <row r="3992">
          <cell r="A3992" t="str">
            <v>54550</v>
          </cell>
          <cell r="B3992" t="str">
            <v xml:space="preserve">EXPLORATION FOR TESTIS             </v>
          </cell>
        </row>
        <row r="3993">
          <cell r="A3993" t="str">
            <v>54560</v>
          </cell>
          <cell r="B3993" t="str">
            <v xml:space="preserve">EXPLORATION FOR TESTIS             </v>
          </cell>
        </row>
        <row r="3994">
          <cell r="A3994" t="str">
            <v>54600</v>
          </cell>
          <cell r="B3994" t="str">
            <v xml:space="preserve">REDUCE TESTIS TORSION              </v>
          </cell>
        </row>
        <row r="3995">
          <cell r="A3995" t="str">
            <v>54620</v>
          </cell>
          <cell r="B3995" t="str">
            <v xml:space="preserve">SUSPENSION OF TESTIS               </v>
          </cell>
        </row>
        <row r="3996">
          <cell r="A3996" t="str">
            <v>54640</v>
          </cell>
          <cell r="B3996" t="str">
            <v xml:space="preserve">SUSPENSION OF TESTIS               </v>
          </cell>
        </row>
        <row r="3997">
          <cell r="A3997" t="str">
            <v>54650</v>
          </cell>
          <cell r="B3997" t="str">
            <v xml:space="preserve">ORCHIOPEXY (FOWLER-STEPHENS)       </v>
          </cell>
        </row>
        <row r="3998">
          <cell r="A3998" t="str">
            <v>54660</v>
          </cell>
          <cell r="B3998" t="str">
            <v xml:space="preserve">REVISION OF TESTIS                 </v>
          </cell>
        </row>
        <row r="3999">
          <cell r="A3999" t="str">
            <v>54670</v>
          </cell>
          <cell r="B3999" t="str">
            <v xml:space="preserve">REPAIR TESTIS INJURY               </v>
          </cell>
        </row>
        <row r="4000">
          <cell r="A4000" t="str">
            <v>54680</v>
          </cell>
          <cell r="B4000" t="str">
            <v xml:space="preserve">RELOCATION OF TESTIS(ES)           </v>
          </cell>
        </row>
        <row r="4001">
          <cell r="A4001" t="str">
            <v>54700</v>
          </cell>
          <cell r="B4001" t="str">
            <v xml:space="preserve">DRAINAGE OF SCROTUM                </v>
          </cell>
        </row>
        <row r="4002">
          <cell r="A4002" t="str">
            <v>54800</v>
          </cell>
          <cell r="B4002" t="str">
            <v xml:space="preserve">BIOPSY OF EPIDIDYMIS               </v>
          </cell>
        </row>
        <row r="4003">
          <cell r="A4003" t="str">
            <v>54820</v>
          </cell>
          <cell r="B4003" t="str">
            <v xml:space="preserve">EXPLORATION OF EPIDIDYMIS          </v>
          </cell>
        </row>
        <row r="4004">
          <cell r="A4004" t="str">
            <v>54830</v>
          </cell>
          <cell r="B4004" t="str">
            <v xml:space="preserve">REMOVE EPIDIDYMIS LESION           </v>
          </cell>
        </row>
        <row r="4005">
          <cell r="A4005" t="str">
            <v>54840</v>
          </cell>
          <cell r="B4005" t="str">
            <v xml:space="preserve">REMOVE EPIDIDYMIS LESION           </v>
          </cell>
        </row>
        <row r="4006">
          <cell r="A4006" t="str">
            <v>54860</v>
          </cell>
          <cell r="B4006" t="str">
            <v xml:space="preserve">REMOVAL OF EPIDIDYMIS              </v>
          </cell>
        </row>
        <row r="4007">
          <cell r="A4007" t="str">
            <v>54861</v>
          </cell>
          <cell r="B4007" t="str">
            <v xml:space="preserve">REMOVAL OF EPIDIDYMIS              </v>
          </cell>
        </row>
        <row r="4008">
          <cell r="A4008" t="str">
            <v>54900</v>
          </cell>
          <cell r="B4008" t="str">
            <v xml:space="preserve">FUSION OF SPERMATIC DUCTS          </v>
          </cell>
        </row>
        <row r="4009">
          <cell r="A4009" t="str">
            <v>54901</v>
          </cell>
          <cell r="B4009" t="str">
            <v xml:space="preserve">FUSION OF SPERMATIC DUCTS          </v>
          </cell>
        </row>
        <row r="4010">
          <cell r="A4010" t="str">
            <v>55000</v>
          </cell>
          <cell r="B4010" t="str">
            <v xml:space="preserve">DRAINAGE OF HYDROCELE              </v>
          </cell>
        </row>
        <row r="4011">
          <cell r="A4011" t="str">
            <v>55040</v>
          </cell>
          <cell r="B4011" t="str">
            <v xml:space="preserve">REMOVAL OF HYDROCELE               </v>
          </cell>
        </row>
        <row r="4012">
          <cell r="A4012" t="str">
            <v>55041</v>
          </cell>
          <cell r="B4012" t="str">
            <v xml:space="preserve">REMOVAL OF HYDROCELES              </v>
          </cell>
        </row>
        <row r="4013">
          <cell r="A4013" t="str">
            <v>55060</v>
          </cell>
          <cell r="B4013" t="str">
            <v xml:space="preserve">REPAIR OF HYDROCELE                </v>
          </cell>
        </row>
        <row r="4014">
          <cell r="A4014" t="str">
            <v>55100</v>
          </cell>
          <cell r="B4014" t="str">
            <v xml:space="preserve">DRAINAGE OF SCROTUM ABSCESS        </v>
          </cell>
        </row>
        <row r="4015">
          <cell r="A4015" t="str">
            <v>55110</v>
          </cell>
          <cell r="B4015" t="str">
            <v xml:space="preserve">EXPLORE SCROTUM                    </v>
          </cell>
        </row>
        <row r="4016">
          <cell r="A4016" t="str">
            <v>55120</v>
          </cell>
          <cell r="B4016" t="str">
            <v xml:space="preserve">REMOVAL OF SCROTUM LESION          </v>
          </cell>
        </row>
        <row r="4017">
          <cell r="A4017" t="str">
            <v>55150</v>
          </cell>
          <cell r="B4017" t="str">
            <v xml:space="preserve">REMOVAL OF SCROTUM                 </v>
          </cell>
        </row>
        <row r="4018">
          <cell r="A4018" t="str">
            <v>55175</v>
          </cell>
          <cell r="B4018" t="str">
            <v xml:space="preserve">REVISION OF SCROTUM                </v>
          </cell>
        </row>
        <row r="4019">
          <cell r="A4019" t="str">
            <v>55180</v>
          </cell>
          <cell r="B4019" t="str">
            <v xml:space="preserve">REVISION OF SCROTUM                </v>
          </cell>
        </row>
        <row r="4020">
          <cell r="A4020" t="str">
            <v>55200</v>
          </cell>
          <cell r="B4020" t="str">
            <v xml:space="preserve">INCISION OF SPERM DUCT             </v>
          </cell>
        </row>
        <row r="4021">
          <cell r="A4021" t="str">
            <v>55250</v>
          </cell>
          <cell r="B4021" t="str">
            <v xml:space="preserve">REMOVAL OF SPERM DUCT(S)           </v>
          </cell>
        </row>
        <row r="4022">
          <cell r="A4022" t="str">
            <v>55300</v>
          </cell>
          <cell r="B4022" t="str">
            <v xml:space="preserve">PREPARATION, SPERM DUCT X-RAY      </v>
          </cell>
        </row>
        <row r="4023">
          <cell r="A4023" t="str">
            <v>55400</v>
          </cell>
          <cell r="B4023" t="str">
            <v xml:space="preserve">REPAIR OF SPERM DUCT               </v>
          </cell>
        </row>
        <row r="4024">
          <cell r="A4024" t="str">
            <v>55450</v>
          </cell>
          <cell r="B4024" t="str">
            <v xml:space="preserve">LIGATION OF SPERM DUCT             </v>
          </cell>
        </row>
        <row r="4025">
          <cell r="A4025" t="str">
            <v>55500</v>
          </cell>
          <cell r="B4025" t="str">
            <v xml:space="preserve">REMOVAL OF HYDROCELE               </v>
          </cell>
        </row>
        <row r="4026">
          <cell r="A4026" t="str">
            <v>55520</v>
          </cell>
          <cell r="B4026" t="str">
            <v xml:space="preserve">REMOVAL OF SPERM CORD LESION       </v>
          </cell>
        </row>
        <row r="4027">
          <cell r="A4027" t="str">
            <v>55530</v>
          </cell>
          <cell r="B4027" t="str">
            <v xml:space="preserve">REVISE SPERMATIC CORD VEINS        </v>
          </cell>
        </row>
        <row r="4028">
          <cell r="A4028" t="str">
            <v>55535</v>
          </cell>
          <cell r="B4028" t="str">
            <v xml:space="preserve">REVISE SPERMATIC CORD VEINS        </v>
          </cell>
        </row>
        <row r="4029">
          <cell r="A4029" t="str">
            <v>55540</v>
          </cell>
          <cell r="B4029" t="str">
            <v xml:space="preserve">REVISE HERNIA &amp; SPERM VEINS        </v>
          </cell>
        </row>
        <row r="4030">
          <cell r="A4030" t="str">
            <v>55600</v>
          </cell>
          <cell r="B4030" t="str">
            <v xml:space="preserve">INCISE SPERM DUCT POUCH            </v>
          </cell>
        </row>
        <row r="4031">
          <cell r="A4031" t="str">
            <v>55605</v>
          </cell>
          <cell r="B4031" t="str">
            <v xml:space="preserve">INCISE SPERM DUCT POUCH            </v>
          </cell>
        </row>
        <row r="4032">
          <cell r="A4032" t="str">
            <v>55650</v>
          </cell>
          <cell r="B4032" t="str">
            <v xml:space="preserve">REMOVE SPERM DUCT POUCH            </v>
          </cell>
        </row>
        <row r="4033">
          <cell r="A4033" t="str">
            <v>55680</v>
          </cell>
          <cell r="B4033" t="str">
            <v xml:space="preserve">REMOVE SPERM POUCH LESION          </v>
          </cell>
        </row>
        <row r="4034">
          <cell r="A4034" t="str">
            <v>55700</v>
          </cell>
          <cell r="B4034" t="str">
            <v xml:space="preserve">BIOPSY OF PROSTATE                 </v>
          </cell>
        </row>
        <row r="4035">
          <cell r="A4035" t="str">
            <v>55705</v>
          </cell>
          <cell r="B4035" t="str">
            <v xml:space="preserve">BIOPSY OF PROSTATE                 </v>
          </cell>
        </row>
        <row r="4036">
          <cell r="A4036" t="str">
            <v>55720</v>
          </cell>
          <cell r="B4036" t="str">
            <v xml:space="preserve">DRAINAGE OF PROSTATE ABSCESS       </v>
          </cell>
        </row>
        <row r="4037">
          <cell r="A4037" t="str">
            <v>55725</v>
          </cell>
          <cell r="B4037" t="str">
            <v xml:space="preserve">DRAINAGE OF PROSTATE ABSCESS       </v>
          </cell>
        </row>
        <row r="4038">
          <cell r="A4038" t="str">
            <v>55801</v>
          </cell>
          <cell r="B4038" t="str">
            <v xml:space="preserve">REMOVAL OF PROSTATE                </v>
          </cell>
        </row>
        <row r="4039">
          <cell r="A4039" t="str">
            <v>55810</v>
          </cell>
          <cell r="B4039" t="str">
            <v xml:space="preserve">EXTENSIVE PROSTATE SURGERY         </v>
          </cell>
        </row>
        <row r="4040">
          <cell r="A4040" t="str">
            <v>55812</v>
          </cell>
          <cell r="B4040" t="str">
            <v xml:space="preserve">EXTENSIVE PROSTATE SURGERY         </v>
          </cell>
        </row>
        <row r="4041">
          <cell r="A4041" t="str">
            <v>55815</v>
          </cell>
          <cell r="B4041" t="str">
            <v xml:space="preserve">EXTENSIVE PROSTATE SURGERY         </v>
          </cell>
        </row>
        <row r="4042">
          <cell r="A4042" t="str">
            <v>55821</v>
          </cell>
          <cell r="B4042" t="str">
            <v xml:space="preserve">REMOVAL OF PROSTATE                </v>
          </cell>
        </row>
        <row r="4043">
          <cell r="A4043" t="str">
            <v>55831</v>
          </cell>
          <cell r="B4043" t="str">
            <v xml:space="preserve">REMOVAL OF PROSTATE                </v>
          </cell>
        </row>
        <row r="4044">
          <cell r="A4044" t="str">
            <v>55840</v>
          </cell>
          <cell r="B4044" t="str">
            <v xml:space="preserve">EXTENSIVE PROSTATE SURGERY         </v>
          </cell>
        </row>
        <row r="4045">
          <cell r="A4045" t="str">
            <v>55842</v>
          </cell>
          <cell r="B4045" t="str">
            <v xml:space="preserve">EXTENSIVE PROSTATE SURGERY         </v>
          </cell>
        </row>
        <row r="4046">
          <cell r="A4046" t="str">
            <v>55845</v>
          </cell>
          <cell r="B4046" t="str">
            <v xml:space="preserve">EXTENSIVE PROSTATE SURGERY         </v>
          </cell>
        </row>
        <row r="4047">
          <cell r="A4047" t="str">
            <v>55859</v>
          </cell>
          <cell r="B4047" t="str">
            <v xml:space="preserve">PERCUT/NEEDLE INSERT, PROS         </v>
          </cell>
        </row>
        <row r="4048">
          <cell r="A4048" t="str">
            <v>55860</v>
          </cell>
          <cell r="B4048" t="str">
            <v xml:space="preserve">SURGICAL EXPOSURE, PROSTATE        </v>
          </cell>
        </row>
        <row r="4049">
          <cell r="A4049" t="str">
            <v>55862</v>
          </cell>
          <cell r="B4049" t="str">
            <v xml:space="preserve">EXTENSIVE PROSTATE SURGERY         </v>
          </cell>
        </row>
        <row r="4050">
          <cell r="A4050" t="str">
            <v>55865</v>
          </cell>
          <cell r="B4050" t="str">
            <v xml:space="preserve">EXTENSIVE PROSTATE SURGERY         </v>
          </cell>
        </row>
        <row r="4051">
          <cell r="A4051" t="str">
            <v>55870</v>
          </cell>
          <cell r="B4051" t="str">
            <v xml:space="preserve">ELECTROEJACULATION                 </v>
          </cell>
        </row>
        <row r="4052">
          <cell r="A4052" t="str">
            <v>55899</v>
          </cell>
          <cell r="B4052" t="str">
            <v xml:space="preserve">GENITAL SURGERY PROCEDURE          </v>
          </cell>
        </row>
        <row r="4053">
          <cell r="A4053" t="str">
            <v>55970</v>
          </cell>
          <cell r="B4053" t="str">
            <v xml:space="preserve">SEX TRANSFORMATION, M TO F         </v>
          </cell>
        </row>
        <row r="4054">
          <cell r="A4054" t="str">
            <v>55980</v>
          </cell>
          <cell r="B4054" t="str">
            <v xml:space="preserve">SEX TRANSFORMATION, F TO M         </v>
          </cell>
        </row>
        <row r="4055">
          <cell r="A4055" t="str">
            <v>56300</v>
          </cell>
          <cell r="B4055" t="str">
            <v xml:space="preserve">LAPAROSCOPY; DIAGNOSTIC            </v>
          </cell>
        </row>
        <row r="4056">
          <cell r="A4056" t="str">
            <v>56301</v>
          </cell>
          <cell r="B4056" t="str">
            <v xml:space="preserve">LAPAROSCOPY; TUBAL CAUTERY         </v>
          </cell>
        </row>
        <row r="4057">
          <cell r="A4057" t="str">
            <v>56302</v>
          </cell>
          <cell r="B4057" t="str">
            <v xml:space="preserve">LAPAROSCOPY; TUBAL BLOCK           </v>
          </cell>
        </row>
        <row r="4058">
          <cell r="A4058" t="str">
            <v>56303</v>
          </cell>
          <cell r="B4058" t="str">
            <v xml:space="preserve">LAPAROSCOPY; EXCISE LESIONS        </v>
          </cell>
        </row>
        <row r="4059">
          <cell r="A4059" t="str">
            <v>56304</v>
          </cell>
          <cell r="B4059" t="str">
            <v xml:space="preserve">LAPAROSCOPY; LYSIS                 </v>
          </cell>
        </row>
        <row r="4060">
          <cell r="A4060" t="str">
            <v>56305</v>
          </cell>
          <cell r="B4060" t="str">
            <v xml:space="preserve">LAPAROSCOPY; BIOPSY                </v>
          </cell>
        </row>
        <row r="4061">
          <cell r="A4061" t="str">
            <v>56306</v>
          </cell>
          <cell r="B4061" t="str">
            <v xml:space="preserve">LAPAROSCOPY; ASPIRATION            </v>
          </cell>
        </row>
        <row r="4062">
          <cell r="A4062" t="str">
            <v>56307</v>
          </cell>
          <cell r="B4062" t="str">
            <v xml:space="preserve">LAPAROSCOPY; REMOVE ADNEXA         </v>
          </cell>
        </row>
        <row r="4063">
          <cell r="A4063" t="str">
            <v>56308</v>
          </cell>
          <cell r="B4063" t="str">
            <v xml:space="preserve">LAPAROSCOPY; HYSTERECTOMY          </v>
          </cell>
        </row>
        <row r="4064">
          <cell r="A4064" t="str">
            <v>56309</v>
          </cell>
          <cell r="B4064" t="str">
            <v xml:space="preserve">LAPAROSCOPY; REMOVE MYOMA          </v>
          </cell>
        </row>
        <row r="4065">
          <cell r="A4065" t="str">
            <v>56310</v>
          </cell>
          <cell r="B4065" t="str">
            <v xml:space="preserve">LAPAROSCOPIC ENTEROLYSIS           </v>
          </cell>
        </row>
        <row r="4066">
          <cell r="A4066" t="str">
            <v>56311</v>
          </cell>
          <cell r="B4066" t="str">
            <v xml:space="preserve">LAPAROSCOPIC LYMPH NODE BIOP       </v>
          </cell>
        </row>
        <row r="4067">
          <cell r="A4067" t="str">
            <v>56312</v>
          </cell>
          <cell r="B4067" t="str">
            <v xml:space="preserve">LAPAROSCOPIC LYMPHADENECTOMY       </v>
          </cell>
        </row>
        <row r="4068">
          <cell r="A4068" t="str">
            <v>56313</v>
          </cell>
          <cell r="B4068" t="str">
            <v xml:space="preserve">LAPAROSCOPIC LYMPHADENECTOMY       </v>
          </cell>
        </row>
        <row r="4069">
          <cell r="A4069" t="str">
            <v>56314</v>
          </cell>
          <cell r="B4069" t="str">
            <v xml:space="preserve">LAPAR; DRAIN LYMPHOCELE            </v>
          </cell>
        </row>
        <row r="4070">
          <cell r="A4070" t="str">
            <v>56315</v>
          </cell>
          <cell r="B4070" t="str">
            <v xml:space="preserve">LAPAROSCOPIC APPENDECTOMY          </v>
          </cell>
        </row>
        <row r="4071">
          <cell r="A4071" t="str">
            <v>56316</v>
          </cell>
          <cell r="B4071" t="str">
            <v xml:space="preserve">LAPAROSCOPIC HERNIA REPAIR         </v>
          </cell>
        </row>
        <row r="4072">
          <cell r="A4072" t="str">
            <v>56317</v>
          </cell>
          <cell r="B4072" t="str">
            <v xml:space="preserve">LAPAROSCOPIC HERNIA REPAIR         </v>
          </cell>
        </row>
        <row r="4073">
          <cell r="A4073" t="str">
            <v>56318</v>
          </cell>
          <cell r="B4073" t="str">
            <v xml:space="preserve">LAPAROSCOPIC ORCHIECTOMY           </v>
          </cell>
        </row>
        <row r="4074">
          <cell r="A4074" t="str">
            <v>56320</v>
          </cell>
          <cell r="B4074" t="str">
            <v xml:space="preserve">LAPAROSCOPY, SPERMATIC VEINS       </v>
          </cell>
        </row>
        <row r="4075">
          <cell r="A4075" t="str">
            <v>56321</v>
          </cell>
          <cell r="B4075" t="str">
            <v xml:space="preserve">LAPAROSCOPY; ADRENALECTOMY         </v>
          </cell>
        </row>
        <row r="4076">
          <cell r="A4076" t="str">
            <v>56322</v>
          </cell>
          <cell r="B4076" t="str">
            <v xml:space="preserve">LAPAROSCOPY, VAGUS NERVES          </v>
          </cell>
        </row>
        <row r="4077">
          <cell r="A4077" t="str">
            <v>56323</v>
          </cell>
          <cell r="B4077" t="str">
            <v xml:space="preserve">LAPAROSCOPY, VAGUS NERVES          </v>
          </cell>
        </row>
        <row r="4078">
          <cell r="A4078" t="str">
            <v>56324</v>
          </cell>
          <cell r="B4078" t="str">
            <v xml:space="preserve">LAPAROSCOPY, CHOLECYSTOENTER       </v>
          </cell>
        </row>
        <row r="4079">
          <cell r="A4079" t="str">
            <v>56340</v>
          </cell>
          <cell r="B4079" t="str">
            <v xml:space="preserve">LAPAROSCOPIC CHOLECYSTECTOMY       </v>
          </cell>
        </row>
        <row r="4080">
          <cell r="A4080" t="str">
            <v>56341</v>
          </cell>
          <cell r="B4080" t="str">
            <v xml:space="preserve">LAPAROSCOPIC CHOLECYSTECTOMY       </v>
          </cell>
        </row>
        <row r="4081">
          <cell r="A4081" t="str">
            <v>56342</v>
          </cell>
          <cell r="B4081" t="str">
            <v xml:space="preserve">LAPAROSCOPIC CHOLECYSTECTOMY       </v>
          </cell>
        </row>
        <row r="4082">
          <cell r="A4082" t="str">
            <v>56343</v>
          </cell>
          <cell r="B4082" t="str">
            <v xml:space="preserve">LAPAROSCOPIC SALPINGOSTOMY         </v>
          </cell>
        </row>
        <row r="4083">
          <cell r="A4083" t="str">
            <v>56344</v>
          </cell>
          <cell r="B4083" t="str">
            <v xml:space="preserve">LAPAROSCOPIC FIMBRIOPLASTY         </v>
          </cell>
        </row>
        <row r="4084">
          <cell r="A4084" t="str">
            <v>56345</v>
          </cell>
          <cell r="B4084" t="str">
            <v xml:space="preserve">LAPAROSCOPIC SPLENECTOMY           </v>
          </cell>
        </row>
        <row r="4085">
          <cell r="A4085" t="str">
            <v>56346</v>
          </cell>
          <cell r="B4085" t="str">
            <v xml:space="preserve">LAPAROSCOPIC GASTROSTOMY           </v>
          </cell>
        </row>
        <row r="4086">
          <cell r="A4086" t="str">
            <v>56347</v>
          </cell>
          <cell r="B4086" t="str">
            <v xml:space="preserve">LAPAROSCOPIC JEJUNOSTOMY           </v>
          </cell>
        </row>
        <row r="4087">
          <cell r="A4087" t="str">
            <v>56348</v>
          </cell>
          <cell r="B4087" t="str">
            <v xml:space="preserve">LAPARO; RESECT INTESTINE           </v>
          </cell>
        </row>
        <row r="4088">
          <cell r="A4088" t="str">
            <v>56349</v>
          </cell>
          <cell r="B4088" t="str">
            <v xml:space="preserve">LAPAROSCOPY; FUNDOPLASTY           </v>
          </cell>
        </row>
        <row r="4089">
          <cell r="A4089" t="str">
            <v>56350</v>
          </cell>
          <cell r="B4089" t="str">
            <v xml:space="preserve">HYSTEROSCOPY; DIAGNOSTIC           </v>
          </cell>
        </row>
        <row r="4090">
          <cell r="A4090" t="str">
            <v>56351</v>
          </cell>
          <cell r="B4090" t="str">
            <v xml:space="preserve">HYSTEROSCOPY; BIOPSY               </v>
          </cell>
        </row>
        <row r="4091">
          <cell r="A4091" t="str">
            <v>56352</v>
          </cell>
          <cell r="B4091" t="str">
            <v xml:space="preserve">HYSTEROSCOPY; LYSIS                </v>
          </cell>
        </row>
        <row r="4092">
          <cell r="A4092" t="str">
            <v>56353</v>
          </cell>
          <cell r="B4092" t="str">
            <v xml:space="preserve">HYSTEROSCOPY; RESECT SEPTUM        </v>
          </cell>
        </row>
        <row r="4093">
          <cell r="A4093" t="str">
            <v>56354</v>
          </cell>
          <cell r="B4093" t="str">
            <v xml:space="preserve">HYSTEROSCOPY; REMOVE MYOMA         </v>
          </cell>
        </row>
        <row r="4094">
          <cell r="A4094" t="str">
            <v>56355</v>
          </cell>
          <cell r="B4094" t="str">
            <v xml:space="preserve">HYSTEROSCOPY; REMOVE IMPACT        </v>
          </cell>
        </row>
        <row r="4095">
          <cell r="A4095" t="str">
            <v>56356</v>
          </cell>
          <cell r="B4095" t="str">
            <v xml:space="preserve">HYSTEROSCOPY; ABLATION             </v>
          </cell>
        </row>
        <row r="4096">
          <cell r="A4096" t="str">
            <v>56362</v>
          </cell>
          <cell r="B4096" t="str">
            <v xml:space="preserve">LAPAROSCOPY W/CHOLANGIO            </v>
          </cell>
        </row>
        <row r="4097">
          <cell r="A4097" t="str">
            <v>56363</v>
          </cell>
          <cell r="B4097" t="str">
            <v xml:space="preserve">LAPAROSCOPY W/BIOPSY               </v>
          </cell>
        </row>
        <row r="4098">
          <cell r="A4098" t="str">
            <v>56399</v>
          </cell>
          <cell r="B4098" t="str">
            <v xml:space="preserve">LAPAROSCOPY PROCEDURE              </v>
          </cell>
        </row>
        <row r="4099">
          <cell r="A4099" t="str">
            <v>56405</v>
          </cell>
          <cell r="B4099" t="str">
            <v xml:space="preserve">I &amp; D OF VULVA/PERINEUM            </v>
          </cell>
        </row>
        <row r="4100">
          <cell r="A4100" t="str">
            <v>56420</v>
          </cell>
          <cell r="B4100" t="str">
            <v xml:space="preserve">DRAINAGE OF GLAND ABSCESS          </v>
          </cell>
        </row>
        <row r="4101">
          <cell r="A4101" t="str">
            <v>56440</v>
          </cell>
          <cell r="B4101" t="str">
            <v xml:space="preserve">SURGERY FOR VULVA LESION           </v>
          </cell>
        </row>
        <row r="4102">
          <cell r="A4102" t="str">
            <v>56441</v>
          </cell>
          <cell r="B4102" t="str">
            <v xml:space="preserve">LYSIS OF LABIAL LESION(S)          </v>
          </cell>
        </row>
        <row r="4103">
          <cell r="A4103" t="str">
            <v>56501</v>
          </cell>
          <cell r="B4103" t="str">
            <v xml:space="preserve">DESTRUCTION, VULVA LESION(S)       </v>
          </cell>
        </row>
        <row r="4104">
          <cell r="A4104" t="str">
            <v>56515</v>
          </cell>
          <cell r="B4104" t="str">
            <v xml:space="preserve">DESTRUCTION, VULVA LESION(S)       </v>
          </cell>
        </row>
        <row r="4105">
          <cell r="A4105" t="str">
            <v>56605</v>
          </cell>
          <cell r="B4105" t="str">
            <v xml:space="preserve">BIOPSY OF VULVA/PERINEUM           </v>
          </cell>
        </row>
        <row r="4106">
          <cell r="A4106" t="str">
            <v>56606</v>
          </cell>
          <cell r="B4106" t="str">
            <v xml:space="preserve">BIOPSY OF VULVA/PERINEUM           </v>
          </cell>
        </row>
        <row r="4107">
          <cell r="A4107" t="str">
            <v>56620</v>
          </cell>
          <cell r="B4107" t="str">
            <v xml:space="preserve">PARTIAL REMOVAL OF VULVA           </v>
          </cell>
        </row>
        <row r="4108">
          <cell r="A4108" t="str">
            <v>56625</v>
          </cell>
          <cell r="B4108" t="str">
            <v xml:space="preserve">COMPLETE REMOVAL OF VULVA          </v>
          </cell>
        </row>
        <row r="4109">
          <cell r="A4109" t="str">
            <v>56630</v>
          </cell>
          <cell r="B4109" t="str">
            <v xml:space="preserve">EXTENSIVE VULVA SURGERY            </v>
          </cell>
        </row>
        <row r="4110">
          <cell r="A4110" t="str">
            <v>56631</v>
          </cell>
          <cell r="B4110" t="str">
            <v xml:space="preserve">EXTENSIVE VULVA SURGERY            </v>
          </cell>
        </row>
        <row r="4111">
          <cell r="A4111" t="str">
            <v>56632</v>
          </cell>
          <cell r="B4111" t="str">
            <v xml:space="preserve">EXTENSIVE VULVA SURGERY            </v>
          </cell>
        </row>
        <row r="4112">
          <cell r="A4112" t="str">
            <v>56633</v>
          </cell>
          <cell r="B4112" t="str">
            <v xml:space="preserve">EXTENSIVE VULVA SURGERY            </v>
          </cell>
        </row>
        <row r="4113">
          <cell r="A4113" t="str">
            <v>56634</v>
          </cell>
          <cell r="B4113" t="str">
            <v xml:space="preserve">EXTENSIVE VULVA SURGERY            </v>
          </cell>
        </row>
        <row r="4114">
          <cell r="A4114" t="str">
            <v>56637</v>
          </cell>
          <cell r="B4114" t="str">
            <v xml:space="preserve">EXTENSIVE VULVA SURGERY            </v>
          </cell>
        </row>
        <row r="4115">
          <cell r="A4115" t="str">
            <v>56640</v>
          </cell>
          <cell r="B4115" t="str">
            <v xml:space="preserve">EXTENSIVE VULVA SURGERY            </v>
          </cell>
        </row>
        <row r="4116">
          <cell r="A4116" t="str">
            <v>56700</v>
          </cell>
          <cell r="B4116" t="str">
            <v xml:space="preserve">PARTIAL REMOVAL OF HYMEN           </v>
          </cell>
        </row>
        <row r="4117">
          <cell r="A4117" t="str">
            <v>56720</v>
          </cell>
          <cell r="B4117" t="str">
            <v xml:space="preserve">INCISION OF HYMEN                  </v>
          </cell>
        </row>
        <row r="4118">
          <cell r="A4118" t="str">
            <v>56740</v>
          </cell>
          <cell r="B4118" t="str">
            <v xml:space="preserve">REMOVE VAGINA GLAND LESION         </v>
          </cell>
        </row>
        <row r="4119">
          <cell r="A4119" t="str">
            <v>56800</v>
          </cell>
          <cell r="B4119" t="str">
            <v xml:space="preserve">REPAIR OF VAGINA                   </v>
          </cell>
        </row>
        <row r="4120">
          <cell r="A4120" t="str">
            <v>56805</v>
          </cell>
          <cell r="B4120" t="str">
            <v xml:space="preserve">REPAIR CLITORIS                    </v>
          </cell>
        </row>
        <row r="4121">
          <cell r="A4121" t="str">
            <v>56810</v>
          </cell>
          <cell r="B4121" t="str">
            <v xml:space="preserve">REPAIR OF PERINEUM                 </v>
          </cell>
        </row>
        <row r="4122">
          <cell r="A4122" t="str">
            <v>57000</v>
          </cell>
          <cell r="B4122" t="str">
            <v xml:space="preserve">EXPLORATION OF VAGINA              </v>
          </cell>
        </row>
        <row r="4123">
          <cell r="A4123" t="str">
            <v>57010</v>
          </cell>
          <cell r="B4123" t="str">
            <v xml:space="preserve">DRAINAGE OF PELVIC ABSCESS         </v>
          </cell>
        </row>
        <row r="4124">
          <cell r="A4124" t="str">
            <v>57020</v>
          </cell>
          <cell r="B4124" t="str">
            <v xml:space="preserve">DRAINAGE OF PELVIC FLUID           </v>
          </cell>
        </row>
        <row r="4125">
          <cell r="A4125" t="str">
            <v>57061</v>
          </cell>
          <cell r="B4125" t="str">
            <v xml:space="preserve">DESTRUCTION VAGINA LESION(S)       </v>
          </cell>
        </row>
        <row r="4126">
          <cell r="A4126" t="str">
            <v>57065</v>
          </cell>
          <cell r="B4126" t="str">
            <v xml:space="preserve">DESTRUCTION VAGINA LESION(S)       </v>
          </cell>
        </row>
        <row r="4127">
          <cell r="A4127" t="str">
            <v>57100</v>
          </cell>
          <cell r="B4127" t="str">
            <v xml:space="preserve">BIOPSY OF VAGINA                   </v>
          </cell>
        </row>
        <row r="4128">
          <cell r="A4128" t="str">
            <v>57105</v>
          </cell>
          <cell r="B4128" t="str">
            <v xml:space="preserve">BIOPSY OF VAGINA                   </v>
          </cell>
        </row>
        <row r="4129">
          <cell r="A4129" t="str">
            <v>57106</v>
          </cell>
          <cell r="B4129" t="str">
            <v xml:space="preserve">REMOVE VAGINA WALL, PARTIAL        </v>
          </cell>
        </row>
        <row r="4130">
          <cell r="A4130" t="str">
            <v>57107</v>
          </cell>
          <cell r="B4130" t="str">
            <v xml:space="preserve">REMOVE VAGINA TISSUE/PARTIAL       </v>
          </cell>
        </row>
        <row r="4131">
          <cell r="A4131" t="str">
            <v>57109</v>
          </cell>
          <cell r="B4131" t="str">
            <v xml:space="preserve">VAGINECTOMY PARTIAL W/NODES        </v>
          </cell>
        </row>
        <row r="4132">
          <cell r="A4132" t="str">
            <v>57110</v>
          </cell>
          <cell r="B4132" t="str">
            <v xml:space="preserve">REMOVE VAGINA WALL, COMPLETE       </v>
          </cell>
        </row>
        <row r="4133">
          <cell r="A4133" t="str">
            <v>57111</v>
          </cell>
          <cell r="B4133" t="str">
            <v xml:space="preserve">REMOVE VAGINA TISSUE/COMPLETE      </v>
          </cell>
        </row>
        <row r="4134">
          <cell r="A4134" t="str">
            <v>57112</v>
          </cell>
          <cell r="B4134" t="str">
            <v xml:space="preserve">VAGINECTOMY COMPLETE W/NODES       </v>
          </cell>
        </row>
        <row r="4135">
          <cell r="A4135" t="str">
            <v>57120</v>
          </cell>
          <cell r="B4135" t="str">
            <v xml:space="preserve">CLOSURE OF VAGINA                  </v>
          </cell>
        </row>
        <row r="4136">
          <cell r="A4136" t="str">
            <v>57130</v>
          </cell>
          <cell r="B4136" t="str">
            <v xml:space="preserve">REMOVE VAGINA LESION               </v>
          </cell>
        </row>
        <row r="4137">
          <cell r="A4137" t="str">
            <v>57135</v>
          </cell>
          <cell r="B4137" t="str">
            <v xml:space="preserve">REMOVE VAGINA LESION               </v>
          </cell>
        </row>
        <row r="4138">
          <cell r="A4138" t="str">
            <v>57150</v>
          </cell>
          <cell r="B4138" t="str">
            <v xml:space="preserve">TREAT VAGINA INFECTION             </v>
          </cell>
        </row>
        <row r="4139">
          <cell r="A4139" t="str">
            <v>57160</v>
          </cell>
          <cell r="B4139" t="str">
            <v xml:space="preserve">INSERTION OF PESSARY/DEVICE        </v>
          </cell>
        </row>
        <row r="4140">
          <cell r="A4140" t="str">
            <v>57170</v>
          </cell>
          <cell r="B4140" t="str">
            <v xml:space="preserve">FITTING OF DIAPHRAGM/CAP           </v>
          </cell>
        </row>
        <row r="4141">
          <cell r="A4141" t="str">
            <v>57180</v>
          </cell>
          <cell r="B4141" t="str">
            <v xml:space="preserve">TREAT VAGINAL BLEEDING             </v>
          </cell>
        </row>
        <row r="4142">
          <cell r="A4142" t="str">
            <v>57200</v>
          </cell>
          <cell r="B4142" t="str">
            <v xml:space="preserve">REPAIR OF VAGINA                   </v>
          </cell>
        </row>
        <row r="4143">
          <cell r="A4143" t="str">
            <v>57210</v>
          </cell>
          <cell r="B4143" t="str">
            <v xml:space="preserve">REPAIR VAGINA/PERINEUM             </v>
          </cell>
        </row>
        <row r="4144">
          <cell r="A4144" t="str">
            <v>57220</v>
          </cell>
          <cell r="B4144" t="str">
            <v xml:space="preserve">REVISION OF URETHRA                </v>
          </cell>
        </row>
        <row r="4145">
          <cell r="A4145" t="str">
            <v>57230</v>
          </cell>
          <cell r="B4145" t="str">
            <v xml:space="preserve">REPAIR OF URETHRAL LESION          </v>
          </cell>
        </row>
        <row r="4146">
          <cell r="A4146" t="str">
            <v>57240</v>
          </cell>
          <cell r="B4146" t="str">
            <v xml:space="preserve">REPAIR BLADDER &amp; VAGINA            </v>
          </cell>
        </row>
        <row r="4147">
          <cell r="A4147" t="str">
            <v>57250</v>
          </cell>
          <cell r="B4147" t="str">
            <v xml:space="preserve">REPAIR RECTUM &amp; VAGINA             </v>
          </cell>
        </row>
        <row r="4148">
          <cell r="A4148" t="str">
            <v>57260</v>
          </cell>
          <cell r="B4148" t="str">
            <v xml:space="preserve">REPAIR OF VAGINA                   </v>
          </cell>
        </row>
        <row r="4149">
          <cell r="A4149" t="str">
            <v>57265</v>
          </cell>
          <cell r="B4149" t="str">
            <v xml:space="preserve">EXTENSIVE REPAIR OF VAGINA         </v>
          </cell>
        </row>
        <row r="4150">
          <cell r="A4150" t="str">
            <v>57268</v>
          </cell>
          <cell r="B4150" t="str">
            <v xml:space="preserve">REPAIR OF BOWEL BULGE              </v>
          </cell>
        </row>
        <row r="4151">
          <cell r="A4151" t="str">
            <v>57270</v>
          </cell>
          <cell r="B4151" t="str">
            <v xml:space="preserve">REPAIR OF BOWEL POUCH              </v>
          </cell>
        </row>
        <row r="4152">
          <cell r="A4152" t="str">
            <v>57280</v>
          </cell>
          <cell r="B4152" t="str">
            <v xml:space="preserve">SUSPENSION OF VAGINA               </v>
          </cell>
        </row>
        <row r="4153">
          <cell r="A4153" t="str">
            <v>57282</v>
          </cell>
          <cell r="B4153" t="str">
            <v xml:space="preserve">REPAIR OF VAGINAL PROLAPSE         </v>
          </cell>
        </row>
        <row r="4154">
          <cell r="A4154" t="str">
            <v>57284</v>
          </cell>
          <cell r="B4154" t="str">
            <v xml:space="preserve">REPAIR PARAVAGINAL DEFECT          </v>
          </cell>
        </row>
        <row r="4155">
          <cell r="A4155" t="str">
            <v>57288</v>
          </cell>
          <cell r="B4155" t="str">
            <v xml:space="preserve">REPAIR BLADDER DEFECT              </v>
          </cell>
        </row>
        <row r="4156">
          <cell r="A4156" t="str">
            <v>57289</v>
          </cell>
          <cell r="B4156" t="str">
            <v xml:space="preserve">REPAIR BLADDER &amp; VAGINA            </v>
          </cell>
        </row>
        <row r="4157">
          <cell r="A4157" t="str">
            <v>57291</v>
          </cell>
          <cell r="B4157" t="str">
            <v xml:space="preserve">CONSTRUCTION OF VAGINA             </v>
          </cell>
        </row>
        <row r="4158">
          <cell r="A4158" t="str">
            <v>57292</v>
          </cell>
          <cell r="B4158" t="str">
            <v xml:space="preserve">CONSTRUCT VAGINA WITH GRAFT        </v>
          </cell>
        </row>
        <row r="4159">
          <cell r="A4159" t="str">
            <v>57300</v>
          </cell>
          <cell r="B4159" t="str">
            <v xml:space="preserve">REPAIR RECTUM-VAGINA FISTULA       </v>
          </cell>
        </row>
        <row r="4160">
          <cell r="A4160" t="str">
            <v>57305</v>
          </cell>
          <cell r="B4160" t="str">
            <v xml:space="preserve">REPAIR RECTUM-VAGINA FISTULA       </v>
          </cell>
        </row>
        <row r="4161">
          <cell r="A4161" t="str">
            <v>57307</v>
          </cell>
          <cell r="B4161" t="str">
            <v xml:space="preserve">FISTULA REPAIR &amp; COLOSTOMY         </v>
          </cell>
        </row>
        <row r="4162">
          <cell r="A4162" t="str">
            <v>57308</v>
          </cell>
          <cell r="B4162" t="str">
            <v xml:space="preserve">FISTULA REPAIR, TRANSPERINE        </v>
          </cell>
        </row>
        <row r="4163">
          <cell r="A4163" t="str">
            <v>57310</v>
          </cell>
          <cell r="B4163" t="str">
            <v xml:space="preserve">REPAIR URETHROVAGINAL LESION       </v>
          </cell>
        </row>
        <row r="4164">
          <cell r="A4164" t="str">
            <v>57311</v>
          </cell>
          <cell r="B4164" t="str">
            <v xml:space="preserve">REPAIR URETHROVAGINAL LESION       </v>
          </cell>
        </row>
        <row r="4165">
          <cell r="A4165" t="str">
            <v>57320</v>
          </cell>
          <cell r="B4165" t="str">
            <v xml:space="preserve">REPAIR BLADDER-VAGINA LESION       </v>
          </cell>
        </row>
        <row r="4166">
          <cell r="A4166" t="str">
            <v>57330</v>
          </cell>
          <cell r="B4166" t="str">
            <v xml:space="preserve">REPAIR BLADDER-VAGINA LESION       </v>
          </cell>
        </row>
        <row r="4167">
          <cell r="A4167" t="str">
            <v>57335</v>
          </cell>
          <cell r="B4167" t="str">
            <v xml:space="preserve">REPAIR VAGINA                      </v>
          </cell>
        </row>
        <row r="4168">
          <cell r="A4168" t="str">
            <v>57400</v>
          </cell>
          <cell r="B4168" t="str">
            <v xml:space="preserve">DILATION OF VAGINA                 </v>
          </cell>
        </row>
        <row r="4169">
          <cell r="A4169" t="str">
            <v>57410</v>
          </cell>
          <cell r="B4169" t="str">
            <v xml:space="preserve">PELVIC EXAMINATION                 </v>
          </cell>
        </row>
        <row r="4170">
          <cell r="A4170" t="str">
            <v>57415</v>
          </cell>
          <cell r="B4170" t="str">
            <v xml:space="preserve">REMOVAL VAGINAL FOREIGN BODY       </v>
          </cell>
        </row>
        <row r="4171">
          <cell r="A4171" t="str">
            <v>57452</v>
          </cell>
          <cell r="B4171" t="str">
            <v xml:space="preserve">EXAMINATION OF VAGINA              </v>
          </cell>
        </row>
        <row r="4172">
          <cell r="A4172" t="str">
            <v>57454</v>
          </cell>
          <cell r="B4172" t="str">
            <v xml:space="preserve">VAGINA EXAMINATION &amp; BIOPSY        </v>
          </cell>
        </row>
        <row r="4173">
          <cell r="A4173" t="str">
            <v>57460</v>
          </cell>
          <cell r="B4173" t="str">
            <v xml:space="preserve">CERVIX EXCISION                    </v>
          </cell>
        </row>
        <row r="4174">
          <cell r="A4174" t="str">
            <v>57500</v>
          </cell>
          <cell r="B4174" t="str">
            <v xml:space="preserve">BIOPSY OF CERVIX                   </v>
          </cell>
        </row>
        <row r="4175">
          <cell r="A4175" t="str">
            <v>57505</v>
          </cell>
          <cell r="B4175" t="str">
            <v xml:space="preserve">ENDOCERVICAL CURETTAGE             </v>
          </cell>
        </row>
        <row r="4176">
          <cell r="A4176" t="str">
            <v>57510</v>
          </cell>
          <cell r="B4176" t="str">
            <v xml:space="preserve">CAUTERIZATION OF CERVIX            </v>
          </cell>
        </row>
        <row r="4177">
          <cell r="A4177" t="str">
            <v>57511</v>
          </cell>
          <cell r="B4177" t="str">
            <v xml:space="preserve">CRYOCAUTERY OF CERVIX              </v>
          </cell>
        </row>
        <row r="4178">
          <cell r="A4178" t="str">
            <v>57513</v>
          </cell>
          <cell r="B4178" t="str">
            <v xml:space="preserve">LASER SURGERY OF CERVIX            </v>
          </cell>
        </row>
        <row r="4179">
          <cell r="A4179" t="str">
            <v>57520</v>
          </cell>
          <cell r="B4179" t="str">
            <v xml:space="preserve">CONIZATION OF CERVIX               </v>
          </cell>
        </row>
        <row r="4180">
          <cell r="A4180" t="str">
            <v>57522</v>
          </cell>
          <cell r="B4180" t="str">
            <v xml:space="preserve">CONIZATION OF CERVIX               </v>
          </cell>
        </row>
        <row r="4181">
          <cell r="A4181" t="str">
            <v>57530</v>
          </cell>
          <cell r="B4181" t="str">
            <v xml:space="preserve">REMOVAL OF CERVIX                  </v>
          </cell>
        </row>
        <row r="4182">
          <cell r="A4182" t="str">
            <v>57531</v>
          </cell>
          <cell r="B4182" t="str">
            <v xml:space="preserve">REMOVAL OF CERVIX, RADICAL         </v>
          </cell>
        </row>
        <row r="4183">
          <cell r="A4183" t="str">
            <v>57540</v>
          </cell>
          <cell r="B4183" t="str">
            <v xml:space="preserve">REMOVAL OF RESIDUAL CERVIX         </v>
          </cell>
        </row>
        <row r="4184">
          <cell r="A4184" t="str">
            <v>57545</v>
          </cell>
          <cell r="B4184" t="str">
            <v xml:space="preserve">REMOVE CERVIX, REPAIR PELVIS       </v>
          </cell>
        </row>
        <row r="4185">
          <cell r="A4185" t="str">
            <v>57550</v>
          </cell>
          <cell r="B4185" t="str">
            <v xml:space="preserve">REMOVAL OF RESIDUAL CERVIX         </v>
          </cell>
        </row>
        <row r="4186">
          <cell r="A4186" t="str">
            <v>57555</v>
          </cell>
          <cell r="B4186" t="str">
            <v xml:space="preserve">REMOVE CERVIX, REPAIR VAGINA       </v>
          </cell>
        </row>
        <row r="4187">
          <cell r="A4187" t="str">
            <v>57556</v>
          </cell>
          <cell r="B4187" t="str">
            <v xml:space="preserve">REMOVE CERVIX, REPAIR BOWEL        </v>
          </cell>
        </row>
        <row r="4188">
          <cell r="A4188" t="str">
            <v>57700</v>
          </cell>
          <cell r="B4188" t="str">
            <v xml:space="preserve">REVISION OF CERVIX                 </v>
          </cell>
        </row>
        <row r="4189">
          <cell r="A4189" t="str">
            <v>57720</v>
          </cell>
          <cell r="B4189" t="str">
            <v xml:space="preserve">REVISION OF CERVIX                 </v>
          </cell>
        </row>
        <row r="4190">
          <cell r="A4190" t="str">
            <v>57800</v>
          </cell>
          <cell r="B4190" t="str">
            <v xml:space="preserve">DILATION OF CERVICAL CANAL         </v>
          </cell>
        </row>
        <row r="4191">
          <cell r="A4191" t="str">
            <v>57820</v>
          </cell>
          <cell r="B4191" t="str">
            <v xml:space="preserve">D&amp;C OF RESIDUAL CERVIX             </v>
          </cell>
        </row>
        <row r="4192">
          <cell r="A4192" t="str">
            <v>58100</v>
          </cell>
          <cell r="B4192" t="str">
            <v xml:space="preserve">BIOPSY OF UTERUS LINING            </v>
          </cell>
        </row>
        <row r="4193">
          <cell r="A4193" t="str">
            <v>58120</v>
          </cell>
          <cell r="B4193" t="str">
            <v xml:space="preserve">DILATION AND CURETTAGE (D&amp;C)       </v>
          </cell>
        </row>
        <row r="4194">
          <cell r="A4194" t="str">
            <v>58140</v>
          </cell>
          <cell r="B4194" t="str">
            <v xml:space="preserve">REMOVAL OF UTERUS LESION           </v>
          </cell>
        </row>
        <row r="4195">
          <cell r="A4195" t="str">
            <v>58145</v>
          </cell>
          <cell r="B4195" t="str">
            <v xml:space="preserve">REMOVAL OF UTERUS LESION           </v>
          </cell>
        </row>
        <row r="4196">
          <cell r="A4196" t="str">
            <v>58150</v>
          </cell>
          <cell r="B4196" t="str">
            <v xml:space="preserve">TOTAL HYSTERECTOMY                 </v>
          </cell>
        </row>
        <row r="4197">
          <cell r="A4197" t="str">
            <v>58152</v>
          </cell>
          <cell r="B4197" t="str">
            <v xml:space="preserve">TOTAL HYSTERECTOMY                 </v>
          </cell>
        </row>
        <row r="4198">
          <cell r="A4198" t="str">
            <v>58180</v>
          </cell>
          <cell r="B4198" t="str">
            <v xml:space="preserve">PARTIAL HYSTERECTOMY               </v>
          </cell>
        </row>
        <row r="4199">
          <cell r="A4199" t="str">
            <v>58200</v>
          </cell>
          <cell r="B4199" t="str">
            <v xml:space="preserve">EXTENSIVE HYSTERECTOMY             </v>
          </cell>
        </row>
        <row r="4200">
          <cell r="A4200" t="str">
            <v>58210</v>
          </cell>
          <cell r="B4200" t="str">
            <v xml:space="preserve">EXTENSIVE HYSTERECTOMY             </v>
          </cell>
        </row>
        <row r="4201">
          <cell r="A4201" t="str">
            <v>58240</v>
          </cell>
          <cell r="B4201" t="str">
            <v xml:space="preserve">REMOVAL OF PELVIS CONTENTS         </v>
          </cell>
        </row>
        <row r="4202">
          <cell r="A4202" t="str">
            <v>58260</v>
          </cell>
          <cell r="B4202" t="str">
            <v xml:space="preserve">VAGINAL HYSTERECTOMY               </v>
          </cell>
        </row>
        <row r="4203">
          <cell r="A4203" t="str">
            <v>58262</v>
          </cell>
          <cell r="B4203" t="str">
            <v xml:space="preserve">VAGINAL HYSTERECTOMY               </v>
          </cell>
        </row>
        <row r="4204">
          <cell r="A4204" t="str">
            <v>58263</v>
          </cell>
          <cell r="B4204" t="str">
            <v xml:space="preserve">VAGINAL HYSTERECTOMY               </v>
          </cell>
        </row>
        <row r="4205">
          <cell r="A4205" t="str">
            <v>58267</v>
          </cell>
          <cell r="B4205" t="str">
            <v xml:space="preserve">HYSTERECTOMY &amp; VAGINA REPAIR       </v>
          </cell>
        </row>
        <row r="4206">
          <cell r="A4206" t="str">
            <v>58270</v>
          </cell>
          <cell r="B4206" t="str">
            <v xml:space="preserve">HYSTERECTOMY &amp; VAGINA REPAIR       </v>
          </cell>
        </row>
        <row r="4207">
          <cell r="A4207" t="str">
            <v>58275</v>
          </cell>
          <cell r="B4207" t="str">
            <v xml:space="preserve">HYSTERECTOMY, REVISE VAGINA        </v>
          </cell>
        </row>
        <row r="4208">
          <cell r="A4208" t="str">
            <v>58280</v>
          </cell>
          <cell r="B4208" t="str">
            <v xml:space="preserve">HYSTERECTOMY, REVISE VAGINA        </v>
          </cell>
        </row>
        <row r="4209">
          <cell r="A4209" t="str">
            <v>58285</v>
          </cell>
          <cell r="B4209" t="str">
            <v xml:space="preserve">EXTENSIVE HYSTERECTOMY             </v>
          </cell>
        </row>
        <row r="4210">
          <cell r="A4210" t="str">
            <v>58300</v>
          </cell>
          <cell r="B4210" t="str">
            <v xml:space="preserve">INSERT INTRAUTERINE DEVICE         </v>
          </cell>
        </row>
        <row r="4211">
          <cell r="A4211" t="str">
            <v>58301</v>
          </cell>
          <cell r="B4211" t="str">
            <v xml:space="preserve">REMOVE INTRAUTERINE DEVICE         </v>
          </cell>
        </row>
        <row r="4212">
          <cell r="A4212" t="str">
            <v>58321</v>
          </cell>
          <cell r="B4212" t="str">
            <v xml:space="preserve">ARTIFICIAL INSEMINATION            </v>
          </cell>
        </row>
        <row r="4213">
          <cell r="A4213" t="str">
            <v>58322</v>
          </cell>
          <cell r="B4213" t="str">
            <v xml:space="preserve">ARTIFICIAL INSEMINATION            </v>
          </cell>
        </row>
        <row r="4214">
          <cell r="A4214" t="str">
            <v>58323</v>
          </cell>
          <cell r="B4214" t="str">
            <v xml:space="preserve">SPERM WASHING                      </v>
          </cell>
        </row>
        <row r="4215">
          <cell r="A4215" t="str">
            <v>58340</v>
          </cell>
          <cell r="B4215" t="str">
            <v xml:space="preserve">CATHETER FOR HYSTEROGRAPHY         </v>
          </cell>
        </row>
        <row r="4216">
          <cell r="A4216" t="str">
            <v>58345</v>
          </cell>
          <cell r="B4216" t="str">
            <v xml:space="preserve">REOPEN FALLOPIAN TUBE              </v>
          </cell>
        </row>
        <row r="4217">
          <cell r="A4217" t="str">
            <v>58350</v>
          </cell>
          <cell r="B4217" t="str">
            <v xml:space="preserve">REOPEN FALLOPIAN TUBE              </v>
          </cell>
        </row>
        <row r="4218">
          <cell r="A4218" t="str">
            <v>58400</v>
          </cell>
          <cell r="B4218" t="str">
            <v xml:space="preserve">SUSPENSION OF UTERUS               </v>
          </cell>
        </row>
        <row r="4219">
          <cell r="A4219" t="str">
            <v>58410</v>
          </cell>
          <cell r="B4219" t="str">
            <v xml:space="preserve">SUSPENSION OF UTERUS               </v>
          </cell>
        </row>
        <row r="4220">
          <cell r="A4220" t="str">
            <v>58520</v>
          </cell>
          <cell r="B4220" t="str">
            <v xml:space="preserve">REPAIR OF RUPTURED UTERUS          </v>
          </cell>
        </row>
        <row r="4221">
          <cell r="A4221" t="str">
            <v>58540</v>
          </cell>
          <cell r="B4221" t="str">
            <v xml:space="preserve">REVISION OF UTERUS                 </v>
          </cell>
        </row>
        <row r="4222">
          <cell r="A4222" t="str">
            <v>58600</v>
          </cell>
          <cell r="B4222" t="str">
            <v xml:space="preserve">DIVISION OF FALLOPIAN TUBE         </v>
          </cell>
        </row>
        <row r="4223">
          <cell r="A4223" t="str">
            <v>58605</v>
          </cell>
          <cell r="B4223" t="str">
            <v xml:space="preserve">DIVISION OF FALLOPIAN TUBE         </v>
          </cell>
        </row>
        <row r="4224">
          <cell r="A4224" t="str">
            <v>58611</v>
          </cell>
          <cell r="B4224" t="str">
            <v xml:space="preserve">LIGATE OVIDUCT(S) ADD-ON           </v>
          </cell>
        </row>
        <row r="4225">
          <cell r="A4225" t="str">
            <v>58615</v>
          </cell>
          <cell r="B4225" t="str">
            <v xml:space="preserve">OCCLUDE FALLOPIAN TUBE(S)          </v>
          </cell>
        </row>
        <row r="4226">
          <cell r="A4226" t="str">
            <v>58700</v>
          </cell>
          <cell r="B4226" t="str">
            <v xml:space="preserve">REMOVAL OF FALLOPIAN TUBE          </v>
          </cell>
        </row>
        <row r="4227">
          <cell r="A4227" t="str">
            <v>58720</v>
          </cell>
          <cell r="B4227" t="str">
            <v xml:space="preserve">REMOVAL OF OVARY/TUBE(S)           </v>
          </cell>
        </row>
        <row r="4228">
          <cell r="A4228" t="str">
            <v>58740</v>
          </cell>
          <cell r="B4228" t="str">
            <v xml:space="preserve">REVISE FALLOPIAN TUBE(S)           </v>
          </cell>
        </row>
        <row r="4229">
          <cell r="A4229" t="str">
            <v>58750</v>
          </cell>
          <cell r="B4229" t="str">
            <v xml:space="preserve">REPAIR OVIDUCT                     </v>
          </cell>
        </row>
        <row r="4230">
          <cell r="A4230" t="str">
            <v>58752</v>
          </cell>
          <cell r="B4230" t="str">
            <v xml:space="preserve">REVISE OVARIAN TUBE(S)             </v>
          </cell>
        </row>
        <row r="4231">
          <cell r="A4231" t="str">
            <v>58760</v>
          </cell>
          <cell r="B4231" t="str">
            <v xml:space="preserve">REMOVE TUBAL OBSTRUCTION           </v>
          </cell>
        </row>
        <row r="4232">
          <cell r="A4232" t="str">
            <v>58770</v>
          </cell>
          <cell r="B4232" t="str">
            <v xml:space="preserve">CREATE NEW TUBAL OPENING           </v>
          </cell>
        </row>
        <row r="4233">
          <cell r="A4233" t="str">
            <v>58800</v>
          </cell>
          <cell r="B4233" t="str">
            <v xml:space="preserve">DRAINAGE OF OVARIAN CYST(S)        </v>
          </cell>
        </row>
        <row r="4234">
          <cell r="A4234" t="str">
            <v>58805</v>
          </cell>
          <cell r="B4234" t="str">
            <v xml:space="preserve">DRAINAGE OF OVARIAN CYST(S)        </v>
          </cell>
        </row>
        <row r="4235">
          <cell r="A4235" t="str">
            <v>58820</v>
          </cell>
          <cell r="B4235" t="str">
            <v xml:space="preserve">OPEN DRAIN OVARY ABSCESS           </v>
          </cell>
        </row>
        <row r="4236">
          <cell r="A4236" t="str">
            <v>58822</v>
          </cell>
          <cell r="B4236" t="str">
            <v xml:space="preserve">PERCUT DRAIN OVARY ABSCESS         </v>
          </cell>
        </row>
        <row r="4237">
          <cell r="A4237" t="str">
            <v>58823</v>
          </cell>
          <cell r="B4237" t="str">
            <v xml:space="preserve">PERCUT DRAIN PELVIC ABSCESS        </v>
          </cell>
        </row>
        <row r="4238">
          <cell r="A4238" t="str">
            <v>58825</v>
          </cell>
          <cell r="B4238" t="str">
            <v xml:space="preserve">TRANSPOSITION, OVARY(S)            </v>
          </cell>
        </row>
        <row r="4239">
          <cell r="A4239" t="str">
            <v>58900</v>
          </cell>
          <cell r="B4239" t="str">
            <v xml:space="preserve">BIOPSY OF OVARY(S)                 </v>
          </cell>
        </row>
        <row r="4240">
          <cell r="A4240" t="str">
            <v>58920</v>
          </cell>
          <cell r="B4240" t="str">
            <v xml:space="preserve">PARTIAL REMOVAL OF OVARY(S)        </v>
          </cell>
        </row>
        <row r="4241">
          <cell r="A4241" t="str">
            <v>58925</v>
          </cell>
          <cell r="B4241" t="str">
            <v xml:space="preserve">REMOVAL OF OVARIAN CYST(S)         </v>
          </cell>
        </row>
        <row r="4242">
          <cell r="A4242" t="str">
            <v>58940</v>
          </cell>
          <cell r="B4242" t="str">
            <v xml:space="preserve">REMOVAL OF OVARY(S)                </v>
          </cell>
        </row>
        <row r="4243">
          <cell r="A4243" t="str">
            <v>58943</v>
          </cell>
          <cell r="B4243" t="str">
            <v xml:space="preserve">REMOVAL OF OVARY(S)                </v>
          </cell>
        </row>
        <row r="4244">
          <cell r="A4244" t="str">
            <v>58950</v>
          </cell>
          <cell r="B4244" t="str">
            <v xml:space="preserve">RESECT OVARIAN MALIGNANCY          </v>
          </cell>
        </row>
        <row r="4245">
          <cell r="A4245" t="str">
            <v>58951</v>
          </cell>
          <cell r="B4245" t="str">
            <v xml:space="preserve">RESECT OVARIAN MALIGNANCY          </v>
          </cell>
        </row>
        <row r="4246">
          <cell r="A4246" t="str">
            <v>58952</v>
          </cell>
          <cell r="B4246" t="str">
            <v xml:space="preserve">RESECT OVARIAN MALIGNANCY          </v>
          </cell>
        </row>
        <row r="4247">
          <cell r="A4247" t="str">
            <v>58960</v>
          </cell>
          <cell r="B4247" t="str">
            <v xml:space="preserve">EXPLORATION OF ABDOMEN             </v>
          </cell>
        </row>
        <row r="4248">
          <cell r="A4248" t="str">
            <v>58970</v>
          </cell>
          <cell r="B4248" t="str">
            <v xml:space="preserve">RETRIEVAL OF OOCYTE                </v>
          </cell>
        </row>
        <row r="4249">
          <cell r="A4249" t="str">
            <v>58974</v>
          </cell>
          <cell r="B4249" t="str">
            <v xml:space="preserve">TRANSFER OF EMBRYO                 </v>
          </cell>
        </row>
        <row r="4250">
          <cell r="A4250" t="str">
            <v>58976</v>
          </cell>
          <cell r="B4250" t="str">
            <v xml:space="preserve">TRANSFER OF EMBRYO                 </v>
          </cell>
        </row>
        <row r="4251">
          <cell r="A4251" t="str">
            <v>58999</v>
          </cell>
          <cell r="B4251" t="str">
            <v xml:space="preserve">GENITAL SURGERY PROCEDURE          </v>
          </cell>
        </row>
        <row r="4252">
          <cell r="A4252" t="str">
            <v>59000</v>
          </cell>
          <cell r="B4252" t="str">
            <v xml:space="preserve">AMNIOCENTESIS                      </v>
          </cell>
        </row>
        <row r="4253">
          <cell r="A4253" t="str">
            <v>59012</v>
          </cell>
          <cell r="B4253" t="str">
            <v xml:space="preserve">FETAL CORD PUNCTURE,PRENATAL       </v>
          </cell>
        </row>
        <row r="4254">
          <cell r="A4254" t="str">
            <v>59015</v>
          </cell>
          <cell r="B4254" t="str">
            <v xml:space="preserve">CHORION BIOPSY                     </v>
          </cell>
        </row>
        <row r="4255">
          <cell r="A4255" t="str">
            <v>59020</v>
          </cell>
          <cell r="B4255" t="str">
            <v xml:space="preserve">FETAL CONTRACT STRESS TEST         </v>
          </cell>
        </row>
        <row r="4256">
          <cell r="A4256" t="str">
            <v>59025</v>
          </cell>
          <cell r="B4256" t="str">
            <v xml:space="preserve">FETAL NON-STRESS TEST              </v>
          </cell>
        </row>
        <row r="4257">
          <cell r="A4257" t="str">
            <v>59030</v>
          </cell>
          <cell r="B4257" t="str">
            <v xml:space="preserve">FETAL SCALP BLOOD SAMPLE           </v>
          </cell>
        </row>
        <row r="4258">
          <cell r="A4258" t="str">
            <v>59050</v>
          </cell>
          <cell r="B4258" t="str">
            <v xml:space="preserve">FETAL MONITOR W/REPORT             </v>
          </cell>
        </row>
        <row r="4259">
          <cell r="A4259" t="str">
            <v>59051</v>
          </cell>
          <cell r="B4259" t="str">
            <v xml:space="preserve">FETAL MONITOR/INTERPRET ONLY       </v>
          </cell>
        </row>
        <row r="4260">
          <cell r="A4260" t="str">
            <v>59100</v>
          </cell>
          <cell r="B4260" t="str">
            <v xml:space="preserve">REMOVE UTERUS LESION               </v>
          </cell>
        </row>
        <row r="4261">
          <cell r="A4261" t="str">
            <v>59120</v>
          </cell>
          <cell r="B4261" t="str">
            <v xml:space="preserve">TREAT ECTOPIC PREGNANCY            </v>
          </cell>
        </row>
        <row r="4262">
          <cell r="A4262" t="str">
            <v>59121</v>
          </cell>
          <cell r="B4262" t="str">
            <v xml:space="preserve">TREAT ECTOPIC PREGNANCY            </v>
          </cell>
        </row>
        <row r="4263">
          <cell r="A4263" t="str">
            <v>59130</v>
          </cell>
          <cell r="B4263" t="str">
            <v xml:space="preserve">TREAT ECTOPIC PREGNANCY            </v>
          </cell>
        </row>
        <row r="4264">
          <cell r="A4264" t="str">
            <v>59135</v>
          </cell>
          <cell r="B4264" t="str">
            <v xml:space="preserve">TREAT ECTOPIC PREGNANCY            </v>
          </cell>
        </row>
        <row r="4265">
          <cell r="A4265" t="str">
            <v>59136</v>
          </cell>
          <cell r="B4265" t="str">
            <v xml:space="preserve">TREAT ECTOPIC PREGNANCY            </v>
          </cell>
        </row>
        <row r="4266">
          <cell r="A4266" t="str">
            <v>59140</v>
          </cell>
          <cell r="B4266" t="str">
            <v xml:space="preserve">TREAT ECTOPIC PREGNANCY            </v>
          </cell>
        </row>
        <row r="4267">
          <cell r="A4267" t="str">
            <v>59150</v>
          </cell>
          <cell r="B4267" t="str">
            <v xml:space="preserve">TREAT ECTOPIC PREGNANCY            </v>
          </cell>
        </row>
        <row r="4268">
          <cell r="A4268" t="str">
            <v>59151</v>
          </cell>
          <cell r="B4268" t="str">
            <v xml:space="preserve">TREAT ECTOPIC PREGNANCY            </v>
          </cell>
        </row>
        <row r="4269">
          <cell r="A4269" t="str">
            <v>59160</v>
          </cell>
          <cell r="B4269" t="str">
            <v xml:space="preserve">D&amp;C AFTER DELIVERY                 </v>
          </cell>
        </row>
        <row r="4270">
          <cell r="A4270" t="str">
            <v>59200</v>
          </cell>
          <cell r="B4270" t="str">
            <v xml:space="preserve">INSERT CERVICAL DILATOR            </v>
          </cell>
        </row>
        <row r="4271">
          <cell r="A4271" t="str">
            <v>59300</v>
          </cell>
          <cell r="B4271" t="str">
            <v xml:space="preserve">EPISIOTOMY OR VAGINAL REPAIR       </v>
          </cell>
        </row>
        <row r="4272">
          <cell r="A4272" t="str">
            <v>59320</v>
          </cell>
          <cell r="B4272" t="str">
            <v xml:space="preserve">REVISION OF CERVIX                 </v>
          </cell>
        </row>
        <row r="4273">
          <cell r="A4273" t="str">
            <v>59325</v>
          </cell>
          <cell r="B4273" t="str">
            <v xml:space="preserve">REVISION OF CERVIX                 </v>
          </cell>
        </row>
        <row r="4274">
          <cell r="A4274" t="str">
            <v>59350</v>
          </cell>
          <cell r="B4274" t="str">
            <v xml:space="preserve">REPAIR OF UTERUS                   </v>
          </cell>
        </row>
        <row r="4275">
          <cell r="A4275" t="str">
            <v>59400</v>
          </cell>
          <cell r="B4275" t="str">
            <v xml:space="preserve">OBSTETRICAL CARE                   </v>
          </cell>
        </row>
        <row r="4276">
          <cell r="A4276" t="str">
            <v>59409</v>
          </cell>
          <cell r="B4276" t="str">
            <v xml:space="preserve">OBSTETRICAL CARE                   </v>
          </cell>
        </row>
        <row r="4277">
          <cell r="A4277" t="str">
            <v>59410</v>
          </cell>
          <cell r="B4277" t="str">
            <v xml:space="preserve">OBSTETRICAL CARE                   </v>
          </cell>
        </row>
        <row r="4278">
          <cell r="A4278" t="str">
            <v>59412</v>
          </cell>
          <cell r="B4278" t="str">
            <v xml:space="preserve">ANTEPARTUM MANIPULATION            </v>
          </cell>
        </row>
        <row r="4279">
          <cell r="A4279" t="str">
            <v>59414</v>
          </cell>
          <cell r="B4279" t="str">
            <v xml:space="preserve">DELIVER PLACENTA                   </v>
          </cell>
        </row>
        <row r="4280">
          <cell r="A4280" t="str">
            <v>59425</v>
          </cell>
          <cell r="B4280" t="str">
            <v xml:space="preserve">ANTEPARTUM CARE ONLY               </v>
          </cell>
        </row>
        <row r="4281">
          <cell r="A4281" t="str">
            <v>59426</v>
          </cell>
          <cell r="B4281" t="str">
            <v xml:space="preserve">ANTEPARTUM CARE ONLY               </v>
          </cell>
        </row>
        <row r="4282">
          <cell r="A4282" t="str">
            <v>59430</v>
          </cell>
          <cell r="B4282" t="str">
            <v xml:space="preserve">CARE AFTER DELIVERY                </v>
          </cell>
        </row>
        <row r="4283">
          <cell r="A4283" t="str">
            <v>59510</v>
          </cell>
          <cell r="B4283" t="str">
            <v xml:space="preserve">CESAREAN DELIVERY                  </v>
          </cell>
        </row>
        <row r="4284">
          <cell r="A4284" t="str">
            <v>59514</v>
          </cell>
          <cell r="B4284" t="str">
            <v xml:space="preserve">CESAREAN DELIVERY ONLY             </v>
          </cell>
        </row>
        <row r="4285">
          <cell r="A4285" t="str">
            <v>59515</v>
          </cell>
          <cell r="B4285" t="str">
            <v xml:space="preserve">CESAREAN DELIVERY                  </v>
          </cell>
        </row>
        <row r="4286">
          <cell r="A4286" t="str">
            <v>59525</v>
          </cell>
          <cell r="B4286" t="str">
            <v xml:space="preserve">REMOVE UTERUS AFTER CESAREAN       </v>
          </cell>
        </row>
        <row r="4287">
          <cell r="A4287" t="str">
            <v>59610</v>
          </cell>
          <cell r="B4287" t="str">
            <v xml:space="preserve">VBAC DELIVERY                      </v>
          </cell>
        </row>
        <row r="4288">
          <cell r="A4288" t="str">
            <v>59612</v>
          </cell>
          <cell r="B4288" t="str">
            <v xml:space="preserve">VBAC DELIVERY ONLY                 </v>
          </cell>
        </row>
        <row r="4289">
          <cell r="A4289" t="str">
            <v>59614</v>
          </cell>
          <cell r="B4289" t="str">
            <v xml:space="preserve">VBAC CARE AFTER DELIVERY           </v>
          </cell>
        </row>
        <row r="4290">
          <cell r="A4290" t="str">
            <v>59618</v>
          </cell>
          <cell r="B4290" t="str">
            <v xml:space="preserve">ATTEMPTED VBAC DELIVERY            </v>
          </cell>
        </row>
        <row r="4291">
          <cell r="A4291" t="str">
            <v>59620</v>
          </cell>
          <cell r="B4291" t="str">
            <v xml:space="preserve">ATTEMPTED VBAC DELIVERY ONLY       </v>
          </cell>
        </row>
        <row r="4292">
          <cell r="A4292" t="str">
            <v>59622</v>
          </cell>
          <cell r="B4292" t="str">
            <v xml:space="preserve">ATTEMPTED VBAC AFTER CARE          </v>
          </cell>
        </row>
        <row r="4293">
          <cell r="A4293" t="str">
            <v>59812</v>
          </cell>
          <cell r="B4293" t="str">
            <v xml:space="preserve">TREATMENT OF MISCARRIAGE           </v>
          </cell>
        </row>
        <row r="4294">
          <cell r="A4294" t="str">
            <v>59820</v>
          </cell>
          <cell r="B4294" t="str">
            <v xml:space="preserve">CARE OF MISCARRIAGE                </v>
          </cell>
        </row>
        <row r="4295">
          <cell r="A4295" t="str">
            <v>59821</v>
          </cell>
          <cell r="B4295" t="str">
            <v xml:space="preserve">TREATMENT OF MISCARRIAGE           </v>
          </cell>
        </row>
        <row r="4296">
          <cell r="A4296" t="str">
            <v>59830</v>
          </cell>
          <cell r="B4296" t="str">
            <v xml:space="preserve">TREAT UTERUS INFECTION             </v>
          </cell>
        </row>
        <row r="4297">
          <cell r="A4297" t="str">
            <v>59840</v>
          </cell>
          <cell r="B4297" t="str">
            <v xml:space="preserve">ABORTION                           </v>
          </cell>
        </row>
        <row r="4298">
          <cell r="A4298" t="str">
            <v>59841</v>
          </cell>
          <cell r="B4298" t="str">
            <v xml:space="preserve">ABORTION                           </v>
          </cell>
        </row>
        <row r="4299">
          <cell r="A4299" t="str">
            <v>59850</v>
          </cell>
          <cell r="B4299" t="str">
            <v xml:space="preserve">ABORTION                           </v>
          </cell>
        </row>
        <row r="4300">
          <cell r="A4300" t="str">
            <v>59851</v>
          </cell>
          <cell r="B4300" t="str">
            <v xml:space="preserve">ABORTION                           </v>
          </cell>
        </row>
        <row r="4301">
          <cell r="A4301" t="str">
            <v>59852</v>
          </cell>
          <cell r="B4301" t="str">
            <v xml:space="preserve">ABORTION                           </v>
          </cell>
        </row>
        <row r="4302">
          <cell r="A4302" t="str">
            <v>59855</v>
          </cell>
          <cell r="B4302" t="str">
            <v xml:space="preserve">ABORTION                           </v>
          </cell>
        </row>
        <row r="4303">
          <cell r="A4303" t="str">
            <v>59856</v>
          </cell>
          <cell r="B4303" t="str">
            <v xml:space="preserve">ABORTION                           </v>
          </cell>
        </row>
        <row r="4304">
          <cell r="A4304" t="str">
            <v>59857</v>
          </cell>
          <cell r="B4304" t="str">
            <v xml:space="preserve">ABORTION                           </v>
          </cell>
        </row>
        <row r="4305">
          <cell r="A4305" t="str">
            <v>59866</v>
          </cell>
          <cell r="B4305" t="str">
            <v xml:space="preserve">ABORTION                           </v>
          </cell>
        </row>
        <row r="4306">
          <cell r="A4306" t="str">
            <v>59870</v>
          </cell>
          <cell r="B4306" t="str">
            <v xml:space="preserve">EVACUATE MOLE OF UTERUS            </v>
          </cell>
        </row>
        <row r="4307">
          <cell r="A4307" t="str">
            <v>59871</v>
          </cell>
          <cell r="B4307" t="str">
            <v xml:space="preserve">REMOVE CERCLAGE SUTURE             </v>
          </cell>
        </row>
        <row r="4308">
          <cell r="A4308" t="str">
            <v>59899</v>
          </cell>
          <cell r="B4308" t="str">
            <v xml:space="preserve">MATERNITY CARE PROCEDURE           </v>
          </cell>
        </row>
        <row r="4309">
          <cell r="A4309" t="str">
            <v>60000</v>
          </cell>
          <cell r="B4309" t="str">
            <v xml:space="preserve">DRAIN THYROID/TONGUE CYST          </v>
          </cell>
        </row>
        <row r="4310">
          <cell r="A4310" t="str">
            <v>60001</v>
          </cell>
          <cell r="B4310" t="str">
            <v xml:space="preserve">ASPIRATE/INJECT THYRIOD CYST       </v>
          </cell>
        </row>
        <row r="4311">
          <cell r="A4311" t="str">
            <v>60100</v>
          </cell>
          <cell r="B4311" t="str">
            <v xml:space="preserve">BIOPSY OF THYROID                  </v>
          </cell>
        </row>
        <row r="4312">
          <cell r="A4312" t="str">
            <v>60200</v>
          </cell>
          <cell r="B4312" t="str">
            <v xml:space="preserve">REMOVE THYROID LESION              </v>
          </cell>
        </row>
        <row r="4313">
          <cell r="A4313" t="str">
            <v>60210</v>
          </cell>
          <cell r="B4313" t="str">
            <v xml:space="preserve">PARTIAL EXCISION THYROID           </v>
          </cell>
        </row>
        <row r="4314">
          <cell r="A4314" t="str">
            <v>60212</v>
          </cell>
          <cell r="B4314" t="str">
            <v xml:space="preserve">PARITAL THYROID EXCISION           </v>
          </cell>
        </row>
        <row r="4315">
          <cell r="A4315" t="str">
            <v>60220</v>
          </cell>
          <cell r="B4315" t="str">
            <v xml:space="preserve">PARTIAL REMOVAL OF THYROID         </v>
          </cell>
        </row>
        <row r="4316">
          <cell r="A4316" t="str">
            <v>60225</v>
          </cell>
          <cell r="B4316" t="str">
            <v xml:space="preserve">PARTIAL REMOVAL OF THYROID         </v>
          </cell>
        </row>
        <row r="4317">
          <cell r="A4317" t="str">
            <v>60240</v>
          </cell>
          <cell r="B4317" t="str">
            <v xml:space="preserve">REMOVAL OF THYROID                 </v>
          </cell>
        </row>
        <row r="4318">
          <cell r="A4318" t="str">
            <v>60252</v>
          </cell>
          <cell r="B4318" t="str">
            <v xml:space="preserve">REMOVAL OF THYROID                 </v>
          </cell>
        </row>
        <row r="4319">
          <cell r="A4319" t="str">
            <v>60254</v>
          </cell>
          <cell r="B4319" t="str">
            <v xml:space="preserve">EXTENSIVE THYROID SURGERY          </v>
          </cell>
        </row>
        <row r="4320">
          <cell r="A4320" t="str">
            <v>60260</v>
          </cell>
          <cell r="B4320" t="str">
            <v xml:space="preserve">REPEAT THYROID SURGERY             </v>
          </cell>
        </row>
        <row r="4321">
          <cell r="A4321" t="str">
            <v>60270</v>
          </cell>
          <cell r="B4321" t="str">
            <v xml:space="preserve">REMOVAL OF THYROID                 </v>
          </cell>
        </row>
        <row r="4322">
          <cell r="A4322" t="str">
            <v>60271</v>
          </cell>
          <cell r="B4322" t="str">
            <v xml:space="preserve">REMOVAL OF THYROID                 </v>
          </cell>
        </row>
        <row r="4323">
          <cell r="A4323" t="str">
            <v>60280</v>
          </cell>
          <cell r="B4323" t="str">
            <v xml:space="preserve">REMOVE THYROID DUCT LESION         </v>
          </cell>
        </row>
        <row r="4324">
          <cell r="A4324" t="str">
            <v>60281</v>
          </cell>
          <cell r="B4324" t="str">
            <v xml:space="preserve">REMOVE THYROID DUCT LESION         </v>
          </cell>
        </row>
        <row r="4325">
          <cell r="A4325" t="str">
            <v>60500</v>
          </cell>
          <cell r="B4325" t="str">
            <v xml:space="preserve">EXPLORE PARATHYROID GLANDS         </v>
          </cell>
        </row>
        <row r="4326">
          <cell r="A4326" t="str">
            <v>60502</v>
          </cell>
          <cell r="B4326" t="str">
            <v xml:space="preserve">RE-EXPLORE PARATHYROIDS            </v>
          </cell>
        </row>
        <row r="4327">
          <cell r="A4327" t="str">
            <v>60505</v>
          </cell>
          <cell r="B4327" t="str">
            <v xml:space="preserve">EXPLORE PARATHYROID GLANDS         </v>
          </cell>
        </row>
        <row r="4328">
          <cell r="A4328" t="str">
            <v>60512</v>
          </cell>
          <cell r="B4328" t="str">
            <v xml:space="preserve">AUTOTRANSPLANT, PARATHYROID        </v>
          </cell>
        </row>
        <row r="4329">
          <cell r="A4329" t="str">
            <v>60520</v>
          </cell>
          <cell r="B4329" t="str">
            <v xml:space="preserve">REMOVAL OF THYMUS GLAND            </v>
          </cell>
        </row>
        <row r="4330">
          <cell r="A4330" t="str">
            <v>60521</v>
          </cell>
          <cell r="B4330" t="str">
            <v xml:space="preserve">REMOVAL THYMUS GLAND               </v>
          </cell>
        </row>
        <row r="4331">
          <cell r="A4331" t="str">
            <v>60522</v>
          </cell>
          <cell r="B4331" t="str">
            <v xml:space="preserve">REMOVAL OF THYMUS GLAND            </v>
          </cell>
        </row>
        <row r="4332">
          <cell r="A4332" t="str">
            <v>60540</v>
          </cell>
          <cell r="B4332" t="str">
            <v xml:space="preserve">EXPLORE ADRENAL GLAND              </v>
          </cell>
        </row>
        <row r="4333">
          <cell r="A4333" t="str">
            <v>60545</v>
          </cell>
          <cell r="B4333" t="str">
            <v xml:space="preserve">EXPLORE ADRENAL GLAND              </v>
          </cell>
        </row>
        <row r="4334">
          <cell r="A4334" t="str">
            <v>60600</v>
          </cell>
          <cell r="B4334" t="str">
            <v xml:space="preserve">REMOVE CAROTID BODY LESION         </v>
          </cell>
        </row>
        <row r="4335">
          <cell r="A4335" t="str">
            <v>60605</v>
          </cell>
          <cell r="B4335" t="str">
            <v xml:space="preserve">REMOVE CAROTID BODY LESION         </v>
          </cell>
        </row>
        <row r="4336">
          <cell r="A4336" t="str">
            <v>60699</v>
          </cell>
          <cell r="B4336" t="str">
            <v xml:space="preserve">ENDOCRINE SURGERY PROCEDURE        </v>
          </cell>
        </row>
        <row r="4337">
          <cell r="A4337" t="str">
            <v>61000</v>
          </cell>
          <cell r="B4337" t="str">
            <v xml:space="preserve">REMOVE CRANIAL CAVITY FLUID        </v>
          </cell>
        </row>
        <row r="4338">
          <cell r="A4338" t="str">
            <v>61001</v>
          </cell>
          <cell r="B4338" t="str">
            <v xml:space="preserve">REMOVE CRANIAL CAVITY FLUID        </v>
          </cell>
        </row>
        <row r="4339">
          <cell r="A4339" t="str">
            <v>61020</v>
          </cell>
          <cell r="B4339" t="str">
            <v xml:space="preserve">REMOVE BRAIN CAVITY FLUID          </v>
          </cell>
        </row>
        <row r="4340">
          <cell r="A4340" t="str">
            <v>61026</v>
          </cell>
          <cell r="B4340" t="str">
            <v xml:space="preserve">INJECTION INTO BRAIN CANAL         </v>
          </cell>
        </row>
        <row r="4341">
          <cell r="A4341" t="str">
            <v>61050</v>
          </cell>
          <cell r="B4341" t="str">
            <v xml:space="preserve">REMOVE BRAIN CANAL FLUID           </v>
          </cell>
        </row>
        <row r="4342">
          <cell r="A4342" t="str">
            <v>61055</v>
          </cell>
          <cell r="B4342" t="str">
            <v xml:space="preserve">INJECTION INTO BRAIN CANAL         </v>
          </cell>
        </row>
        <row r="4343">
          <cell r="A4343" t="str">
            <v>61070</v>
          </cell>
          <cell r="B4343" t="str">
            <v xml:space="preserve">BRAIN CANAL SHUNT PROCEDURE        </v>
          </cell>
        </row>
        <row r="4344">
          <cell r="A4344" t="str">
            <v>61105</v>
          </cell>
          <cell r="B4344" t="str">
            <v xml:space="preserve">TWIST DRILL HOLE                   </v>
          </cell>
        </row>
        <row r="4345">
          <cell r="A4345" t="str">
            <v>61107</v>
          </cell>
          <cell r="B4345" t="str">
            <v xml:space="preserve">DRILL SKULL FOR IMPLANTATION       </v>
          </cell>
        </row>
        <row r="4346">
          <cell r="A4346" t="str">
            <v>61108</v>
          </cell>
          <cell r="B4346" t="str">
            <v xml:space="preserve">DRILL SKULL FOR DRAINAGE           </v>
          </cell>
        </row>
        <row r="4347">
          <cell r="A4347" t="str">
            <v>61120</v>
          </cell>
          <cell r="B4347" t="str">
            <v xml:space="preserve">BURR HOLE FOR PUNCTURE             </v>
          </cell>
        </row>
        <row r="4348">
          <cell r="A4348" t="str">
            <v>61140</v>
          </cell>
          <cell r="B4348" t="str">
            <v xml:space="preserve">PIERCE SKULL FOR BIOPSY            </v>
          </cell>
        </row>
        <row r="4349">
          <cell r="A4349" t="str">
            <v>61150</v>
          </cell>
          <cell r="B4349" t="str">
            <v xml:space="preserve">PIERCE SKULL FOR DRAINAGE          </v>
          </cell>
        </row>
        <row r="4350">
          <cell r="A4350" t="str">
            <v>61151</v>
          </cell>
          <cell r="B4350" t="str">
            <v xml:space="preserve">PIERCE SKULL FOR DRAINAGE          </v>
          </cell>
        </row>
        <row r="4351">
          <cell r="A4351" t="str">
            <v>61154</v>
          </cell>
          <cell r="B4351" t="str">
            <v xml:space="preserve">PIERCE SKULL, REMOVE CLOT          </v>
          </cell>
        </row>
        <row r="4352">
          <cell r="A4352" t="str">
            <v>61156</v>
          </cell>
          <cell r="B4352" t="str">
            <v xml:space="preserve">PIERCE SKULL FOR DRAINAGE          </v>
          </cell>
        </row>
        <row r="4353">
          <cell r="A4353" t="str">
            <v>61210</v>
          </cell>
          <cell r="B4353" t="str">
            <v xml:space="preserve">PIERCE SKULL; IMPLANT DEVICE       </v>
          </cell>
        </row>
        <row r="4354">
          <cell r="A4354" t="str">
            <v>61215</v>
          </cell>
          <cell r="B4354" t="str">
            <v xml:space="preserve">INSERT BRAIN-FLUID DEVICE          </v>
          </cell>
        </row>
        <row r="4355">
          <cell r="A4355" t="str">
            <v>61250</v>
          </cell>
          <cell r="B4355" t="str">
            <v xml:space="preserve">PIERCE SKULL &amp; EXPLORE             </v>
          </cell>
        </row>
        <row r="4356">
          <cell r="A4356" t="str">
            <v>61253</v>
          </cell>
          <cell r="B4356" t="str">
            <v xml:space="preserve">PIERCE SKULL &amp; EXPLORE             </v>
          </cell>
        </row>
        <row r="4357">
          <cell r="A4357" t="str">
            <v>61304</v>
          </cell>
          <cell r="B4357" t="str">
            <v xml:space="preserve">OPEN SKULL FOR EXPLORATION         </v>
          </cell>
        </row>
        <row r="4358">
          <cell r="A4358" t="str">
            <v>61305</v>
          </cell>
          <cell r="B4358" t="str">
            <v xml:space="preserve">OPEN SKULL FOR EXPLORATION         </v>
          </cell>
        </row>
        <row r="4359">
          <cell r="A4359" t="str">
            <v>61312</v>
          </cell>
          <cell r="B4359" t="str">
            <v xml:space="preserve">OPEN SKULL FOR DRAINAGE            </v>
          </cell>
        </row>
        <row r="4360">
          <cell r="A4360" t="str">
            <v>61313</v>
          </cell>
          <cell r="B4360" t="str">
            <v xml:space="preserve">OPEN SKULL FOR DRAINAGE            </v>
          </cell>
        </row>
        <row r="4361">
          <cell r="A4361" t="str">
            <v>61314</v>
          </cell>
          <cell r="B4361" t="str">
            <v xml:space="preserve">OPEN SKULL FOR DRAINAGE            </v>
          </cell>
        </row>
        <row r="4362">
          <cell r="A4362" t="str">
            <v>61315</v>
          </cell>
          <cell r="B4362" t="str">
            <v xml:space="preserve">OPEN SKULL FOR DRAINAGE            </v>
          </cell>
        </row>
        <row r="4363">
          <cell r="A4363" t="str">
            <v>61320</v>
          </cell>
          <cell r="B4363" t="str">
            <v xml:space="preserve">OPEN SKULL FOR DRAINAGE            </v>
          </cell>
        </row>
        <row r="4364">
          <cell r="A4364" t="str">
            <v>61321</v>
          </cell>
          <cell r="B4364" t="str">
            <v xml:space="preserve">OPEN SKULL FOR DRAINAGE            </v>
          </cell>
        </row>
        <row r="4365">
          <cell r="A4365" t="str">
            <v>61330</v>
          </cell>
          <cell r="B4365" t="str">
            <v xml:space="preserve">DECOMPRESS EYE SOCKET              </v>
          </cell>
        </row>
        <row r="4366">
          <cell r="A4366" t="str">
            <v>61332</v>
          </cell>
          <cell r="B4366" t="str">
            <v xml:space="preserve">EXPLORE/BIOPSY EYE SOCKET          </v>
          </cell>
        </row>
        <row r="4367">
          <cell r="A4367" t="str">
            <v>61333</v>
          </cell>
          <cell r="B4367" t="str">
            <v xml:space="preserve">EXPLORE ORBIT; REMOVE LESION       </v>
          </cell>
        </row>
        <row r="4368">
          <cell r="A4368" t="str">
            <v>61334</v>
          </cell>
          <cell r="B4368" t="str">
            <v xml:space="preserve">EXPLORE ORBIT; REMOVE OBJECT       </v>
          </cell>
        </row>
        <row r="4369">
          <cell r="A4369" t="str">
            <v>61340</v>
          </cell>
          <cell r="B4369" t="str">
            <v xml:space="preserve">RELIEVE CRANIAL PRESSURE           </v>
          </cell>
        </row>
        <row r="4370">
          <cell r="A4370" t="str">
            <v>61343</v>
          </cell>
          <cell r="B4370" t="str">
            <v xml:space="preserve">INCISE SKULL, PRESSURE RELIEF      </v>
          </cell>
        </row>
        <row r="4371">
          <cell r="A4371" t="str">
            <v>61345</v>
          </cell>
          <cell r="B4371" t="str">
            <v xml:space="preserve">RELIEVE CRANIAL PRESSURE           </v>
          </cell>
        </row>
        <row r="4372">
          <cell r="A4372" t="str">
            <v>61440</v>
          </cell>
          <cell r="B4372" t="str">
            <v xml:space="preserve">INCISE SKULL FOR SURGERY           </v>
          </cell>
        </row>
        <row r="4373">
          <cell r="A4373" t="str">
            <v>61450</v>
          </cell>
          <cell r="B4373" t="str">
            <v xml:space="preserve">INCISE SKULL FOR SURGERY           </v>
          </cell>
        </row>
        <row r="4374">
          <cell r="A4374" t="str">
            <v>61458</v>
          </cell>
          <cell r="B4374" t="str">
            <v xml:space="preserve">INCISE SKULL FOR BRAIN WOUND       </v>
          </cell>
        </row>
        <row r="4375">
          <cell r="A4375" t="str">
            <v>61460</v>
          </cell>
          <cell r="B4375" t="str">
            <v xml:space="preserve">INCISE SKULL FOR SURGERY           </v>
          </cell>
        </row>
        <row r="4376">
          <cell r="A4376" t="str">
            <v>61470</v>
          </cell>
          <cell r="B4376" t="str">
            <v xml:space="preserve">INCISE SKULL FOR SURGERY           </v>
          </cell>
        </row>
        <row r="4377">
          <cell r="A4377" t="str">
            <v>61480</v>
          </cell>
          <cell r="B4377" t="str">
            <v xml:space="preserve">INCISE SKULL FOR SURGERY           </v>
          </cell>
        </row>
        <row r="4378">
          <cell r="A4378" t="str">
            <v>61490</v>
          </cell>
          <cell r="B4378" t="str">
            <v xml:space="preserve">INCISE SKULL FOR SURGERY           </v>
          </cell>
        </row>
        <row r="4379">
          <cell r="A4379" t="str">
            <v>61500</v>
          </cell>
          <cell r="B4379" t="str">
            <v xml:space="preserve">REMOVAL OF SKULL LESION            </v>
          </cell>
        </row>
        <row r="4380">
          <cell r="A4380" t="str">
            <v>61501</v>
          </cell>
          <cell r="B4380" t="str">
            <v xml:space="preserve">REMOVE INFECTED SKULL BONE         </v>
          </cell>
        </row>
        <row r="4381">
          <cell r="A4381" t="str">
            <v>61510</v>
          </cell>
          <cell r="B4381" t="str">
            <v xml:space="preserve">REMOVAL OF BRAIN LESION            </v>
          </cell>
        </row>
        <row r="4382">
          <cell r="A4382" t="str">
            <v>61512</v>
          </cell>
          <cell r="B4382" t="str">
            <v xml:space="preserve">REMOVE BRAIN LINING LESION         </v>
          </cell>
        </row>
        <row r="4383">
          <cell r="A4383" t="str">
            <v>61514</v>
          </cell>
          <cell r="B4383" t="str">
            <v xml:space="preserve">REMOVAL OF BRAIN ABSCESS           </v>
          </cell>
        </row>
        <row r="4384">
          <cell r="A4384" t="str">
            <v>61516</v>
          </cell>
          <cell r="B4384" t="str">
            <v xml:space="preserve">REMOVAL OF BRAIN LESION            </v>
          </cell>
        </row>
        <row r="4385">
          <cell r="A4385" t="str">
            <v>61518</v>
          </cell>
          <cell r="B4385" t="str">
            <v xml:space="preserve">REMOVAL OF BRAIN LESION            </v>
          </cell>
        </row>
        <row r="4386">
          <cell r="A4386" t="str">
            <v>61519</v>
          </cell>
          <cell r="B4386" t="str">
            <v xml:space="preserve">REMOVE BRAIN LINING LESION         </v>
          </cell>
        </row>
        <row r="4387">
          <cell r="A4387" t="str">
            <v>61520</v>
          </cell>
          <cell r="B4387" t="str">
            <v xml:space="preserve">REMOVAL OF BRAIN LESION            </v>
          </cell>
        </row>
        <row r="4388">
          <cell r="A4388" t="str">
            <v>61521</v>
          </cell>
          <cell r="B4388" t="str">
            <v xml:space="preserve">REMOVAL OF BRAIN LESION            </v>
          </cell>
        </row>
        <row r="4389">
          <cell r="A4389" t="str">
            <v>61522</v>
          </cell>
          <cell r="B4389" t="str">
            <v xml:space="preserve">REMOVAL OF BRAIN ABSCESS           </v>
          </cell>
        </row>
        <row r="4390">
          <cell r="A4390" t="str">
            <v>61524</v>
          </cell>
          <cell r="B4390" t="str">
            <v xml:space="preserve">REMOVAL OF BRAIN LESION            </v>
          </cell>
        </row>
        <row r="4391">
          <cell r="A4391" t="str">
            <v>61526</v>
          </cell>
          <cell r="B4391" t="str">
            <v xml:space="preserve">REMOVAL OF BRAIN LESION            </v>
          </cell>
        </row>
        <row r="4392">
          <cell r="A4392" t="str">
            <v>61530</v>
          </cell>
          <cell r="B4392" t="str">
            <v xml:space="preserve">REMOVAL OF BRAIN LESION            </v>
          </cell>
        </row>
        <row r="4393">
          <cell r="A4393" t="str">
            <v>61531</v>
          </cell>
          <cell r="B4393" t="str">
            <v xml:space="preserve">IMPLANT BRAIN ELECTRODES           </v>
          </cell>
        </row>
        <row r="4394">
          <cell r="A4394" t="str">
            <v>61533</v>
          </cell>
          <cell r="B4394" t="str">
            <v xml:space="preserve">IMPLANT BRAIN ELECTRODES           </v>
          </cell>
        </row>
        <row r="4395">
          <cell r="A4395" t="str">
            <v>61534</v>
          </cell>
          <cell r="B4395" t="str">
            <v xml:space="preserve">REMOVAL OF BRAIN LESION            </v>
          </cell>
        </row>
        <row r="4396">
          <cell r="A4396" t="str">
            <v>61535</v>
          </cell>
          <cell r="B4396" t="str">
            <v xml:space="preserve">REMOVE BRAIN ELECTRODES            </v>
          </cell>
        </row>
        <row r="4397">
          <cell r="A4397" t="str">
            <v>61536</v>
          </cell>
          <cell r="B4397" t="str">
            <v xml:space="preserve">REMOVAL OF BRAIN LESION            </v>
          </cell>
        </row>
        <row r="4398">
          <cell r="A4398" t="str">
            <v>61538</v>
          </cell>
          <cell r="B4398" t="str">
            <v xml:space="preserve">REMOVAL OF BRAIN TISSUE            </v>
          </cell>
        </row>
        <row r="4399">
          <cell r="A4399" t="str">
            <v>61539</v>
          </cell>
          <cell r="B4399" t="str">
            <v xml:space="preserve">REMOVAL OF BRAIN TISSUE            </v>
          </cell>
        </row>
        <row r="4400">
          <cell r="A4400" t="str">
            <v>61541</v>
          </cell>
          <cell r="B4400" t="str">
            <v xml:space="preserve">INCISION OF BRAIN TISSUE           </v>
          </cell>
        </row>
        <row r="4401">
          <cell r="A4401" t="str">
            <v>61542</v>
          </cell>
          <cell r="B4401" t="str">
            <v xml:space="preserve">REMOVAL OF BRAIN TISSUE            </v>
          </cell>
        </row>
        <row r="4402">
          <cell r="A4402" t="str">
            <v>61543</v>
          </cell>
          <cell r="B4402" t="str">
            <v xml:space="preserve">REMOVAL OF BRAIN TISSUE            </v>
          </cell>
        </row>
        <row r="4403">
          <cell r="A4403" t="str">
            <v>61544</v>
          </cell>
          <cell r="B4403" t="str">
            <v xml:space="preserve">REMOVE &amp; TREAT BRAIN LESION        </v>
          </cell>
        </row>
        <row r="4404">
          <cell r="A4404" t="str">
            <v>61545</v>
          </cell>
          <cell r="B4404" t="str">
            <v xml:space="preserve">EXCISION OF BRAIN TUMOR            </v>
          </cell>
        </row>
        <row r="4405">
          <cell r="A4405" t="str">
            <v>61546</v>
          </cell>
          <cell r="B4405" t="str">
            <v xml:space="preserve">REMOVAL OF PITUITARY GLAND         </v>
          </cell>
        </row>
        <row r="4406">
          <cell r="A4406" t="str">
            <v>61548</v>
          </cell>
          <cell r="B4406" t="str">
            <v xml:space="preserve">REMOVAL OF PITUITARY GLAND         </v>
          </cell>
        </row>
        <row r="4407">
          <cell r="A4407" t="str">
            <v>61550</v>
          </cell>
          <cell r="B4407" t="str">
            <v xml:space="preserve">RELEASE OF SKULL SEAMS             </v>
          </cell>
        </row>
        <row r="4408">
          <cell r="A4408" t="str">
            <v>61552</v>
          </cell>
          <cell r="B4408" t="str">
            <v xml:space="preserve">RELEASE OF SKULL SEAMS             </v>
          </cell>
        </row>
        <row r="4409">
          <cell r="A4409" t="str">
            <v>61556</v>
          </cell>
          <cell r="B4409" t="str">
            <v xml:space="preserve">INCISE SKULL/SUTURES               </v>
          </cell>
        </row>
        <row r="4410">
          <cell r="A4410" t="str">
            <v>61557</v>
          </cell>
          <cell r="B4410" t="str">
            <v xml:space="preserve">INCISE SKULL/SUTURES               </v>
          </cell>
        </row>
        <row r="4411">
          <cell r="A4411" t="str">
            <v>61558</v>
          </cell>
          <cell r="B4411" t="str">
            <v xml:space="preserve">EXCISION OF SKULL/SUTURES          </v>
          </cell>
        </row>
        <row r="4412">
          <cell r="A4412" t="str">
            <v>61559</v>
          </cell>
          <cell r="B4412" t="str">
            <v xml:space="preserve">EXCISION OF SKULL/SUTURES          </v>
          </cell>
        </row>
        <row r="4413">
          <cell r="A4413" t="str">
            <v>61563</v>
          </cell>
          <cell r="B4413" t="str">
            <v xml:space="preserve">EXCISION OF SKULL TUMOR            </v>
          </cell>
        </row>
        <row r="4414">
          <cell r="A4414" t="str">
            <v>61564</v>
          </cell>
          <cell r="B4414" t="str">
            <v xml:space="preserve">EXCISION OF SKULL TUMOR            </v>
          </cell>
        </row>
        <row r="4415">
          <cell r="A4415" t="str">
            <v>61570</v>
          </cell>
          <cell r="B4415" t="str">
            <v xml:space="preserve">REMOVE BRAIN FOREIGN BODY          </v>
          </cell>
        </row>
        <row r="4416">
          <cell r="A4416" t="str">
            <v>61571</v>
          </cell>
          <cell r="B4416" t="str">
            <v xml:space="preserve">INCISE SKULL FOR BRAIN WOUND       </v>
          </cell>
        </row>
        <row r="4417">
          <cell r="A4417" t="str">
            <v>61575</v>
          </cell>
          <cell r="B4417" t="str">
            <v xml:space="preserve">SKULL BASE/BRAINSTEM SURGERY       </v>
          </cell>
        </row>
        <row r="4418">
          <cell r="A4418" t="str">
            <v>61576</v>
          </cell>
          <cell r="B4418" t="str">
            <v xml:space="preserve">SKULL BASE/BRAINSTEM SURGERY       </v>
          </cell>
        </row>
        <row r="4419">
          <cell r="A4419" t="str">
            <v>61580</v>
          </cell>
          <cell r="B4419" t="str">
            <v xml:space="preserve">CRANIOFACIAL APPROACH, SKULL       </v>
          </cell>
        </row>
        <row r="4420">
          <cell r="A4420" t="str">
            <v>61581</v>
          </cell>
          <cell r="B4420" t="str">
            <v xml:space="preserve">CRANIOFACIAL APPROACH, SKULL       </v>
          </cell>
        </row>
        <row r="4421">
          <cell r="A4421" t="str">
            <v>61582</v>
          </cell>
          <cell r="B4421" t="str">
            <v xml:space="preserve">CRANIOFACIAL APPROACH, SKULL       </v>
          </cell>
        </row>
        <row r="4422">
          <cell r="A4422" t="str">
            <v>61583</v>
          </cell>
          <cell r="B4422" t="str">
            <v xml:space="preserve">CRANIOFACIAL APPROACH, SKULL       </v>
          </cell>
        </row>
        <row r="4423">
          <cell r="A4423" t="str">
            <v>61584</v>
          </cell>
          <cell r="B4423" t="str">
            <v xml:space="preserve">ORBITOCRANIAL APPROACH/SKULL       </v>
          </cell>
        </row>
        <row r="4424">
          <cell r="A4424" t="str">
            <v>61585</v>
          </cell>
          <cell r="B4424" t="str">
            <v xml:space="preserve">ORBITOCRANIAL APPROACH/SKULL       </v>
          </cell>
        </row>
        <row r="4425">
          <cell r="A4425" t="str">
            <v>61586</v>
          </cell>
          <cell r="B4425" t="str">
            <v xml:space="preserve">RESECT NASOPHARYNX, SKULL          </v>
          </cell>
        </row>
        <row r="4426">
          <cell r="A4426" t="str">
            <v>61590</v>
          </cell>
          <cell r="B4426" t="str">
            <v xml:space="preserve">INFRATEMPORAL APPROACH/SKULL       </v>
          </cell>
        </row>
        <row r="4427">
          <cell r="A4427" t="str">
            <v>61591</v>
          </cell>
          <cell r="B4427" t="str">
            <v xml:space="preserve">INFRATEMPORAL APPROACH/SKULL       </v>
          </cell>
        </row>
        <row r="4428">
          <cell r="A4428" t="str">
            <v>61592</v>
          </cell>
          <cell r="B4428" t="str">
            <v xml:space="preserve">ORBITOCRANIAL APPROACH/SKULL       </v>
          </cell>
        </row>
        <row r="4429">
          <cell r="A4429" t="str">
            <v>61595</v>
          </cell>
          <cell r="B4429" t="str">
            <v xml:space="preserve">TRANSTEMPORAL APPROACH/SKULL       </v>
          </cell>
        </row>
        <row r="4430">
          <cell r="A4430" t="str">
            <v>61596</v>
          </cell>
          <cell r="B4430" t="str">
            <v xml:space="preserve">TRANSCOCHLEAR APPROACH/SKULL       </v>
          </cell>
        </row>
        <row r="4431">
          <cell r="A4431" t="str">
            <v>61597</v>
          </cell>
          <cell r="B4431" t="str">
            <v xml:space="preserve">TRANSCONDYLAR APPROACH/SKULL       </v>
          </cell>
        </row>
        <row r="4432">
          <cell r="A4432" t="str">
            <v>61598</v>
          </cell>
          <cell r="B4432" t="str">
            <v xml:space="preserve">TRANSPETROSAL APPROACH/SKULL       </v>
          </cell>
        </row>
        <row r="4433">
          <cell r="A4433" t="str">
            <v>61600</v>
          </cell>
          <cell r="B4433" t="str">
            <v xml:space="preserve">RESECT/EXCISE CRANIAL LESION       </v>
          </cell>
        </row>
        <row r="4434">
          <cell r="A4434" t="str">
            <v>61601</v>
          </cell>
          <cell r="B4434" t="str">
            <v xml:space="preserve">RESECT/EXCISE CRANIAL LESION       </v>
          </cell>
        </row>
        <row r="4435">
          <cell r="A4435" t="str">
            <v>61605</v>
          </cell>
          <cell r="B4435" t="str">
            <v xml:space="preserve">RESECT/EXCISE CRANIAL LESION       </v>
          </cell>
        </row>
        <row r="4436">
          <cell r="A4436" t="str">
            <v>61606</v>
          </cell>
          <cell r="B4436" t="str">
            <v xml:space="preserve">RESECT/EXCISE CRANIAL LESION       </v>
          </cell>
        </row>
        <row r="4437">
          <cell r="A4437" t="str">
            <v>61607</v>
          </cell>
          <cell r="B4437" t="str">
            <v xml:space="preserve">RESECT/EXCISE CRANIAL LESION       </v>
          </cell>
        </row>
        <row r="4438">
          <cell r="A4438" t="str">
            <v>61608</v>
          </cell>
          <cell r="B4438" t="str">
            <v xml:space="preserve">RESECT/EXCISE CRANIAL LESION       </v>
          </cell>
        </row>
        <row r="4439">
          <cell r="A4439" t="str">
            <v>61609</v>
          </cell>
          <cell r="B4439" t="str">
            <v xml:space="preserve">TRANSECT, ARTERY, SINUS            </v>
          </cell>
        </row>
        <row r="4440">
          <cell r="A4440" t="str">
            <v>61610</v>
          </cell>
          <cell r="B4440" t="str">
            <v xml:space="preserve">TRANSECT, ARTERY, SINUS            </v>
          </cell>
        </row>
        <row r="4441">
          <cell r="A4441" t="str">
            <v>61611</v>
          </cell>
          <cell r="B4441" t="str">
            <v xml:space="preserve">TRANSECT, ARTERY, SINUS            </v>
          </cell>
        </row>
        <row r="4442">
          <cell r="A4442" t="str">
            <v>61612</v>
          </cell>
          <cell r="B4442" t="str">
            <v xml:space="preserve">TRANSECT, ARTERY, SINUS            </v>
          </cell>
        </row>
        <row r="4443">
          <cell r="A4443" t="str">
            <v>61613</v>
          </cell>
          <cell r="B4443" t="str">
            <v xml:space="preserve">REMOVE ANEURYSM, SINUS             </v>
          </cell>
        </row>
        <row r="4444">
          <cell r="A4444" t="str">
            <v>61615</v>
          </cell>
          <cell r="B4444" t="str">
            <v xml:space="preserve">RESECT/EXCISE LESION, SKULL        </v>
          </cell>
        </row>
        <row r="4445">
          <cell r="A4445" t="str">
            <v>61616</v>
          </cell>
          <cell r="B4445" t="str">
            <v xml:space="preserve">RESECT/EXCISE LESION, SKULL        </v>
          </cell>
        </row>
        <row r="4446">
          <cell r="A4446" t="str">
            <v>61618</v>
          </cell>
          <cell r="B4446" t="str">
            <v xml:space="preserve">REPAIR DURA                        </v>
          </cell>
        </row>
        <row r="4447">
          <cell r="A4447" t="str">
            <v>61619</v>
          </cell>
          <cell r="B4447" t="str">
            <v xml:space="preserve">REPAIR DURA                        </v>
          </cell>
        </row>
        <row r="4448">
          <cell r="A4448" t="str">
            <v>61624</v>
          </cell>
          <cell r="B4448" t="str">
            <v xml:space="preserve">OCCLUSION/EMBOLIZATION CATH        </v>
          </cell>
        </row>
        <row r="4449">
          <cell r="A4449" t="str">
            <v>61626</v>
          </cell>
          <cell r="B4449" t="str">
            <v xml:space="preserve">OCCLUSION/EMBOLIZATION CATH        </v>
          </cell>
        </row>
        <row r="4450">
          <cell r="A4450" t="str">
            <v>61680</v>
          </cell>
          <cell r="B4450" t="str">
            <v xml:space="preserve">INTRACRANIAL VESSEL SURGERY        </v>
          </cell>
        </row>
        <row r="4451">
          <cell r="A4451" t="str">
            <v>61682</v>
          </cell>
          <cell r="B4451" t="str">
            <v xml:space="preserve">INTRACRANIAL VESSEL SURGERY        </v>
          </cell>
        </row>
        <row r="4452">
          <cell r="A4452" t="str">
            <v>61684</v>
          </cell>
          <cell r="B4452" t="str">
            <v xml:space="preserve">INTRACRANIAL VESSEL SURGERY        </v>
          </cell>
        </row>
        <row r="4453">
          <cell r="A4453" t="str">
            <v>61686</v>
          </cell>
          <cell r="B4453" t="str">
            <v xml:space="preserve">INTRACRANIAL VESSEL SURGERY        </v>
          </cell>
        </row>
        <row r="4454">
          <cell r="A4454" t="str">
            <v>61690</v>
          </cell>
          <cell r="B4454" t="str">
            <v xml:space="preserve">INTRACRANIAL VESSEL SURGERY        </v>
          </cell>
        </row>
        <row r="4455">
          <cell r="A4455" t="str">
            <v>61692</v>
          </cell>
          <cell r="B4455" t="str">
            <v xml:space="preserve">INTRACRANIAL VESSEL SURGERY        </v>
          </cell>
        </row>
        <row r="4456">
          <cell r="A4456" t="str">
            <v>61700</v>
          </cell>
          <cell r="B4456" t="str">
            <v xml:space="preserve">INNER SKULL VESSEL SURGERY         </v>
          </cell>
        </row>
        <row r="4457">
          <cell r="A4457" t="str">
            <v>61702</v>
          </cell>
          <cell r="B4457" t="str">
            <v xml:space="preserve">INNER SKULL VESSEL SURGERY         </v>
          </cell>
        </row>
        <row r="4458">
          <cell r="A4458" t="str">
            <v>61703</v>
          </cell>
          <cell r="B4458" t="str">
            <v xml:space="preserve">CLAMP NECK ARTERY                  </v>
          </cell>
        </row>
        <row r="4459">
          <cell r="A4459" t="str">
            <v>61705</v>
          </cell>
          <cell r="B4459" t="str">
            <v xml:space="preserve">REVISE CIRCULATION TO HEAD         </v>
          </cell>
        </row>
        <row r="4460">
          <cell r="A4460" t="str">
            <v>61708</v>
          </cell>
          <cell r="B4460" t="str">
            <v xml:space="preserve">REVISE CIRCULATION TO HEAD         </v>
          </cell>
        </row>
        <row r="4461">
          <cell r="A4461" t="str">
            <v>61710</v>
          </cell>
          <cell r="B4461" t="str">
            <v xml:space="preserve">REVISE CIRCULATION TO HEAD         </v>
          </cell>
        </row>
        <row r="4462">
          <cell r="A4462" t="str">
            <v>61711</v>
          </cell>
          <cell r="B4462" t="str">
            <v xml:space="preserve">FUSION OF SKULL ARTERIES           </v>
          </cell>
        </row>
        <row r="4463">
          <cell r="A4463" t="str">
            <v>61720</v>
          </cell>
          <cell r="B4463" t="str">
            <v xml:space="preserve">INCISE SKULL/BRAIN SURGERY         </v>
          </cell>
        </row>
        <row r="4464">
          <cell r="A4464" t="str">
            <v>61735</v>
          </cell>
          <cell r="B4464" t="str">
            <v xml:space="preserve">INCISE SKULL/BRAIN SURGERY         </v>
          </cell>
        </row>
        <row r="4465">
          <cell r="A4465" t="str">
            <v>61750</v>
          </cell>
          <cell r="B4465" t="str">
            <v xml:space="preserve">INCISE SKULL; BRAIN BIOPSY         </v>
          </cell>
        </row>
        <row r="4466">
          <cell r="A4466" t="str">
            <v>61751</v>
          </cell>
          <cell r="B4466" t="str">
            <v xml:space="preserve">BRAIN BIOPSY WITH CAT SCAN         </v>
          </cell>
        </row>
        <row r="4467">
          <cell r="A4467" t="str">
            <v>61760</v>
          </cell>
          <cell r="B4467" t="str">
            <v xml:space="preserve">IMPLANT BRAIN ELECTRODES           </v>
          </cell>
        </row>
        <row r="4468">
          <cell r="A4468" t="str">
            <v>61770</v>
          </cell>
          <cell r="B4468" t="str">
            <v xml:space="preserve">INCISE SKULL FOR TREATMENT         </v>
          </cell>
        </row>
        <row r="4469">
          <cell r="A4469" t="str">
            <v>61790</v>
          </cell>
          <cell r="B4469" t="str">
            <v xml:space="preserve">TREAT TRIGEMINAL NERVE             </v>
          </cell>
        </row>
        <row r="4470">
          <cell r="A4470" t="str">
            <v>61791</v>
          </cell>
          <cell r="B4470" t="str">
            <v xml:space="preserve">TREAT TRIGEMINAL TRACT             </v>
          </cell>
        </row>
        <row r="4471">
          <cell r="A4471" t="str">
            <v>61793</v>
          </cell>
          <cell r="B4471" t="str">
            <v xml:space="preserve">FOCUS RADIATION BEAM               </v>
          </cell>
        </row>
        <row r="4472">
          <cell r="A4472" t="str">
            <v>61795</v>
          </cell>
          <cell r="B4472" t="str">
            <v xml:space="preserve">BRAIN SURGERY USING COMPUTER       </v>
          </cell>
        </row>
        <row r="4473">
          <cell r="A4473" t="str">
            <v>61850</v>
          </cell>
          <cell r="B4473" t="str">
            <v xml:space="preserve">IMPLANT NEUROELECTRODES            </v>
          </cell>
        </row>
        <row r="4474">
          <cell r="A4474" t="str">
            <v>61855</v>
          </cell>
          <cell r="B4474" t="str">
            <v xml:space="preserve">IMPLANT NEUROELECTRODES            </v>
          </cell>
        </row>
        <row r="4475">
          <cell r="A4475" t="str">
            <v>61860</v>
          </cell>
          <cell r="B4475" t="str">
            <v xml:space="preserve">IMPLANT NEUROELECTRODES            </v>
          </cell>
        </row>
        <row r="4476">
          <cell r="A4476" t="str">
            <v>61865</v>
          </cell>
          <cell r="B4476" t="str">
            <v xml:space="preserve">IMPLANT NEUROELECTRODES            </v>
          </cell>
        </row>
        <row r="4477">
          <cell r="A4477" t="str">
            <v>61870</v>
          </cell>
          <cell r="B4477" t="str">
            <v xml:space="preserve">IMPLANT NEUROELECTRODES            </v>
          </cell>
        </row>
        <row r="4478">
          <cell r="A4478" t="str">
            <v>61875</v>
          </cell>
          <cell r="B4478" t="str">
            <v xml:space="preserve">IMPLANT NEUROELECTRODES            </v>
          </cell>
        </row>
        <row r="4479">
          <cell r="A4479" t="str">
            <v>61880</v>
          </cell>
          <cell r="B4479" t="str">
            <v xml:space="preserve">REVISE/REMOVE NEUROELECTRODE       </v>
          </cell>
        </row>
        <row r="4480">
          <cell r="A4480" t="str">
            <v>61885</v>
          </cell>
          <cell r="B4480" t="str">
            <v xml:space="preserve">IMPLANT NEURORECEIVER              </v>
          </cell>
        </row>
        <row r="4481">
          <cell r="A4481" t="str">
            <v>61888</v>
          </cell>
          <cell r="B4481" t="str">
            <v xml:space="preserve">REVISE/REMOVE NEURORECEIVER        </v>
          </cell>
        </row>
        <row r="4482">
          <cell r="A4482" t="str">
            <v>62000</v>
          </cell>
          <cell r="B4482" t="str">
            <v xml:space="preserve">REPAIR OF SKULL FRACTURE           </v>
          </cell>
        </row>
        <row r="4483">
          <cell r="A4483" t="str">
            <v>62005</v>
          </cell>
          <cell r="B4483" t="str">
            <v xml:space="preserve">REPAIR OF SKULL FRACTURE           </v>
          </cell>
        </row>
        <row r="4484">
          <cell r="A4484" t="str">
            <v>62010</v>
          </cell>
          <cell r="B4484" t="str">
            <v xml:space="preserve">TREATMENT OF HEAD INJURY           </v>
          </cell>
        </row>
        <row r="4485">
          <cell r="A4485" t="str">
            <v>62100</v>
          </cell>
          <cell r="B4485" t="str">
            <v xml:space="preserve">REPAIR BRAIN FLUID LEAKAGE         </v>
          </cell>
        </row>
        <row r="4486">
          <cell r="A4486" t="str">
            <v>62115</v>
          </cell>
          <cell r="B4486" t="str">
            <v xml:space="preserve">REDUCTION OF SKULL DEFECT          </v>
          </cell>
        </row>
        <row r="4487">
          <cell r="A4487" t="str">
            <v>62116</v>
          </cell>
          <cell r="B4487" t="str">
            <v xml:space="preserve">REDUCTION OF SKULL DEFECT          </v>
          </cell>
        </row>
        <row r="4488">
          <cell r="A4488" t="str">
            <v>62117</v>
          </cell>
          <cell r="B4488" t="str">
            <v xml:space="preserve">REDUCTION OF SKULL DEFECT          </v>
          </cell>
        </row>
        <row r="4489">
          <cell r="A4489" t="str">
            <v>62120</v>
          </cell>
          <cell r="B4489" t="str">
            <v xml:space="preserve">REPAIR SKULL CAVITY LESION         </v>
          </cell>
        </row>
        <row r="4490">
          <cell r="A4490" t="str">
            <v>62121</v>
          </cell>
          <cell r="B4490" t="str">
            <v xml:space="preserve">INCISE SKULL REPAIR                </v>
          </cell>
        </row>
        <row r="4491">
          <cell r="A4491" t="str">
            <v>62140</v>
          </cell>
          <cell r="B4491" t="str">
            <v xml:space="preserve">REPAIR OF SKULL DEFECT             </v>
          </cell>
        </row>
        <row r="4492">
          <cell r="A4492" t="str">
            <v>62141</v>
          </cell>
          <cell r="B4492" t="str">
            <v xml:space="preserve">REPAIR OF SKULL DEFECT             </v>
          </cell>
        </row>
        <row r="4493">
          <cell r="A4493" t="str">
            <v>62142</v>
          </cell>
          <cell r="B4493" t="str">
            <v xml:space="preserve">REMOVE SKULL PLATE/FLAP            </v>
          </cell>
        </row>
        <row r="4494">
          <cell r="A4494" t="str">
            <v>62143</v>
          </cell>
          <cell r="B4494" t="str">
            <v xml:space="preserve">REPLACE SKULL PLATE/FLAP           </v>
          </cell>
        </row>
        <row r="4495">
          <cell r="A4495" t="str">
            <v>62145</v>
          </cell>
          <cell r="B4495" t="str">
            <v xml:space="preserve">REPAIR OF SKULL &amp; BRAIN            </v>
          </cell>
        </row>
        <row r="4496">
          <cell r="A4496" t="str">
            <v>62146</v>
          </cell>
          <cell r="B4496" t="str">
            <v xml:space="preserve">REPAIR OF SKULL WITH GRAFT         </v>
          </cell>
        </row>
        <row r="4497">
          <cell r="A4497" t="str">
            <v>62147</v>
          </cell>
          <cell r="B4497" t="str">
            <v xml:space="preserve">REPAIR OF SKULL WITH GRAFT         </v>
          </cell>
        </row>
        <row r="4498">
          <cell r="A4498" t="str">
            <v>62180</v>
          </cell>
          <cell r="B4498" t="str">
            <v xml:space="preserve">ESTABLISH BRAIN CAVITY SHUNT       </v>
          </cell>
        </row>
        <row r="4499">
          <cell r="A4499" t="str">
            <v>62190</v>
          </cell>
          <cell r="B4499" t="str">
            <v xml:space="preserve">ESTABLISH BRAIN CAVITY SHUNT       </v>
          </cell>
        </row>
        <row r="4500">
          <cell r="A4500" t="str">
            <v>62192</v>
          </cell>
          <cell r="B4500" t="str">
            <v xml:space="preserve">ESTABLISH BRAIN CAVITY SHUNT       </v>
          </cell>
        </row>
        <row r="4501">
          <cell r="A4501" t="str">
            <v>62194</v>
          </cell>
          <cell r="B4501" t="str">
            <v xml:space="preserve">REPLACE/IRRIGATE CATHETER          </v>
          </cell>
        </row>
        <row r="4502">
          <cell r="A4502" t="str">
            <v>62200</v>
          </cell>
          <cell r="B4502" t="str">
            <v xml:space="preserve">ESTABLISH BRAIN CAVITY SHUNT       </v>
          </cell>
        </row>
        <row r="4503">
          <cell r="A4503" t="str">
            <v>62201</v>
          </cell>
          <cell r="B4503" t="str">
            <v xml:space="preserve">ESTABLISH BRAIN CAVITY SHUNT       </v>
          </cell>
        </row>
        <row r="4504">
          <cell r="A4504" t="str">
            <v>62220</v>
          </cell>
          <cell r="B4504" t="str">
            <v xml:space="preserve">ESTABLISH BRAIN CAVITY SHUNT       </v>
          </cell>
        </row>
        <row r="4505">
          <cell r="A4505" t="str">
            <v>62223</v>
          </cell>
          <cell r="B4505" t="str">
            <v xml:space="preserve">ESTABLISH BRAIN CAVITY SHUNT       </v>
          </cell>
        </row>
        <row r="4506">
          <cell r="A4506" t="str">
            <v>62225</v>
          </cell>
          <cell r="B4506" t="str">
            <v xml:space="preserve">REPLACE/IRRIGATE CATHETER          </v>
          </cell>
        </row>
        <row r="4507">
          <cell r="A4507" t="str">
            <v>62230</v>
          </cell>
          <cell r="B4507" t="str">
            <v xml:space="preserve">REPLACE/REVISE BRAIN SHUNT         </v>
          </cell>
        </row>
        <row r="4508">
          <cell r="A4508" t="str">
            <v>62256</v>
          </cell>
          <cell r="B4508" t="str">
            <v xml:space="preserve">REMOVE BRAIN CAVITY SHUNT          </v>
          </cell>
        </row>
        <row r="4509">
          <cell r="A4509" t="str">
            <v>62258</v>
          </cell>
          <cell r="B4509" t="str">
            <v xml:space="preserve">REPLACE BRAIN CAVITY SHUNT         </v>
          </cell>
        </row>
        <row r="4510">
          <cell r="A4510" t="str">
            <v>62268</v>
          </cell>
          <cell r="B4510" t="str">
            <v xml:space="preserve">DRAIN SPINAL CORD CYST             </v>
          </cell>
        </row>
        <row r="4511">
          <cell r="A4511" t="str">
            <v>62269</v>
          </cell>
          <cell r="B4511" t="str">
            <v xml:space="preserve">NEEDLE BIOPSY SPINAL CORD          </v>
          </cell>
        </row>
        <row r="4512">
          <cell r="A4512" t="str">
            <v>62270</v>
          </cell>
          <cell r="B4512" t="str">
            <v xml:space="preserve">SPINAL FLUID TAP, DIAGNOSTIC       </v>
          </cell>
        </row>
        <row r="4513">
          <cell r="A4513" t="str">
            <v>62272</v>
          </cell>
          <cell r="B4513" t="str">
            <v xml:space="preserve">DRAIN SPINAL FLUID                 </v>
          </cell>
        </row>
        <row r="4514">
          <cell r="A4514" t="str">
            <v>62273</v>
          </cell>
          <cell r="B4514" t="str">
            <v xml:space="preserve">TREAT LUMBAR SPINE LESION          </v>
          </cell>
        </row>
        <row r="4515">
          <cell r="A4515" t="str">
            <v>62274</v>
          </cell>
          <cell r="B4515" t="str">
            <v xml:space="preserve">INJECT SPINAL ANESTHETIC           </v>
          </cell>
        </row>
        <row r="4516">
          <cell r="A4516" t="str">
            <v>62275</v>
          </cell>
          <cell r="B4516" t="str">
            <v xml:space="preserve">INJECT SPINAL ANESTHETIC           </v>
          </cell>
        </row>
        <row r="4517">
          <cell r="A4517" t="str">
            <v>62276</v>
          </cell>
          <cell r="B4517" t="str">
            <v xml:space="preserve">INJECT SPINAL ANESTHETIC           </v>
          </cell>
        </row>
        <row r="4518">
          <cell r="A4518" t="str">
            <v>62277</v>
          </cell>
          <cell r="B4518" t="str">
            <v xml:space="preserve">INJECT SPINAL ANESTHETIC           </v>
          </cell>
        </row>
        <row r="4519">
          <cell r="A4519" t="str">
            <v>62278</v>
          </cell>
          <cell r="B4519" t="str">
            <v xml:space="preserve">INJECT SPINAL ANESTHETIC           </v>
          </cell>
        </row>
        <row r="4520">
          <cell r="A4520" t="str">
            <v>62279</v>
          </cell>
          <cell r="B4520" t="str">
            <v xml:space="preserve">INJECT SPINAL ANESTHETIC           </v>
          </cell>
        </row>
        <row r="4521">
          <cell r="A4521" t="str">
            <v>62280</v>
          </cell>
          <cell r="B4521" t="str">
            <v xml:space="preserve">TREAT SPINAL CORD LESION           </v>
          </cell>
        </row>
        <row r="4522">
          <cell r="A4522" t="str">
            <v>62281</v>
          </cell>
          <cell r="B4522" t="str">
            <v xml:space="preserve">TREAT SPINAL CORD LESION           </v>
          </cell>
        </row>
        <row r="4523">
          <cell r="A4523" t="str">
            <v>62282</v>
          </cell>
          <cell r="B4523" t="str">
            <v xml:space="preserve">TREAT SPINAL CANAL LESION          </v>
          </cell>
        </row>
        <row r="4524">
          <cell r="A4524" t="str">
            <v>62284</v>
          </cell>
          <cell r="B4524" t="str">
            <v xml:space="preserve">INJECTION FOR MYELOGRAM            </v>
          </cell>
        </row>
        <row r="4525">
          <cell r="A4525" t="str">
            <v>62287</v>
          </cell>
          <cell r="B4525" t="str">
            <v xml:space="preserve">PERCUTANEOUS DISKECTOMY            </v>
          </cell>
        </row>
        <row r="4526">
          <cell r="A4526" t="str">
            <v>62288</v>
          </cell>
          <cell r="B4526" t="str">
            <v xml:space="preserve">INJECTION INTO SPINAL CANAL        </v>
          </cell>
        </row>
        <row r="4527">
          <cell r="A4527" t="str">
            <v>62289</v>
          </cell>
          <cell r="B4527" t="str">
            <v xml:space="preserve">INJECTION INTO SPINAL CANAL        </v>
          </cell>
        </row>
        <row r="4528">
          <cell r="A4528" t="str">
            <v>62290</v>
          </cell>
          <cell r="B4528" t="str">
            <v xml:space="preserve">INJECT FOR SPINE DISK X-RAY        </v>
          </cell>
        </row>
        <row r="4529">
          <cell r="A4529" t="str">
            <v>62291</v>
          </cell>
          <cell r="B4529" t="str">
            <v xml:space="preserve">INJECT FOR SPINE DISK X-RAY        </v>
          </cell>
        </row>
        <row r="4530">
          <cell r="A4530" t="str">
            <v>62292</v>
          </cell>
          <cell r="B4530" t="str">
            <v xml:space="preserve">INJECTION INTO DISK LESION         </v>
          </cell>
        </row>
        <row r="4531">
          <cell r="A4531" t="str">
            <v>62294</v>
          </cell>
          <cell r="B4531" t="str">
            <v xml:space="preserve">INJECTION INTO SPINAL ARTERY       </v>
          </cell>
        </row>
        <row r="4532">
          <cell r="A4532" t="str">
            <v>62298</v>
          </cell>
          <cell r="B4532" t="str">
            <v xml:space="preserve">INJECTION INTO SPINAL CANAL        </v>
          </cell>
        </row>
        <row r="4533">
          <cell r="A4533" t="str">
            <v>62350</v>
          </cell>
          <cell r="B4533" t="str">
            <v xml:space="preserve">IMPLANT SPINAL CANAL CATHETER      </v>
          </cell>
        </row>
        <row r="4534">
          <cell r="A4534" t="str">
            <v>62351</v>
          </cell>
          <cell r="B4534" t="str">
            <v xml:space="preserve">IMPLANT SPINAL CANAL CATHETER      </v>
          </cell>
        </row>
        <row r="4535">
          <cell r="A4535" t="str">
            <v>62355</v>
          </cell>
          <cell r="B4535" t="str">
            <v xml:space="preserve">REMOVE SPINAL CANAL CATHETER       </v>
          </cell>
        </row>
        <row r="4536">
          <cell r="A4536" t="str">
            <v>62360</v>
          </cell>
          <cell r="B4536" t="str">
            <v xml:space="preserve">INSERT SPINE INFUSION DEVICE       </v>
          </cell>
        </row>
        <row r="4537">
          <cell r="A4537" t="str">
            <v>62361</v>
          </cell>
          <cell r="B4537" t="str">
            <v xml:space="preserve">IMPLANT SPINE INFUSION PUMP        </v>
          </cell>
        </row>
        <row r="4538">
          <cell r="A4538" t="str">
            <v>62362</v>
          </cell>
          <cell r="B4538" t="str">
            <v xml:space="preserve">IMPLANT SPINE INFUSION PUMP        </v>
          </cell>
        </row>
        <row r="4539">
          <cell r="A4539" t="str">
            <v>62365</v>
          </cell>
          <cell r="B4539" t="str">
            <v xml:space="preserve">REMOVE SPINE INFUSION DEVICE       </v>
          </cell>
        </row>
        <row r="4540">
          <cell r="A4540" t="str">
            <v>62367</v>
          </cell>
          <cell r="B4540" t="str">
            <v xml:space="preserve">ANALYZE SPINE INFUSION PUMP        </v>
          </cell>
        </row>
        <row r="4541">
          <cell r="A4541" t="str">
            <v>62368</v>
          </cell>
          <cell r="B4541" t="str">
            <v xml:space="preserve">ANALYZE SPINE INFUSION PUMP        </v>
          </cell>
        </row>
        <row r="4542">
          <cell r="A4542" t="str">
            <v>63001</v>
          </cell>
          <cell r="B4542" t="str">
            <v xml:space="preserve">REMOVAL OF SPINAL LAMINA           </v>
          </cell>
        </row>
        <row r="4543">
          <cell r="A4543" t="str">
            <v>63003</v>
          </cell>
          <cell r="B4543" t="str">
            <v xml:space="preserve">REMOVAL OF SPINAL LAMINA           </v>
          </cell>
        </row>
        <row r="4544">
          <cell r="A4544" t="str">
            <v>63005</v>
          </cell>
          <cell r="B4544" t="str">
            <v xml:space="preserve">REMOVAL OF SPINAL LAMINA           </v>
          </cell>
        </row>
        <row r="4545">
          <cell r="A4545" t="str">
            <v>63011</v>
          </cell>
          <cell r="B4545" t="str">
            <v xml:space="preserve">REMOVAL OF SPINAL LAMINA           </v>
          </cell>
        </row>
        <row r="4546">
          <cell r="A4546" t="str">
            <v>63012</v>
          </cell>
          <cell r="B4546" t="str">
            <v xml:space="preserve">REMOVAL OF SPINAL LAMINA           </v>
          </cell>
        </row>
        <row r="4547">
          <cell r="A4547" t="str">
            <v>63015</v>
          </cell>
          <cell r="B4547" t="str">
            <v xml:space="preserve">REMOVAL OF SPINAL LAMINA           </v>
          </cell>
        </row>
        <row r="4548">
          <cell r="A4548" t="str">
            <v>63016</v>
          </cell>
          <cell r="B4548" t="str">
            <v xml:space="preserve">REMOVAL OF SPINAL LAMINA           </v>
          </cell>
        </row>
        <row r="4549">
          <cell r="A4549" t="str">
            <v>63017</v>
          </cell>
          <cell r="B4549" t="str">
            <v xml:space="preserve">REMOVAL OF SPINAL LAMINA           </v>
          </cell>
        </row>
        <row r="4550">
          <cell r="A4550" t="str">
            <v>63020</v>
          </cell>
          <cell r="B4550" t="str">
            <v xml:space="preserve">NECK SPINE DISK SURGERY            </v>
          </cell>
        </row>
        <row r="4551">
          <cell r="A4551" t="str">
            <v>63030</v>
          </cell>
          <cell r="B4551" t="str">
            <v xml:space="preserve">LOW BACK DISK SURGERY              </v>
          </cell>
        </row>
        <row r="4552">
          <cell r="A4552" t="str">
            <v>63035</v>
          </cell>
          <cell r="B4552" t="str">
            <v xml:space="preserve">SPINAL DISK SURGERY ADD-ON         </v>
          </cell>
        </row>
        <row r="4553">
          <cell r="A4553" t="str">
            <v>63040</v>
          </cell>
          <cell r="B4553" t="str">
            <v xml:space="preserve">NECK SPINE DISK SURGERY            </v>
          </cell>
        </row>
        <row r="4554">
          <cell r="A4554" t="str">
            <v>63042</v>
          </cell>
          <cell r="B4554" t="str">
            <v xml:space="preserve">LOW BACK DISK SURGERY              </v>
          </cell>
        </row>
        <row r="4555">
          <cell r="A4555" t="str">
            <v>63045</v>
          </cell>
          <cell r="B4555" t="str">
            <v xml:space="preserve">REMOVAL OF SPINAL LAMINA           </v>
          </cell>
        </row>
        <row r="4556">
          <cell r="A4556" t="str">
            <v>63046</v>
          </cell>
          <cell r="B4556" t="str">
            <v xml:space="preserve">REMOVAL OF SPINAL LAMINA           </v>
          </cell>
        </row>
        <row r="4557">
          <cell r="A4557" t="str">
            <v>63047</v>
          </cell>
          <cell r="B4557" t="str">
            <v xml:space="preserve">REMOVAL OF SPINAL LAMINA           </v>
          </cell>
        </row>
        <row r="4558">
          <cell r="A4558" t="str">
            <v>63048</v>
          </cell>
          <cell r="B4558" t="str">
            <v xml:space="preserve">REMOVE SPINAL LAMINA ADD-ON        </v>
          </cell>
        </row>
        <row r="4559">
          <cell r="A4559" t="str">
            <v>63055</v>
          </cell>
          <cell r="B4559" t="str">
            <v xml:space="preserve">DECOMPRESS SPINAL CORD             </v>
          </cell>
        </row>
        <row r="4560">
          <cell r="A4560" t="str">
            <v>63056</v>
          </cell>
          <cell r="B4560" t="str">
            <v xml:space="preserve">DECOMPRESS SPINAL CORD             </v>
          </cell>
        </row>
        <row r="4561">
          <cell r="A4561" t="str">
            <v>63057</v>
          </cell>
          <cell r="B4561" t="str">
            <v xml:space="preserve">DECOMPRESS SPINE CORD ADD-ON       </v>
          </cell>
        </row>
        <row r="4562">
          <cell r="A4562" t="str">
            <v>63064</v>
          </cell>
          <cell r="B4562" t="str">
            <v xml:space="preserve">DECOMPRESS SPINAL CORD             </v>
          </cell>
        </row>
        <row r="4563">
          <cell r="A4563" t="str">
            <v>63066</v>
          </cell>
          <cell r="B4563" t="str">
            <v xml:space="preserve">DECOMPRESS SPINE CORD ADD-ON       </v>
          </cell>
        </row>
        <row r="4564">
          <cell r="A4564" t="str">
            <v>63075</v>
          </cell>
          <cell r="B4564" t="str">
            <v xml:space="preserve">NECK SPINE DISK SURGERY            </v>
          </cell>
        </row>
        <row r="4565">
          <cell r="A4565" t="str">
            <v>63076</v>
          </cell>
          <cell r="B4565" t="str">
            <v xml:space="preserve">NECK SPINE DISK SURGERY            </v>
          </cell>
        </row>
        <row r="4566">
          <cell r="A4566" t="str">
            <v>63077</v>
          </cell>
          <cell r="B4566" t="str">
            <v xml:space="preserve">SPINE DISK SURGERY, THORAX         </v>
          </cell>
        </row>
        <row r="4567">
          <cell r="A4567" t="str">
            <v>63078</v>
          </cell>
          <cell r="B4567" t="str">
            <v xml:space="preserve">SPINE DISK SURGERY, THORAX         </v>
          </cell>
        </row>
        <row r="4568">
          <cell r="A4568" t="str">
            <v>63081</v>
          </cell>
          <cell r="B4568" t="str">
            <v xml:space="preserve">REMOVAL OF VERTEBRAL BODY          </v>
          </cell>
        </row>
        <row r="4569">
          <cell r="A4569" t="str">
            <v>63082</v>
          </cell>
          <cell r="B4569" t="str">
            <v xml:space="preserve">REMOVE VERTEBRAL BODY ADD-ON       </v>
          </cell>
        </row>
        <row r="4570">
          <cell r="A4570" t="str">
            <v>63085</v>
          </cell>
          <cell r="B4570" t="str">
            <v xml:space="preserve">REMOVAL OF VERTEBRAL BODY          </v>
          </cell>
        </row>
        <row r="4571">
          <cell r="A4571" t="str">
            <v>63086</v>
          </cell>
          <cell r="B4571" t="str">
            <v xml:space="preserve">REMOVE VERTEBRAL BODY ADD-ON       </v>
          </cell>
        </row>
        <row r="4572">
          <cell r="A4572" t="str">
            <v>63087</v>
          </cell>
          <cell r="B4572" t="str">
            <v xml:space="preserve">REMOVAL OF VERTEBRAL BODY          </v>
          </cell>
        </row>
        <row r="4573">
          <cell r="A4573" t="str">
            <v>63088</v>
          </cell>
          <cell r="B4573" t="str">
            <v xml:space="preserve">REMOVE VERTEBRAL BODY ADD-ON       </v>
          </cell>
        </row>
        <row r="4574">
          <cell r="A4574" t="str">
            <v>63090</v>
          </cell>
          <cell r="B4574" t="str">
            <v xml:space="preserve">REMOVAL OF VERTEBRAL BODY          </v>
          </cell>
        </row>
        <row r="4575">
          <cell r="A4575" t="str">
            <v>63091</v>
          </cell>
          <cell r="B4575" t="str">
            <v xml:space="preserve">REMOVE VERTEBRAL BODY ADD-ON       </v>
          </cell>
        </row>
        <row r="4576">
          <cell r="A4576" t="str">
            <v>63170</v>
          </cell>
          <cell r="B4576" t="str">
            <v xml:space="preserve">INCISE SPINAL CORD TRACT(S)        </v>
          </cell>
        </row>
        <row r="4577">
          <cell r="A4577" t="str">
            <v>63172</v>
          </cell>
          <cell r="B4577" t="str">
            <v xml:space="preserve">DRAINAGE OF SPINAL CYST            </v>
          </cell>
        </row>
        <row r="4578">
          <cell r="A4578" t="str">
            <v>63173</v>
          </cell>
          <cell r="B4578" t="str">
            <v xml:space="preserve">DRAINAGE OF SPINAL CYST            </v>
          </cell>
        </row>
        <row r="4579">
          <cell r="A4579" t="str">
            <v>63180</v>
          </cell>
          <cell r="B4579" t="str">
            <v xml:space="preserve">REVISE SPINAL CORD LIGAMENTS       </v>
          </cell>
        </row>
        <row r="4580">
          <cell r="A4580" t="str">
            <v>63182</v>
          </cell>
          <cell r="B4580" t="str">
            <v xml:space="preserve">REVISE SPINAL CORD LIGAMENTS       </v>
          </cell>
        </row>
        <row r="4581">
          <cell r="A4581" t="str">
            <v>63185</v>
          </cell>
          <cell r="B4581" t="str">
            <v xml:space="preserve">INCISE SPINAL COLUMN/NERVES        </v>
          </cell>
        </row>
        <row r="4582">
          <cell r="A4582" t="str">
            <v>63190</v>
          </cell>
          <cell r="B4582" t="str">
            <v xml:space="preserve">INCISE SPINAL COLUMN/NERVES        </v>
          </cell>
        </row>
        <row r="4583">
          <cell r="A4583" t="str">
            <v>63191</v>
          </cell>
          <cell r="B4583" t="str">
            <v xml:space="preserve">INCISE SPINAL COLUMN/NERVES        </v>
          </cell>
        </row>
        <row r="4584">
          <cell r="A4584" t="str">
            <v>63194</v>
          </cell>
          <cell r="B4584" t="str">
            <v xml:space="preserve">INCISE SPINAL COLUMN &amp; CORD        </v>
          </cell>
        </row>
        <row r="4585">
          <cell r="A4585" t="str">
            <v>63195</v>
          </cell>
          <cell r="B4585" t="str">
            <v xml:space="preserve">INCISE SPINAL COLUMN &amp; CORD        </v>
          </cell>
        </row>
        <row r="4586">
          <cell r="A4586" t="str">
            <v>63196</v>
          </cell>
          <cell r="B4586" t="str">
            <v xml:space="preserve">INCISE SPINAL COLUMN &amp; CORD        </v>
          </cell>
        </row>
        <row r="4587">
          <cell r="A4587" t="str">
            <v>63197</v>
          </cell>
          <cell r="B4587" t="str">
            <v xml:space="preserve">INCISE SPINAL COLUMN &amp; CORD        </v>
          </cell>
        </row>
        <row r="4588">
          <cell r="A4588" t="str">
            <v>63198</v>
          </cell>
          <cell r="B4588" t="str">
            <v xml:space="preserve">INCISE SPINAL COLUMN &amp; CORD        </v>
          </cell>
        </row>
        <row r="4589">
          <cell r="A4589" t="str">
            <v>63199</v>
          </cell>
          <cell r="B4589" t="str">
            <v xml:space="preserve">INCISE SPINAL COLUMN &amp; CORD        </v>
          </cell>
        </row>
        <row r="4590">
          <cell r="A4590" t="str">
            <v>63200</v>
          </cell>
          <cell r="B4590" t="str">
            <v xml:space="preserve">RELEASE OF SPINAL CORD             </v>
          </cell>
        </row>
        <row r="4591">
          <cell r="A4591" t="str">
            <v>63250</v>
          </cell>
          <cell r="B4591" t="str">
            <v xml:space="preserve">REVISE SPINAL CORD VESSELS         </v>
          </cell>
        </row>
        <row r="4592">
          <cell r="A4592" t="str">
            <v>63251</v>
          </cell>
          <cell r="B4592" t="str">
            <v xml:space="preserve">REVISE SPINAL CORD VESSELS         </v>
          </cell>
        </row>
        <row r="4593">
          <cell r="A4593" t="str">
            <v>63252</v>
          </cell>
          <cell r="B4593" t="str">
            <v xml:space="preserve">REVISE SPINAL CORD VESSELS         </v>
          </cell>
        </row>
        <row r="4594">
          <cell r="A4594" t="str">
            <v>63265</v>
          </cell>
          <cell r="B4594" t="str">
            <v xml:space="preserve">EXCISE INTRASPINAL LESION          </v>
          </cell>
        </row>
        <row r="4595">
          <cell r="A4595" t="str">
            <v>63266</v>
          </cell>
          <cell r="B4595" t="str">
            <v xml:space="preserve">EXCISE INTRASPINAL LESION          </v>
          </cell>
        </row>
        <row r="4596">
          <cell r="A4596" t="str">
            <v>63267</v>
          </cell>
          <cell r="B4596" t="str">
            <v xml:space="preserve">EXCISE INTRASPINAL LESION          </v>
          </cell>
        </row>
        <row r="4597">
          <cell r="A4597" t="str">
            <v>63268</v>
          </cell>
          <cell r="B4597" t="str">
            <v xml:space="preserve">EXCISE INTRASPINAL LESION          </v>
          </cell>
        </row>
        <row r="4598">
          <cell r="A4598" t="str">
            <v>63270</v>
          </cell>
          <cell r="B4598" t="str">
            <v xml:space="preserve">EXCISE INTRASPINAL LESION          </v>
          </cell>
        </row>
        <row r="4599">
          <cell r="A4599" t="str">
            <v>63271</v>
          </cell>
          <cell r="B4599" t="str">
            <v xml:space="preserve">EXCISE INTRASPINAL LESION          </v>
          </cell>
        </row>
        <row r="4600">
          <cell r="A4600" t="str">
            <v>63272</v>
          </cell>
          <cell r="B4600" t="str">
            <v xml:space="preserve">EXCISE INTRASPINAL LESION          </v>
          </cell>
        </row>
        <row r="4601">
          <cell r="A4601" t="str">
            <v>63273</v>
          </cell>
          <cell r="B4601" t="str">
            <v xml:space="preserve">EXCISE INTRASPINAL LESION          </v>
          </cell>
        </row>
        <row r="4602">
          <cell r="A4602" t="str">
            <v>63275</v>
          </cell>
          <cell r="B4602" t="str">
            <v xml:space="preserve">BIOPSY/EXCISE SPINAL TUMOR         </v>
          </cell>
        </row>
        <row r="4603">
          <cell r="A4603" t="str">
            <v>63276</v>
          </cell>
          <cell r="B4603" t="str">
            <v xml:space="preserve">BIOPSY/EXCISE SPINAL TUMOR         </v>
          </cell>
        </row>
        <row r="4604">
          <cell r="A4604" t="str">
            <v>63277</v>
          </cell>
          <cell r="B4604" t="str">
            <v xml:space="preserve">BIOPSY/EXCISE SPINAL TUMOR         </v>
          </cell>
        </row>
        <row r="4605">
          <cell r="A4605" t="str">
            <v>63278</v>
          </cell>
          <cell r="B4605" t="str">
            <v xml:space="preserve">BIOPSY/EXCISE SPINAL TUMOR         </v>
          </cell>
        </row>
        <row r="4606">
          <cell r="A4606" t="str">
            <v>63280</v>
          </cell>
          <cell r="B4606" t="str">
            <v xml:space="preserve">BIOPSY/EXCISE SPINAL TUMOR         </v>
          </cell>
        </row>
        <row r="4607">
          <cell r="A4607" t="str">
            <v>63281</v>
          </cell>
          <cell r="B4607" t="str">
            <v xml:space="preserve">BIOPSY/EXCISE SPINAL TUMOR         </v>
          </cell>
        </row>
        <row r="4608">
          <cell r="A4608" t="str">
            <v>63282</v>
          </cell>
          <cell r="B4608" t="str">
            <v xml:space="preserve">BIOPSY/EXCISE SPINAL TUMOR         </v>
          </cell>
        </row>
        <row r="4609">
          <cell r="A4609" t="str">
            <v>63283</v>
          </cell>
          <cell r="B4609" t="str">
            <v xml:space="preserve">BIOPSY/EXCISE SPINAL TUMOR         </v>
          </cell>
        </row>
        <row r="4610">
          <cell r="A4610" t="str">
            <v>63285</v>
          </cell>
          <cell r="B4610" t="str">
            <v xml:space="preserve">BIOPSY/EXCISE SPINAL TUMOR         </v>
          </cell>
        </row>
        <row r="4611">
          <cell r="A4611" t="str">
            <v>63286</v>
          </cell>
          <cell r="B4611" t="str">
            <v xml:space="preserve">BIOPSY/EXCISE SPINAL TUMOR         </v>
          </cell>
        </row>
        <row r="4612">
          <cell r="A4612" t="str">
            <v>63287</v>
          </cell>
          <cell r="B4612" t="str">
            <v xml:space="preserve">BIOPSY/EXCISE SPINAL TUMOR         </v>
          </cell>
        </row>
        <row r="4613">
          <cell r="A4613" t="str">
            <v>63290</v>
          </cell>
          <cell r="B4613" t="str">
            <v xml:space="preserve">BIOPSY/EXCISE SPINAL TUMOR         </v>
          </cell>
        </row>
        <row r="4614">
          <cell r="A4614" t="str">
            <v>63300</v>
          </cell>
          <cell r="B4614" t="str">
            <v xml:space="preserve">REMOVAL OF VERTEBRAL BODY          </v>
          </cell>
        </row>
        <row r="4615">
          <cell r="A4615" t="str">
            <v>63301</v>
          </cell>
          <cell r="B4615" t="str">
            <v xml:space="preserve">REMOVAL OF VERTEBRAL BODY          </v>
          </cell>
        </row>
        <row r="4616">
          <cell r="A4616" t="str">
            <v>63302</v>
          </cell>
          <cell r="B4616" t="str">
            <v xml:space="preserve">REMOVAL OF VERTEBRAL BODY          </v>
          </cell>
        </row>
        <row r="4617">
          <cell r="A4617" t="str">
            <v>63303</v>
          </cell>
          <cell r="B4617" t="str">
            <v xml:space="preserve">REMOVAL OF VERTEBRAL BODY          </v>
          </cell>
        </row>
        <row r="4618">
          <cell r="A4618" t="str">
            <v>63304</v>
          </cell>
          <cell r="B4618" t="str">
            <v xml:space="preserve">REMOVAL OF VERTEBRAL BODY          </v>
          </cell>
        </row>
        <row r="4619">
          <cell r="A4619" t="str">
            <v>63305</v>
          </cell>
          <cell r="B4619" t="str">
            <v xml:space="preserve">REMOVAL OF VERTEBRAL BODY          </v>
          </cell>
        </row>
        <row r="4620">
          <cell r="A4620" t="str">
            <v>63306</v>
          </cell>
          <cell r="B4620" t="str">
            <v xml:space="preserve">REMOVAL OF VERTEBRAL BODY          </v>
          </cell>
        </row>
        <row r="4621">
          <cell r="A4621" t="str">
            <v>63307</v>
          </cell>
          <cell r="B4621" t="str">
            <v xml:space="preserve">REMOVAL OF VERTEBRAL BODY          </v>
          </cell>
        </row>
        <row r="4622">
          <cell r="A4622" t="str">
            <v>63308</v>
          </cell>
          <cell r="B4622" t="str">
            <v xml:space="preserve">REMOVE VERTEBRAL BODY ADD-ON       </v>
          </cell>
        </row>
        <row r="4623">
          <cell r="A4623" t="str">
            <v>63600</v>
          </cell>
          <cell r="B4623" t="str">
            <v xml:space="preserve">REMOVE SPINAL CORD LESION          </v>
          </cell>
        </row>
        <row r="4624">
          <cell r="A4624" t="str">
            <v>63610</v>
          </cell>
          <cell r="B4624" t="str">
            <v xml:space="preserve">STIMULATION OF SPINAL CORD         </v>
          </cell>
        </row>
        <row r="4625">
          <cell r="A4625" t="str">
            <v>63615</v>
          </cell>
          <cell r="B4625" t="str">
            <v xml:space="preserve">REMOVE LESION OF SPINAL CORD       </v>
          </cell>
        </row>
        <row r="4626">
          <cell r="A4626" t="str">
            <v>63650</v>
          </cell>
          <cell r="B4626" t="str">
            <v xml:space="preserve">IMPLANT NEUROELECTRODES            </v>
          </cell>
        </row>
        <row r="4627">
          <cell r="A4627" t="str">
            <v>63655</v>
          </cell>
          <cell r="B4627" t="str">
            <v xml:space="preserve">IMPLANT NEUROELECTRODES            </v>
          </cell>
        </row>
        <row r="4628">
          <cell r="A4628" t="str">
            <v>63660</v>
          </cell>
          <cell r="B4628" t="str">
            <v xml:space="preserve">REVISE/REMOVE NEUROELECTRODE       </v>
          </cell>
        </row>
        <row r="4629">
          <cell r="A4629" t="str">
            <v>63685</v>
          </cell>
          <cell r="B4629" t="str">
            <v xml:space="preserve">IMPLANT NEURORECEIVER              </v>
          </cell>
        </row>
        <row r="4630">
          <cell r="A4630" t="str">
            <v>63688</v>
          </cell>
          <cell r="B4630" t="str">
            <v xml:space="preserve">REVISE/REMOVE NEURORECEIVER        </v>
          </cell>
        </row>
        <row r="4631">
          <cell r="A4631" t="str">
            <v>63700</v>
          </cell>
          <cell r="B4631" t="str">
            <v xml:space="preserve">REPAIR OF SPINAL HERNIATION        </v>
          </cell>
        </row>
        <row r="4632">
          <cell r="A4632" t="str">
            <v>63702</v>
          </cell>
          <cell r="B4632" t="str">
            <v xml:space="preserve">REPAIR OF SPINAL HERNIATION        </v>
          </cell>
        </row>
        <row r="4633">
          <cell r="A4633" t="str">
            <v>63704</v>
          </cell>
          <cell r="B4633" t="str">
            <v xml:space="preserve">REPAIR OF SPINAL HERNIATION        </v>
          </cell>
        </row>
        <row r="4634">
          <cell r="A4634" t="str">
            <v>63706</v>
          </cell>
          <cell r="B4634" t="str">
            <v xml:space="preserve">REPAIR OF SPINAL HERNIATION        </v>
          </cell>
        </row>
        <row r="4635">
          <cell r="A4635" t="str">
            <v>63707</v>
          </cell>
          <cell r="B4635" t="str">
            <v xml:space="preserve">REPAIR SPINAL FLUID LEAKAGE        </v>
          </cell>
        </row>
        <row r="4636">
          <cell r="A4636" t="str">
            <v>63709</v>
          </cell>
          <cell r="B4636" t="str">
            <v xml:space="preserve">REPAIR SPINAL FLUID LEAKAGE        </v>
          </cell>
        </row>
        <row r="4637">
          <cell r="A4637" t="str">
            <v>63710</v>
          </cell>
          <cell r="B4637" t="str">
            <v xml:space="preserve">GRAFT REPAIR OF SPINE DEFECT       </v>
          </cell>
        </row>
        <row r="4638">
          <cell r="A4638" t="str">
            <v>63740</v>
          </cell>
          <cell r="B4638" t="str">
            <v xml:space="preserve">INSTALL SPINAL SHUNT               </v>
          </cell>
        </row>
        <row r="4639">
          <cell r="A4639" t="str">
            <v>63741</v>
          </cell>
          <cell r="B4639" t="str">
            <v xml:space="preserve">INSTALL SPINAL SHUNT               </v>
          </cell>
        </row>
        <row r="4640">
          <cell r="A4640" t="str">
            <v>63744</v>
          </cell>
          <cell r="B4640" t="str">
            <v xml:space="preserve">REVISION OF SPINAL SHUNT           </v>
          </cell>
        </row>
        <row r="4641">
          <cell r="A4641" t="str">
            <v>63746</v>
          </cell>
          <cell r="B4641" t="str">
            <v xml:space="preserve">REMOVAL OF SPINAL SHUNT            </v>
          </cell>
        </row>
        <row r="4642">
          <cell r="A4642" t="str">
            <v>64400</v>
          </cell>
          <cell r="B4642" t="str">
            <v xml:space="preserve">INJECTION FOR NERVE BLOCK          </v>
          </cell>
        </row>
        <row r="4643">
          <cell r="A4643" t="str">
            <v>64402</v>
          </cell>
          <cell r="B4643" t="str">
            <v xml:space="preserve">INJECTION FOR NERVE BLOCK          </v>
          </cell>
        </row>
        <row r="4644">
          <cell r="A4644" t="str">
            <v>64405</v>
          </cell>
          <cell r="B4644" t="str">
            <v xml:space="preserve">INJECTION FOR NERVE BLOCK          </v>
          </cell>
        </row>
        <row r="4645">
          <cell r="A4645" t="str">
            <v>64408</v>
          </cell>
          <cell r="B4645" t="str">
            <v xml:space="preserve">INJECTION FOR NERVE BLOCK          </v>
          </cell>
        </row>
        <row r="4646">
          <cell r="A4646" t="str">
            <v>64410</v>
          </cell>
          <cell r="B4646" t="str">
            <v xml:space="preserve">INJECTION FOR NERVE BLOCK          </v>
          </cell>
        </row>
        <row r="4647">
          <cell r="A4647" t="str">
            <v>64412</v>
          </cell>
          <cell r="B4647" t="str">
            <v xml:space="preserve">INJECTION FOR NERVE BLOCK          </v>
          </cell>
        </row>
        <row r="4648">
          <cell r="A4648" t="str">
            <v>64413</v>
          </cell>
          <cell r="B4648" t="str">
            <v xml:space="preserve">INJECTION FOR NERVE BLOCK          </v>
          </cell>
        </row>
        <row r="4649">
          <cell r="A4649" t="str">
            <v>64415</v>
          </cell>
          <cell r="B4649" t="str">
            <v xml:space="preserve">INJECTION FOR NERVE BLOCK          </v>
          </cell>
        </row>
        <row r="4650">
          <cell r="A4650" t="str">
            <v>64417</v>
          </cell>
          <cell r="B4650" t="str">
            <v xml:space="preserve">INJECTION FOR NERVE BLOCK          </v>
          </cell>
        </row>
        <row r="4651">
          <cell r="A4651" t="str">
            <v>64418</v>
          </cell>
          <cell r="B4651" t="str">
            <v xml:space="preserve">INJECTION FOR NERVE BLOCK          </v>
          </cell>
        </row>
        <row r="4652">
          <cell r="A4652" t="str">
            <v>64420</v>
          </cell>
          <cell r="B4652" t="str">
            <v xml:space="preserve">INJECTION FOR NERVE BLOCK          </v>
          </cell>
        </row>
        <row r="4653">
          <cell r="A4653" t="str">
            <v>64421</v>
          </cell>
          <cell r="B4653" t="str">
            <v xml:space="preserve">INJECTION FOR NERVE BLOCK          </v>
          </cell>
        </row>
        <row r="4654">
          <cell r="A4654" t="str">
            <v>64425</v>
          </cell>
          <cell r="B4654" t="str">
            <v xml:space="preserve">INJECTION FOR NERVE BLOCK          </v>
          </cell>
        </row>
        <row r="4655">
          <cell r="A4655" t="str">
            <v>64430</v>
          </cell>
          <cell r="B4655" t="str">
            <v xml:space="preserve">INJECTION FOR NERVE BLOCK          </v>
          </cell>
        </row>
        <row r="4656">
          <cell r="A4656" t="str">
            <v>64435</v>
          </cell>
          <cell r="B4656" t="str">
            <v xml:space="preserve">INJECTION FOR NERVE BLOCK          </v>
          </cell>
        </row>
        <row r="4657">
          <cell r="A4657" t="str">
            <v>64440</v>
          </cell>
          <cell r="B4657" t="str">
            <v xml:space="preserve">INJECTION FOR NERVE BLOCK          </v>
          </cell>
        </row>
        <row r="4658">
          <cell r="A4658" t="str">
            <v>64441</v>
          </cell>
          <cell r="B4658" t="str">
            <v xml:space="preserve">INJECTION FOR NERVE BLOCK          </v>
          </cell>
        </row>
        <row r="4659">
          <cell r="A4659" t="str">
            <v>64442</v>
          </cell>
          <cell r="B4659" t="str">
            <v xml:space="preserve">INJECTION FOR NERVE BLOCK          </v>
          </cell>
        </row>
        <row r="4660">
          <cell r="A4660" t="str">
            <v>64443</v>
          </cell>
          <cell r="B4660" t="str">
            <v xml:space="preserve">INJECT, NERVE BLOCK ADD-ON         </v>
          </cell>
        </row>
        <row r="4661">
          <cell r="A4661" t="str">
            <v>64445</v>
          </cell>
          <cell r="B4661" t="str">
            <v xml:space="preserve">INJECTION FOR NERVE BLOCK          </v>
          </cell>
        </row>
        <row r="4662">
          <cell r="A4662" t="str">
            <v>64450</v>
          </cell>
          <cell r="B4662" t="str">
            <v xml:space="preserve">INJECTION FOR NERVE BLOCK          </v>
          </cell>
        </row>
        <row r="4663">
          <cell r="A4663" t="str">
            <v>64505</v>
          </cell>
          <cell r="B4663" t="str">
            <v xml:space="preserve">INJECTION FOR NERVE BLOCK          </v>
          </cell>
        </row>
        <row r="4664">
          <cell r="A4664" t="str">
            <v>64508</v>
          </cell>
          <cell r="B4664" t="str">
            <v xml:space="preserve">INJECTION FOR NERVE BLOCK          </v>
          </cell>
        </row>
        <row r="4665">
          <cell r="A4665" t="str">
            <v>64510</v>
          </cell>
          <cell r="B4665" t="str">
            <v xml:space="preserve">INJECTION FOR NERVE BLOCK          </v>
          </cell>
        </row>
        <row r="4666">
          <cell r="A4666" t="str">
            <v>64520</v>
          </cell>
          <cell r="B4666" t="str">
            <v xml:space="preserve">INJECTION FOR NERVE BLOCK          </v>
          </cell>
        </row>
        <row r="4667">
          <cell r="A4667" t="str">
            <v>64530</v>
          </cell>
          <cell r="B4667" t="str">
            <v xml:space="preserve">INJECTION FOR NERVE BLOCK          </v>
          </cell>
        </row>
        <row r="4668">
          <cell r="A4668" t="str">
            <v>64550</v>
          </cell>
          <cell r="B4668" t="str">
            <v xml:space="preserve">APPLY NEUROSTIMULATOR              </v>
          </cell>
        </row>
        <row r="4669">
          <cell r="A4669" t="str">
            <v>64553</v>
          </cell>
          <cell r="B4669" t="str">
            <v xml:space="preserve">IMPLANT NEUROELECTRODES            </v>
          </cell>
        </row>
        <row r="4670">
          <cell r="A4670" t="str">
            <v>64555</v>
          </cell>
          <cell r="B4670" t="str">
            <v xml:space="preserve">IMPLANT NEUROELECTRODES            </v>
          </cell>
        </row>
        <row r="4671">
          <cell r="A4671" t="str">
            <v>64560</v>
          </cell>
          <cell r="B4671" t="str">
            <v xml:space="preserve">IMPLANT NEUROELECTRODES            </v>
          </cell>
        </row>
        <row r="4672">
          <cell r="A4672" t="str">
            <v>64565</v>
          </cell>
          <cell r="B4672" t="str">
            <v xml:space="preserve">IMPLANT NEUROELECTRODES            </v>
          </cell>
        </row>
        <row r="4673">
          <cell r="A4673" t="str">
            <v>64573</v>
          </cell>
          <cell r="B4673" t="str">
            <v xml:space="preserve">IMPLANT NEUROELECTRODES            </v>
          </cell>
        </row>
        <row r="4674">
          <cell r="A4674" t="str">
            <v>64575</v>
          </cell>
          <cell r="B4674" t="str">
            <v xml:space="preserve">IMPLANT NEUROELECTRODES            </v>
          </cell>
        </row>
        <row r="4675">
          <cell r="A4675" t="str">
            <v>64577</v>
          </cell>
          <cell r="B4675" t="str">
            <v xml:space="preserve">IMPLANT NEUROELECTRODES            </v>
          </cell>
        </row>
        <row r="4676">
          <cell r="A4676" t="str">
            <v>64580</v>
          </cell>
          <cell r="B4676" t="str">
            <v xml:space="preserve">IMPLANT NEUROELECTRODES            </v>
          </cell>
        </row>
        <row r="4677">
          <cell r="A4677" t="str">
            <v>64585</v>
          </cell>
          <cell r="B4677" t="str">
            <v xml:space="preserve">REVISE/REMOVE NEUROELECTRODE       </v>
          </cell>
        </row>
        <row r="4678">
          <cell r="A4678" t="str">
            <v>64590</v>
          </cell>
          <cell r="B4678" t="str">
            <v xml:space="preserve">IMPLANT NEURORECEIVER              </v>
          </cell>
        </row>
        <row r="4679">
          <cell r="A4679" t="str">
            <v>64595</v>
          </cell>
          <cell r="B4679" t="str">
            <v xml:space="preserve">REVISE/REMOVE NEURORECEIVER        </v>
          </cell>
        </row>
        <row r="4680">
          <cell r="A4680" t="str">
            <v>64600</v>
          </cell>
          <cell r="B4680" t="str">
            <v xml:space="preserve">INJECTION TREATMENT OF NERVE       </v>
          </cell>
        </row>
        <row r="4681">
          <cell r="A4681" t="str">
            <v>64605</v>
          </cell>
          <cell r="B4681" t="str">
            <v xml:space="preserve">INJECTION TREATMENT OF NERVE       </v>
          </cell>
        </row>
        <row r="4682">
          <cell r="A4682" t="str">
            <v>64610</v>
          </cell>
          <cell r="B4682" t="str">
            <v xml:space="preserve">INJECTION TREATMENT OF NERVE       </v>
          </cell>
        </row>
        <row r="4683">
          <cell r="A4683" t="str">
            <v>64612</v>
          </cell>
          <cell r="B4683" t="str">
            <v xml:space="preserve">DESTROY NERVE, FACE MUSCLE         </v>
          </cell>
        </row>
        <row r="4684">
          <cell r="A4684" t="str">
            <v>64613</v>
          </cell>
          <cell r="B4684" t="str">
            <v xml:space="preserve">DESTROY NERVE, SPINE MUSCLE        </v>
          </cell>
        </row>
        <row r="4685">
          <cell r="A4685" t="str">
            <v>64620</v>
          </cell>
          <cell r="B4685" t="str">
            <v xml:space="preserve">INJECTION TREATMENT OF NERVE       </v>
          </cell>
        </row>
        <row r="4686">
          <cell r="A4686" t="str">
            <v>64622</v>
          </cell>
          <cell r="B4686" t="str">
            <v xml:space="preserve">INJECTION TREATMENT OF NERVE       </v>
          </cell>
        </row>
        <row r="4687">
          <cell r="A4687" t="str">
            <v>64623</v>
          </cell>
          <cell r="B4687" t="str">
            <v xml:space="preserve">INJECT, TX  OF NERVE ADD-ON        </v>
          </cell>
        </row>
        <row r="4688">
          <cell r="A4688" t="str">
            <v>64630</v>
          </cell>
          <cell r="B4688" t="str">
            <v xml:space="preserve">INJECTION TREATMENT OF NERVE       </v>
          </cell>
        </row>
        <row r="4689">
          <cell r="A4689" t="str">
            <v>64640</v>
          </cell>
          <cell r="B4689" t="str">
            <v xml:space="preserve">INJECTION TREATMENT OF NERVE       </v>
          </cell>
        </row>
        <row r="4690">
          <cell r="A4690" t="str">
            <v>64680</v>
          </cell>
          <cell r="B4690" t="str">
            <v xml:space="preserve">INJECTION TREATMENT OF NERVE       </v>
          </cell>
        </row>
        <row r="4691">
          <cell r="A4691" t="str">
            <v>64702</v>
          </cell>
          <cell r="B4691" t="str">
            <v xml:space="preserve">REVISE FINGER/TOE NERVE            </v>
          </cell>
        </row>
        <row r="4692">
          <cell r="A4692" t="str">
            <v>64704</v>
          </cell>
          <cell r="B4692" t="str">
            <v xml:space="preserve">REVISE HAND/FOOT NERVE             </v>
          </cell>
        </row>
        <row r="4693">
          <cell r="A4693" t="str">
            <v>64708</v>
          </cell>
          <cell r="B4693" t="str">
            <v xml:space="preserve">REVISE ARM/LEG NERVE               </v>
          </cell>
        </row>
        <row r="4694">
          <cell r="A4694" t="str">
            <v>64712</v>
          </cell>
          <cell r="B4694" t="str">
            <v xml:space="preserve">REVISION OF SCIATIC NERVE          </v>
          </cell>
        </row>
        <row r="4695">
          <cell r="A4695" t="str">
            <v>64713</v>
          </cell>
          <cell r="B4695" t="str">
            <v xml:space="preserve">REVISION OF ARM NERVE(S)           </v>
          </cell>
        </row>
        <row r="4696">
          <cell r="A4696" t="str">
            <v>64714</v>
          </cell>
          <cell r="B4696" t="str">
            <v xml:space="preserve">REVISE LOW BACK NERVE(S)           </v>
          </cell>
        </row>
        <row r="4697">
          <cell r="A4697" t="str">
            <v>64716</v>
          </cell>
          <cell r="B4697" t="str">
            <v xml:space="preserve">REVISION OF CRANIAL NERVE          </v>
          </cell>
        </row>
        <row r="4698">
          <cell r="A4698" t="str">
            <v>64718</v>
          </cell>
          <cell r="B4698" t="str">
            <v xml:space="preserve">REVISE ULNAR NERVE AT ELBOW        </v>
          </cell>
        </row>
        <row r="4699">
          <cell r="A4699" t="str">
            <v>64719</v>
          </cell>
          <cell r="B4699" t="str">
            <v xml:space="preserve">REVISE ULNAR NERVE AT WRIST        </v>
          </cell>
        </row>
        <row r="4700">
          <cell r="A4700" t="str">
            <v>64721</v>
          </cell>
          <cell r="B4700" t="str">
            <v xml:space="preserve">CARPAL TUNNEL SURGERY              </v>
          </cell>
        </row>
        <row r="4701">
          <cell r="A4701" t="str">
            <v>64722</v>
          </cell>
          <cell r="B4701" t="str">
            <v xml:space="preserve">RELIEVE PRESSURE ON NERVE(S)       </v>
          </cell>
        </row>
        <row r="4702">
          <cell r="A4702" t="str">
            <v>64726</v>
          </cell>
          <cell r="B4702" t="str">
            <v xml:space="preserve">RELEASE FOOT/TOE NERVE             </v>
          </cell>
        </row>
        <row r="4703">
          <cell r="A4703" t="str">
            <v>64727</v>
          </cell>
          <cell r="B4703" t="str">
            <v xml:space="preserve">INTERNAL NERVE REVISION            </v>
          </cell>
        </row>
        <row r="4704">
          <cell r="A4704" t="str">
            <v>64732</v>
          </cell>
          <cell r="B4704" t="str">
            <v xml:space="preserve">INCISION OF BROW NERVE             </v>
          </cell>
        </row>
        <row r="4705">
          <cell r="A4705" t="str">
            <v>64734</v>
          </cell>
          <cell r="B4705" t="str">
            <v xml:space="preserve">INCISION OF CHEEK NERVE            </v>
          </cell>
        </row>
        <row r="4706">
          <cell r="A4706" t="str">
            <v>64736</v>
          </cell>
          <cell r="B4706" t="str">
            <v xml:space="preserve">INCISION OF CHIN NERVE             </v>
          </cell>
        </row>
        <row r="4707">
          <cell r="A4707" t="str">
            <v>64738</v>
          </cell>
          <cell r="B4707" t="str">
            <v xml:space="preserve">INCISION OF JAW NERVE              </v>
          </cell>
        </row>
        <row r="4708">
          <cell r="A4708" t="str">
            <v>64740</v>
          </cell>
          <cell r="B4708" t="str">
            <v xml:space="preserve">INCISION OF TONGUE NERVE           </v>
          </cell>
        </row>
        <row r="4709">
          <cell r="A4709" t="str">
            <v>64742</v>
          </cell>
          <cell r="B4709" t="str">
            <v xml:space="preserve">INCISION OF FACIAL NERVE           </v>
          </cell>
        </row>
        <row r="4710">
          <cell r="A4710" t="str">
            <v>64744</v>
          </cell>
          <cell r="B4710" t="str">
            <v xml:space="preserve">INCISE NERVE, BACK OF HEAD         </v>
          </cell>
        </row>
        <row r="4711">
          <cell r="A4711" t="str">
            <v>64746</v>
          </cell>
          <cell r="B4711" t="str">
            <v xml:space="preserve">INCISE DIAPHRAGM NERVE             </v>
          </cell>
        </row>
        <row r="4712">
          <cell r="A4712" t="str">
            <v>64752</v>
          </cell>
          <cell r="B4712" t="str">
            <v xml:space="preserve">INCISION OF VAGUS NERVE            </v>
          </cell>
        </row>
        <row r="4713">
          <cell r="A4713" t="str">
            <v>64755</v>
          </cell>
          <cell r="B4713" t="str">
            <v xml:space="preserve">INCISION OF STOMACH NERVES         </v>
          </cell>
        </row>
        <row r="4714">
          <cell r="A4714" t="str">
            <v>64760</v>
          </cell>
          <cell r="B4714" t="str">
            <v xml:space="preserve">INCISION OF VAGUS NERVE            </v>
          </cell>
        </row>
        <row r="4715">
          <cell r="A4715" t="str">
            <v>64761</v>
          </cell>
          <cell r="B4715" t="str">
            <v xml:space="preserve">INCISION OF PELVIS NERVE           </v>
          </cell>
        </row>
        <row r="4716">
          <cell r="A4716" t="str">
            <v>64763</v>
          </cell>
          <cell r="B4716" t="str">
            <v xml:space="preserve">INCISE HIP/THIGH NERVE             </v>
          </cell>
        </row>
        <row r="4717">
          <cell r="A4717" t="str">
            <v>64766</v>
          </cell>
          <cell r="B4717" t="str">
            <v xml:space="preserve">INCISE HIP/THIGH NERVE             </v>
          </cell>
        </row>
        <row r="4718">
          <cell r="A4718" t="str">
            <v>64771</v>
          </cell>
          <cell r="B4718" t="str">
            <v xml:space="preserve">SEVER CRANIAL NERVE                </v>
          </cell>
        </row>
        <row r="4719">
          <cell r="A4719" t="str">
            <v>64772</v>
          </cell>
          <cell r="B4719" t="str">
            <v xml:space="preserve">INCISION OF SPINAL NERVE           </v>
          </cell>
        </row>
        <row r="4720">
          <cell r="A4720" t="str">
            <v>64774</v>
          </cell>
          <cell r="B4720" t="str">
            <v xml:space="preserve">REMOVE SKIN NERVE LESION           </v>
          </cell>
        </row>
        <row r="4721">
          <cell r="A4721" t="str">
            <v>64776</v>
          </cell>
          <cell r="B4721" t="str">
            <v xml:space="preserve">REMOVE DIGIT NERVE LESION          </v>
          </cell>
        </row>
        <row r="4722">
          <cell r="A4722" t="str">
            <v>64778</v>
          </cell>
          <cell r="B4722" t="str">
            <v xml:space="preserve">DIGIT NERVE SURGERY ADD-ON         </v>
          </cell>
        </row>
        <row r="4723">
          <cell r="A4723" t="str">
            <v>64782</v>
          </cell>
          <cell r="B4723" t="str">
            <v xml:space="preserve">REMOVE LIMB NERVE LESION           </v>
          </cell>
        </row>
        <row r="4724">
          <cell r="A4724" t="str">
            <v>64783</v>
          </cell>
          <cell r="B4724" t="str">
            <v xml:space="preserve">LIMB NERVE SURGERY ADD-ON          </v>
          </cell>
        </row>
        <row r="4725">
          <cell r="A4725" t="str">
            <v>64784</v>
          </cell>
          <cell r="B4725" t="str">
            <v xml:space="preserve">REMOVE NERVE LESION                </v>
          </cell>
        </row>
        <row r="4726">
          <cell r="A4726" t="str">
            <v>64786</v>
          </cell>
          <cell r="B4726" t="str">
            <v xml:space="preserve">REMOVE SCIATIC NERVE LESION        </v>
          </cell>
        </row>
        <row r="4727">
          <cell r="A4727" t="str">
            <v>64787</v>
          </cell>
          <cell r="B4727" t="str">
            <v xml:space="preserve">IMPLANT NERVE END                  </v>
          </cell>
        </row>
        <row r="4728">
          <cell r="A4728" t="str">
            <v>64788</v>
          </cell>
          <cell r="B4728" t="str">
            <v xml:space="preserve">REMOVE SKIN NERVE LESION           </v>
          </cell>
        </row>
        <row r="4729">
          <cell r="A4729" t="str">
            <v>64790</v>
          </cell>
          <cell r="B4729" t="str">
            <v xml:space="preserve">REMOVAL OF NERVE LESION            </v>
          </cell>
        </row>
        <row r="4730">
          <cell r="A4730" t="str">
            <v>64792</v>
          </cell>
          <cell r="B4730" t="str">
            <v xml:space="preserve">REMOVAL OF NERVE LESION            </v>
          </cell>
        </row>
        <row r="4731">
          <cell r="A4731" t="str">
            <v>64795</v>
          </cell>
          <cell r="B4731" t="str">
            <v xml:space="preserve">BIOPSY OF NERVE                    </v>
          </cell>
        </row>
        <row r="4732">
          <cell r="A4732" t="str">
            <v>64802</v>
          </cell>
          <cell r="B4732" t="str">
            <v xml:space="preserve">REMOVE SYMPATHETIC NERVES          </v>
          </cell>
        </row>
        <row r="4733">
          <cell r="A4733" t="str">
            <v>64804</v>
          </cell>
          <cell r="B4733" t="str">
            <v xml:space="preserve">REMOVE SYMPATHETIC NERVES          </v>
          </cell>
        </row>
        <row r="4734">
          <cell r="A4734" t="str">
            <v>64809</v>
          </cell>
          <cell r="B4734" t="str">
            <v xml:space="preserve">REMOVE SYMPATHETIC NERVES          </v>
          </cell>
        </row>
        <row r="4735">
          <cell r="A4735" t="str">
            <v>64818</v>
          </cell>
          <cell r="B4735" t="str">
            <v xml:space="preserve">REMOVE SYMPATHETIC NERVES          </v>
          </cell>
        </row>
        <row r="4736">
          <cell r="A4736" t="str">
            <v>64820</v>
          </cell>
          <cell r="B4736" t="str">
            <v xml:space="preserve">REMOVE SYMPATHETIC NERVES          </v>
          </cell>
        </row>
        <row r="4737">
          <cell r="A4737" t="str">
            <v>64831</v>
          </cell>
          <cell r="B4737" t="str">
            <v xml:space="preserve">REPAIR OF DIGIT NERVE              </v>
          </cell>
        </row>
        <row r="4738">
          <cell r="A4738" t="str">
            <v>64832</v>
          </cell>
          <cell r="B4738" t="str">
            <v xml:space="preserve">REPAIR NERVE ADD-ON                </v>
          </cell>
        </row>
        <row r="4739">
          <cell r="A4739" t="str">
            <v>64834</v>
          </cell>
          <cell r="B4739" t="str">
            <v xml:space="preserve">REPAIR OF HAND OR FOOT NERVE       </v>
          </cell>
        </row>
        <row r="4740">
          <cell r="A4740" t="str">
            <v>64835</v>
          </cell>
          <cell r="B4740" t="str">
            <v xml:space="preserve">REPAIR OF HAND OR FOOT NERVE       </v>
          </cell>
        </row>
        <row r="4741">
          <cell r="A4741" t="str">
            <v>64836</v>
          </cell>
          <cell r="B4741" t="str">
            <v xml:space="preserve">REPAIR OF HAND OR FOOT NERVE       </v>
          </cell>
        </row>
        <row r="4742">
          <cell r="A4742" t="str">
            <v>64837</v>
          </cell>
          <cell r="B4742" t="str">
            <v xml:space="preserve">REPAIR NERVE ADD-ON                </v>
          </cell>
        </row>
        <row r="4743">
          <cell r="A4743" t="str">
            <v>64840</v>
          </cell>
          <cell r="B4743" t="str">
            <v xml:space="preserve">REPAIR OF LEG NERVE                </v>
          </cell>
        </row>
        <row r="4744">
          <cell r="A4744" t="str">
            <v>64856</v>
          </cell>
          <cell r="B4744" t="str">
            <v xml:space="preserve">REPAIR/TRANSPOSE NERVE             </v>
          </cell>
        </row>
        <row r="4745">
          <cell r="A4745" t="str">
            <v>64857</v>
          </cell>
          <cell r="B4745" t="str">
            <v xml:space="preserve">REPAIR ARM/LEG NERVE               </v>
          </cell>
        </row>
        <row r="4746">
          <cell r="A4746" t="str">
            <v>64858</v>
          </cell>
          <cell r="B4746" t="str">
            <v xml:space="preserve">REPAIR SCIATIC NERVE               </v>
          </cell>
        </row>
        <row r="4747">
          <cell r="A4747" t="str">
            <v>64859</v>
          </cell>
          <cell r="B4747" t="str">
            <v xml:space="preserve">NERVE SURGERY                      </v>
          </cell>
        </row>
        <row r="4748">
          <cell r="A4748" t="str">
            <v>64861</v>
          </cell>
          <cell r="B4748" t="str">
            <v xml:space="preserve">REPAIR OF ARM NERVES               </v>
          </cell>
        </row>
        <row r="4749">
          <cell r="A4749" t="str">
            <v>64862</v>
          </cell>
          <cell r="B4749" t="str">
            <v xml:space="preserve">REPAIR OF LOW BACK NERVES          </v>
          </cell>
        </row>
        <row r="4750">
          <cell r="A4750" t="str">
            <v>64864</v>
          </cell>
          <cell r="B4750" t="str">
            <v xml:space="preserve">REPAIR OF FACIAL NERVE             </v>
          </cell>
        </row>
        <row r="4751">
          <cell r="A4751" t="str">
            <v>64865</v>
          </cell>
          <cell r="B4751" t="str">
            <v xml:space="preserve">REPAIR OF FACIAL NERVE             </v>
          </cell>
        </row>
        <row r="4752">
          <cell r="A4752" t="str">
            <v>64866</v>
          </cell>
          <cell r="B4752" t="str">
            <v xml:space="preserve">FUSION OF FACIAL/OTHER NERVE       </v>
          </cell>
        </row>
        <row r="4753">
          <cell r="A4753" t="str">
            <v>64868</v>
          </cell>
          <cell r="B4753" t="str">
            <v xml:space="preserve">FUSION OF FACIAL/OTHER NERVE       </v>
          </cell>
        </row>
        <row r="4754">
          <cell r="A4754" t="str">
            <v>64870</v>
          </cell>
          <cell r="B4754" t="str">
            <v xml:space="preserve">FUSION OF FACIAL/OTHER NERVE       </v>
          </cell>
        </row>
        <row r="4755">
          <cell r="A4755" t="str">
            <v>64872</v>
          </cell>
          <cell r="B4755" t="str">
            <v xml:space="preserve">SUBSEQUENT REPAIR OF NERVE         </v>
          </cell>
        </row>
        <row r="4756">
          <cell r="A4756" t="str">
            <v>64874</v>
          </cell>
          <cell r="B4756" t="str">
            <v xml:space="preserve">REPAIR &amp; REVISE NERVE ADD-ON       </v>
          </cell>
        </row>
        <row r="4757">
          <cell r="A4757" t="str">
            <v>64876</v>
          </cell>
          <cell r="B4757" t="str">
            <v xml:space="preserve">REPAIR NERVE; SHORTEN BONE         </v>
          </cell>
        </row>
        <row r="4758">
          <cell r="A4758" t="str">
            <v>64885</v>
          </cell>
          <cell r="B4758" t="str">
            <v xml:space="preserve">NERVE GRAFT, HEAD OR NECK          </v>
          </cell>
        </row>
        <row r="4759">
          <cell r="A4759" t="str">
            <v>64886</v>
          </cell>
          <cell r="B4759" t="str">
            <v xml:space="preserve">NERVE GRAFT, HEAD OR NECK          </v>
          </cell>
        </row>
        <row r="4760">
          <cell r="A4760" t="str">
            <v>64890</v>
          </cell>
          <cell r="B4760" t="str">
            <v xml:space="preserve">NERVE GRAFT, HAND OR FOOT          </v>
          </cell>
        </row>
        <row r="4761">
          <cell r="A4761" t="str">
            <v>64891</v>
          </cell>
          <cell r="B4761" t="str">
            <v xml:space="preserve">NERVE GRAFT, HAND OR FOOT          </v>
          </cell>
        </row>
        <row r="4762">
          <cell r="A4762" t="str">
            <v>64892</v>
          </cell>
          <cell r="B4762" t="str">
            <v xml:space="preserve">NERVE GRAFT, ARM OR LEG            </v>
          </cell>
        </row>
        <row r="4763">
          <cell r="A4763" t="str">
            <v>64893</v>
          </cell>
          <cell r="B4763" t="str">
            <v xml:space="preserve">NERVE GRAFT, ARM OR LEG            </v>
          </cell>
        </row>
        <row r="4764">
          <cell r="A4764" t="str">
            <v>64895</v>
          </cell>
          <cell r="B4764" t="str">
            <v xml:space="preserve">NERVE GRAFT, HAND OR FOOT          </v>
          </cell>
        </row>
        <row r="4765">
          <cell r="A4765" t="str">
            <v>64896</v>
          </cell>
          <cell r="B4765" t="str">
            <v xml:space="preserve">NERVE GRAFT, HAND OR FOOT          </v>
          </cell>
        </row>
        <row r="4766">
          <cell r="A4766" t="str">
            <v>64897</v>
          </cell>
          <cell r="B4766" t="str">
            <v xml:space="preserve">NERVE GRAFT, ARM OR LEG            </v>
          </cell>
        </row>
        <row r="4767">
          <cell r="A4767" t="str">
            <v>64898</v>
          </cell>
          <cell r="B4767" t="str">
            <v xml:space="preserve">NERVE GRAFT, ARM OR LEG            </v>
          </cell>
        </row>
        <row r="4768">
          <cell r="A4768" t="str">
            <v>64901</v>
          </cell>
          <cell r="B4768" t="str">
            <v xml:space="preserve">NERVE GRAFT ADD-ON                 </v>
          </cell>
        </row>
        <row r="4769">
          <cell r="A4769" t="str">
            <v>64902</v>
          </cell>
          <cell r="B4769" t="str">
            <v xml:space="preserve">NERVE GRAFT ADD-ON                 </v>
          </cell>
        </row>
        <row r="4770">
          <cell r="A4770" t="str">
            <v>64905</v>
          </cell>
          <cell r="B4770" t="str">
            <v xml:space="preserve">NERVE PEDICLE TRANSFER             </v>
          </cell>
        </row>
        <row r="4771">
          <cell r="A4771" t="str">
            <v>64907</v>
          </cell>
          <cell r="B4771" t="str">
            <v xml:space="preserve">NERVE PEDICLE TRANSFER             </v>
          </cell>
        </row>
        <row r="4772">
          <cell r="A4772" t="str">
            <v>64999</v>
          </cell>
          <cell r="B4772" t="str">
            <v xml:space="preserve">NERVOUS SYSTEM SURGERY             </v>
          </cell>
        </row>
        <row r="4773">
          <cell r="A4773" t="str">
            <v>65091</v>
          </cell>
          <cell r="B4773" t="str">
            <v xml:space="preserve">REVISE EYE                         </v>
          </cell>
        </row>
        <row r="4774">
          <cell r="A4774" t="str">
            <v>65093</v>
          </cell>
          <cell r="B4774" t="str">
            <v xml:space="preserve">REVISE EYE WITH IMPLANT            </v>
          </cell>
        </row>
        <row r="4775">
          <cell r="A4775" t="str">
            <v>65101</v>
          </cell>
          <cell r="B4775" t="str">
            <v xml:space="preserve">REMOVAL OF EYE                     </v>
          </cell>
        </row>
        <row r="4776">
          <cell r="A4776" t="str">
            <v>65103</v>
          </cell>
          <cell r="B4776" t="str">
            <v xml:space="preserve">REMOVE EYE/INSERT IMPLANT          </v>
          </cell>
        </row>
        <row r="4777">
          <cell r="A4777" t="str">
            <v>65105</v>
          </cell>
          <cell r="B4777" t="str">
            <v xml:space="preserve">REMOVE EYE/ATTACH IMPLANT          </v>
          </cell>
        </row>
        <row r="4778">
          <cell r="A4778" t="str">
            <v>65110</v>
          </cell>
          <cell r="B4778" t="str">
            <v xml:space="preserve">REMOVAL OF EYE                     </v>
          </cell>
        </row>
        <row r="4779">
          <cell r="A4779" t="str">
            <v>65112</v>
          </cell>
          <cell r="B4779" t="str">
            <v xml:space="preserve">REMOVE EYE, REVISE SOCKET          </v>
          </cell>
        </row>
        <row r="4780">
          <cell r="A4780" t="str">
            <v>65114</v>
          </cell>
          <cell r="B4780" t="str">
            <v xml:space="preserve">REMOVE EYE, REVISE SOCKET          </v>
          </cell>
        </row>
        <row r="4781">
          <cell r="A4781" t="str">
            <v>65125</v>
          </cell>
          <cell r="B4781" t="str">
            <v xml:space="preserve">REVISE OCULAR IMPLANT              </v>
          </cell>
        </row>
        <row r="4782">
          <cell r="A4782" t="str">
            <v>65130</v>
          </cell>
          <cell r="B4782" t="str">
            <v xml:space="preserve">INSERT OCULAR IMPLANT              </v>
          </cell>
        </row>
        <row r="4783">
          <cell r="A4783" t="str">
            <v>65135</v>
          </cell>
          <cell r="B4783" t="str">
            <v xml:space="preserve">INSERT OCULAR IMPLANT              </v>
          </cell>
        </row>
        <row r="4784">
          <cell r="A4784" t="str">
            <v>65140</v>
          </cell>
          <cell r="B4784" t="str">
            <v xml:space="preserve">ATTACH OCULAR IMPLANT              </v>
          </cell>
        </row>
        <row r="4785">
          <cell r="A4785" t="str">
            <v>65150</v>
          </cell>
          <cell r="B4785" t="str">
            <v xml:space="preserve">REVISE OCULAR IMPLANT              </v>
          </cell>
        </row>
        <row r="4786">
          <cell r="A4786" t="str">
            <v>65155</v>
          </cell>
          <cell r="B4786" t="str">
            <v xml:space="preserve">REINSERT OCULAR IMPLANT            </v>
          </cell>
        </row>
        <row r="4787">
          <cell r="A4787" t="str">
            <v>65175</v>
          </cell>
          <cell r="B4787" t="str">
            <v xml:space="preserve">REMOVAL OF OCULAR IMPLANT          </v>
          </cell>
        </row>
        <row r="4788">
          <cell r="A4788" t="str">
            <v>65205</v>
          </cell>
          <cell r="B4788" t="str">
            <v xml:space="preserve">REMOVE FOREIGN BODY FROM EYE       </v>
          </cell>
        </row>
        <row r="4789">
          <cell r="A4789" t="str">
            <v>65210</v>
          </cell>
          <cell r="B4789" t="str">
            <v xml:space="preserve">REMOVE FOREIGN BODY FROM EYE       </v>
          </cell>
        </row>
        <row r="4790">
          <cell r="A4790" t="str">
            <v>65220</v>
          </cell>
          <cell r="B4790" t="str">
            <v xml:space="preserve">REMOVE FOREIGN BODY FROM EYE       </v>
          </cell>
        </row>
        <row r="4791">
          <cell r="A4791" t="str">
            <v>65222</v>
          </cell>
          <cell r="B4791" t="str">
            <v xml:space="preserve">REMOVE FOREIGN BODY FROM EYE       </v>
          </cell>
        </row>
        <row r="4792">
          <cell r="A4792" t="str">
            <v>65235</v>
          </cell>
          <cell r="B4792" t="str">
            <v xml:space="preserve">REMOVE FOREIGN BODY FROM EYE       </v>
          </cell>
        </row>
        <row r="4793">
          <cell r="A4793" t="str">
            <v>65260</v>
          </cell>
          <cell r="B4793" t="str">
            <v xml:space="preserve">REMOVE FOREIGN BODY FROM EYE       </v>
          </cell>
        </row>
        <row r="4794">
          <cell r="A4794" t="str">
            <v>65265</v>
          </cell>
          <cell r="B4794" t="str">
            <v xml:space="preserve">REMOVE FOREIGN BODY FROM EYE       </v>
          </cell>
        </row>
        <row r="4795">
          <cell r="A4795" t="str">
            <v>65270</v>
          </cell>
          <cell r="B4795" t="str">
            <v xml:space="preserve">REPAIR OF EYE WOUND                </v>
          </cell>
        </row>
        <row r="4796">
          <cell r="A4796" t="str">
            <v>65272</v>
          </cell>
          <cell r="B4796" t="str">
            <v xml:space="preserve">REPAIR OF EYE WOUND                </v>
          </cell>
        </row>
        <row r="4797">
          <cell r="A4797" t="str">
            <v>65273</v>
          </cell>
          <cell r="B4797" t="str">
            <v xml:space="preserve">REPAIR OF EYE WOUND                </v>
          </cell>
        </row>
        <row r="4798">
          <cell r="A4798" t="str">
            <v>65275</v>
          </cell>
          <cell r="B4798" t="str">
            <v xml:space="preserve">REPAIR OF EYE WOUND                </v>
          </cell>
        </row>
        <row r="4799">
          <cell r="A4799" t="str">
            <v>65280</v>
          </cell>
          <cell r="B4799" t="str">
            <v xml:space="preserve">REPAIR OF EYE WOUND                </v>
          </cell>
        </row>
        <row r="4800">
          <cell r="A4800" t="str">
            <v>65285</v>
          </cell>
          <cell r="B4800" t="str">
            <v xml:space="preserve">REPAIR OF EYE WOUND                </v>
          </cell>
        </row>
        <row r="4801">
          <cell r="A4801" t="str">
            <v>65286</v>
          </cell>
          <cell r="B4801" t="str">
            <v xml:space="preserve">REPAIR OF EYE WOUND                </v>
          </cell>
        </row>
        <row r="4802">
          <cell r="A4802" t="str">
            <v>65290</v>
          </cell>
          <cell r="B4802" t="str">
            <v xml:space="preserve">REPAIR OF EYE SOCKET WOUND         </v>
          </cell>
        </row>
        <row r="4803">
          <cell r="A4803" t="str">
            <v>65400</v>
          </cell>
          <cell r="B4803" t="str">
            <v xml:space="preserve">REMOVAL OF EYE LESION              </v>
          </cell>
        </row>
        <row r="4804">
          <cell r="A4804" t="str">
            <v>65410</v>
          </cell>
          <cell r="B4804" t="str">
            <v xml:space="preserve">BIOPSY OF CORNEA                   </v>
          </cell>
        </row>
        <row r="4805">
          <cell r="A4805" t="str">
            <v>65420</v>
          </cell>
          <cell r="B4805" t="str">
            <v xml:space="preserve">REMOVAL OF EYE LESION              </v>
          </cell>
        </row>
        <row r="4806">
          <cell r="A4806" t="str">
            <v>65426</v>
          </cell>
          <cell r="B4806" t="str">
            <v xml:space="preserve">REMOVAL OF EYE LESION              </v>
          </cell>
        </row>
        <row r="4807">
          <cell r="A4807" t="str">
            <v>65430</v>
          </cell>
          <cell r="B4807" t="str">
            <v xml:space="preserve">CORNEAL SMEAR                      </v>
          </cell>
        </row>
        <row r="4808">
          <cell r="A4808" t="str">
            <v>65435</v>
          </cell>
          <cell r="B4808" t="str">
            <v xml:space="preserve">CURETTE/TREAT CORNEA               </v>
          </cell>
        </row>
        <row r="4809">
          <cell r="A4809" t="str">
            <v>65436</v>
          </cell>
          <cell r="B4809" t="str">
            <v xml:space="preserve">CURETTE/TREAT CORNEA               </v>
          </cell>
        </row>
        <row r="4810">
          <cell r="A4810" t="str">
            <v>65450</v>
          </cell>
          <cell r="B4810" t="str">
            <v xml:space="preserve">TREATMENT OF CORNEAL LESION        </v>
          </cell>
        </row>
        <row r="4811">
          <cell r="A4811" t="str">
            <v>65600</v>
          </cell>
          <cell r="B4811" t="str">
            <v xml:space="preserve">REVISION OF CORNEA                 </v>
          </cell>
        </row>
        <row r="4812">
          <cell r="A4812" t="str">
            <v>65710</v>
          </cell>
          <cell r="B4812" t="str">
            <v xml:space="preserve">CORNEAL TRANSPLANT                 </v>
          </cell>
        </row>
        <row r="4813">
          <cell r="A4813" t="str">
            <v>65730</v>
          </cell>
          <cell r="B4813" t="str">
            <v xml:space="preserve">CORNEAL TRANSPLANT                 </v>
          </cell>
        </row>
        <row r="4814">
          <cell r="A4814" t="str">
            <v>65750</v>
          </cell>
          <cell r="B4814" t="str">
            <v xml:space="preserve">CORNEAL TRANSPLANT                 </v>
          </cell>
        </row>
        <row r="4815">
          <cell r="A4815" t="str">
            <v>65755</v>
          </cell>
          <cell r="B4815" t="str">
            <v xml:space="preserve">CORNEAL TRANSPLANT                 </v>
          </cell>
        </row>
        <row r="4816">
          <cell r="A4816" t="str">
            <v>65760</v>
          </cell>
          <cell r="B4816" t="str">
            <v xml:space="preserve">REVISION OF CORNEA                 </v>
          </cell>
        </row>
        <row r="4817">
          <cell r="A4817" t="str">
            <v>65765</v>
          </cell>
          <cell r="B4817" t="str">
            <v xml:space="preserve">REVISION OF CORNEA                 </v>
          </cell>
        </row>
        <row r="4818">
          <cell r="A4818" t="str">
            <v>65767</v>
          </cell>
          <cell r="B4818" t="str">
            <v xml:space="preserve">CORNEAL TISSUE TRANSPLANT          </v>
          </cell>
        </row>
        <row r="4819">
          <cell r="A4819" t="str">
            <v>65770</v>
          </cell>
          <cell r="B4819" t="str">
            <v xml:space="preserve">REVISE CORNEA WITH IMPLANT         </v>
          </cell>
        </row>
        <row r="4820">
          <cell r="A4820" t="str">
            <v>65771</v>
          </cell>
          <cell r="B4820" t="str">
            <v xml:space="preserve">RADIAL KERATOTOMY                  </v>
          </cell>
        </row>
        <row r="4821">
          <cell r="A4821" t="str">
            <v>65772</v>
          </cell>
          <cell r="B4821" t="str">
            <v xml:space="preserve">CORRECTION OF ASTIGMATISM          </v>
          </cell>
        </row>
        <row r="4822">
          <cell r="A4822" t="str">
            <v>65775</v>
          </cell>
          <cell r="B4822" t="str">
            <v xml:space="preserve">CORRECTION OF ASTIGMATISM          </v>
          </cell>
        </row>
        <row r="4823">
          <cell r="A4823" t="str">
            <v>65800</v>
          </cell>
          <cell r="B4823" t="str">
            <v xml:space="preserve">DRAINAGE OF EYE                    </v>
          </cell>
        </row>
        <row r="4824">
          <cell r="A4824" t="str">
            <v>65805</v>
          </cell>
          <cell r="B4824" t="str">
            <v xml:space="preserve">DRAINAGE OF EYE                    </v>
          </cell>
        </row>
        <row r="4825">
          <cell r="A4825" t="str">
            <v>65810</v>
          </cell>
          <cell r="B4825" t="str">
            <v xml:space="preserve">DRAINAGE OF EYE                    </v>
          </cell>
        </row>
        <row r="4826">
          <cell r="A4826" t="str">
            <v>65815</v>
          </cell>
          <cell r="B4826" t="str">
            <v xml:space="preserve">DRAINAGE OF EYE                    </v>
          </cell>
        </row>
        <row r="4827">
          <cell r="A4827" t="str">
            <v>65820</v>
          </cell>
          <cell r="B4827" t="str">
            <v xml:space="preserve">RELIEVE INNER EYE PRESSURE         </v>
          </cell>
        </row>
        <row r="4828">
          <cell r="A4828" t="str">
            <v>65850</v>
          </cell>
          <cell r="B4828" t="str">
            <v xml:space="preserve">INCISION OF EYE                    </v>
          </cell>
        </row>
        <row r="4829">
          <cell r="A4829" t="str">
            <v>65855</v>
          </cell>
          <cell r="B4829" t="str">
            <v xml:space="preserve">LASER SURGERY OF EYE               </v>
          </cell>
        </row>
        <row r="4830">
          <cell r="A4830" t="str">
            <v>65860</v>
          </cell>
          <cell r="B4830" t="str">
            <v xml:space="preserve">INCISE INNER EYE ADHESIONS         </v>
          </cell>
        </row>
        <row r="4831">
          <cell r="A4831" t="str">
            <v>65865</v>
          </cell>
          <cell r="B4831" t="str">
            <v xml:space="preserve">INCISE INNER EYE ADHESIONS         </v>
          </cell>
        </row>
        <row r="4832">
          <cell r="A4832" t="str">
            <v>65870</v>
          </cell>
          <cell r="B4832" t="str">
            <v xml:space="preserve">INCISE INNER EYE ADHESIONS         </v>
          </cell>
        </row>
        <row r="4833">
          <cell r="A4833" t="str">
            <v>65875</v>
          </cell>
          <cell r="B4833" t="str">
            <v xml:space="preserve">INCISE INNER EYE ADHESIONS         </v>
          </cell>
        </row>
        <row r="4834">
          <cell r="A4834" t="str">
            <v>65880</v>
          </cell>
          <cell r="B4834" t="str">
            <v xml:space="preserve">INCISE INNER EYE ADHESIONS         </v>
          </cell>
        </row>
        <row r="4835">
          <cell r="A4835" t="str">
            <v>65900</v>
          </cell>
          <cell r="B4835" t="str">
            <v xml:space="preserve">REMOVE EYE LESION                  </v>
          </cell>
        </row>
        <row r="4836">
          <cell r="A4836" t="str">
            <v>65920</v>
          </cell>
          <cell r="B4836" t="str">
            <v xml:space="preserve">REMOVE IMPLANT FROM EYE            </v>
          </cell>
        </row>
        <row r="4837">
          <cell r="A4837" t="str">
            <v>65930</v>
          </cell>
          <cell r="B4837" t="str">
            <v xml:space="preserve">REMOVE BLOOD CLOT FROM EYE         </v>
          </cell>
        </row>
        <row r="4838">
          <cell r="A4838" t="str">
            <v>66020</v>
          </cell>
          <cell r="B4838" t="str">
            <v xml:space="preserve">INJECTION TREATMENT OF EYE         </v>
          </cell>
        </row>
        <row r="4839">
          <cell r="A4839" t="str">
            <v>66030</v>
          </cell>
          <cell r="B4839" t="str">
            <v xml:space="preserve">INJECTION TREATMENT OF EYE         </v>
          </cell>
        </row>
        <row r="4840">
          <cell r="A4840" t="str">
            <v>66130</v>
          </cell>
          <cell r="B4840" t="str">
            <v xml:space="preserve">REMOVE EYE LESION                  </v>
          </cell>
        </row>
        <row r="4841">
          <cell r="A4841" t="str">
            <v>66150</v>
          </cell>
          <cell r="B4841" t="str">
            <v xml:space="preserve">GLAUCOMA SURGERY                   </v>
          </cell>
        </row>
        <row r="4842">
          <cell r="A4842" t="str">
            <v>66155</v>
          </cell>
          <cell r="B4842" t="str">
            <v xml:space="preserve">GLAUCOMA SURGERY                   </v>
          </cell>
        </row>
        <row r="4843">
          <cell r="A4843" t="str">
            <v>66160</v>
          </cell>
          <cell r="B4843" t="str">
            <v xml:space="preserve">GLAUCOMA SURGERY                   </v>
          </cell>
        </row>
        <row r="4844">
          <cell r="A4844" t="str">
            <v>66165</v>
          </cell>
          <cell r="B4844" t="str">
            <v xml:space="preserve">GLAUCOMA SURGERY                   </v>
          </cell>
        </row>
        <row r="4845">
          <cell r="A4845" t="str">
            <v>66170</v>
          </cell>
          <cell r="B4845" t="str">
            <v xml:space="preserve">GLAUCOMA SURGERY                   </v>
          </cell>
        </row>
        <row r="4846">
          <cell r="A4846" t="str">
            <v>66172</v>
          </cell>
          <cell r="B4846" t="str">
            <v xml:space="preserve">INCISION OF EYE                    </v>
          </cell>
        </row>
        <row r="4847">
          <cell r="A4847" t="str">
            <v>66180</v>
          </cell>
          <cell r="B4847" t="str">
            <v xml:space="preserve">IMPLANT EYE SHUNT                  </v>
          </cell>
        </row>
        <row r="4848">
          <cell r="A4848" t="str">
            <v>66185</v>
          </cell>
          <cell r="B4848" t="str">
            <v xml:space="preserve">REVISE EYE SHUNT                   </v>
          </cell>
        </row>
        <row r="4849">
          <cell r="A4849" t="str">
            <v>66220</v>
          </cell>
          <cell r="B4849" t="str">
            <v xml:space="preserve">REPAIR EYE LESION                  </v>
          </cell>
        </row>
        <row r="4850">
          <cell r="A4850" t="str">
            <v>66225</v>
          </cell>
          <cell r="B4850" t="str">
            <v xml:space="preserve">REPAIR/GRAFT EYE LESION            </v>
          </cell>
        </row>
        <row r="4851">
          <cell r="A4851" t="str">
            <v>66250</v>
          </cell>
          <cell r="B4851" t="str">
            <v xml:space="preserve">FOLLOW-UP SURGERY OF EYE           </v>
          </cell>
        </row>
        <row r="4852">
          <cell r="A4852" t="str">
            <v>66500</v>
          </cell>
          <cell r="B4852" t="str">
            <v xml:space="preserve">INCISION OF IRIS                   </v>
          </cell>
        </row>
        <row r="4853">
          <cell r="A4853" t="str">
            <v>66505</v>
          </cell>
          <cell r="B4853" t="str">
            <v xml:space="preserve">INCISION OF IRIS                   </v>
          </cell>
        </row>
        <row r="4854">
          <cell r="A4854" t="str">
            <v>66600</v>
          </cell>
          <cell r="B4854" t="str">
            <v xml:space="preserve">REMOVE IRIS AND LESION             </v>
          </cell>
        </row>
        <row r="4855">
          <cell r="A4855" t="str">
            <v>66605</v>
          </cell>
          <cell r="B4855" t="str">
            <v xml:space="preserve">REMOVAL OF IRIS                    </v>
          </cell>
        </row>
        <row r="4856">
          <cell r="A4856" t="str">
            <v>66625</v>
          </cell>
          <cell r="B4856" t="str">
            <v xml:space="preserve">REMOVAL OF IRIS                    </v>
          </cell>
        </row>
        <row r="4857">
          <cell r="A4857" t="str">
            <v>66630</v>
          </cell>
          <cell r="B4857" t="str">
            <v xml:space="preserve">REMOVAL OF IRIS                    </v>
          </cell>
        </row>
        <row r="4858">
          <cell r="A4858" t="str">
            <v>66635</v>
          </cell>
          <cell r="B4858" t="str">
            <v xml:space="preserve">REMOVAL OF IRIS                    </v>
          </cell>
        </row>
        <row r="4859">
          <cell r="A4859" t="str">
            <v>66680</v>
          </cell>
          <cell r="B4859" t="str">
            <v xml:space="preserve">REPAIR IRIS &amp; CILIARY BODY         </v>
          </cell>
        </row>
        <row r="4860">
          <cell r="A4860" t="str">
            <v>66682</v>
          </cell>
          <cell r="B4860" t="str">
            <v xml:space="preserve">REPAIR IRIS AND CILIARY BODY       </v>
          </cell>
        </row>
        <row r="4861">
          <cell r="A4861" t="str">
            <v>66700</v>
          </cell>
          <cell r="B4861" t="str">
            <v xml:space="preserve">DESTRUCTION, CILIARY BODY          </v>
          </cell>
        </row>
        <row r="4862">
          <cell r="A4862" t="str">
            <v>66710</v>
          </cell>
          <cell r="B4862" t="str">
            <v xml:space="preserve">DESTRUCTION, CILIARY BODY          </v>
          </cell>
        </row>
        <row r="4863">
          <cell r="A4863" t="str">
            <v>66720</v>
          </cell>
          <cell r="B4863" t="str">
            <v xml:space="preserve">DESTRUCTION, CILIARY BODY          </v>
          </cell>
        </row>
        <row r="4864">
          <cell r="A4864" t="str">
            <v>66740</v>
          </cell>
          <cell r="B4864" t="str">
            <v xml:space="preserve">DESTRUCTION, CILIARY BODY          </v>
          </cell>
        </row>
        <row r="4865">
          <cell r="A4865" t="str">
            <v>66761</v>
          </cell>
          <cell r="B4865" t="str">
            <v xml:space="preserve">REVISION OF IRIS                   </v>
          </cell>
        </row>
        <row r="4866">
          <cell r="A4866" t="str">
            <v>66762</v>
          </cell>
          <cell r="B4866" t="str">
            <v xml:space="preserve">REVISION OF IRIS                   </v>
          </cell>
        </row>
        <row r="4867">
          <cell r="A4867" t="str">
            <v>66770</v>
          </cell>
          <cell r="B4867" t="str">
            <v xml:space="preserve">REMOVAL OF INNER EYE LESION        </v>
          </cell>
        </row>
        <row r="4868">
          <cell r="A4868" t="str">
            <v>66820</v>
          </cell>
          <cell r="B4868" t="str">
            <v xml:space="preserve">INCISION, SECONDARY CATARACT       </v>
          </cell>
        </row>
        <row r="4869">
          <cell r="A4869" t="str">
            <v>66821</v>
          </cell>
          <cell r="B4869" t="str">
            <v xml:space="preserve">AFTER CATARACT LASER SURGERY       </v>
          </cell>
        </row>
        <row r="4870">
          <cell r="A4870" t="str">
            <v>66825</v>
          </cell>
          <cell r="B4870" t="str">
            <v xml:space="preserve">REPOSITION INTRAOCULAR LENS        </v>
          </cell>
        </row>
        <row r="4871">
          <cell r="A4871" t="str">
            <v>66830</v>
          </cell>
          <cell r="B4871" t="str">
            <v xml:space="preserve">REMOVAL OF LENS LESION             </v>
          </cell>
        </row>
        <row r="4872">
          <cell r="A4872" t="str">
            <v>66840</v>
          </cell>
          <cell r="B4872" t="str">
            <v xml:space="preserve">REMOVAL OF LENS MATERIAL           </v>
          </cell>
        </row>
        <row r="4873">
          <cell r="A4873" t="str">
            <v>66850</v>
          </cell>
          <cell r="B4873" t="str">
            <v xml:space="preserve">REMOVAL OF LENS MATERIAL           </v>
          </cell>
        </row>
        <row r="4874">
          <cell r="A4874" t="str">
            <v>66852</v>
          </cell>
          <cell r="B4874" t="str">
            <v xml:space="preserve">REMOVAL OF LENS MATERIAL           </v>
          </cell>
        </row>
        <row r="4875">
          <cell r="A4875" t="str">
            <v>66920</v>
          </cell>
          <cell r="B4875" t="str">
            <v xml:space="preserve">EXTRACTION OF LENS                 </v>
          </cell>
        </row>
        <row r="4876">
          <cell r="A4876" t="str">
            <v>66930</v>
          </cell>
          <cell r="B4876" t="str">
            <v xml:space="preserve">EXTRACTION OF LENS                 </v>
          </cell>
        </row>
        <row r="4877">
          <cell r="A4877" t="str">
            <v>66940</v>
          </cell>
          <cell r="B4877" t="str">
            <v xml:space="preserve">EXTRACTION OF LENS                 </v>
          </cell>
        </row>
        <row r="4878">
          <cell r="A4878" t="str">
            <v>66983</v>
          </cell>
          <cell r="B4878" t="str">
            <v xml:space="preserve">REMOVE CATARACT, INSERT LENS       </v>
          </cell>
        </row>
        <row r="4879">
          <cell r="A4879" t="str">
            <v>66984</v>
          </cell>
          <cell r="B4879" t="str">
            <v xml:space="preserve">REMOVE CATARACT, INSERT LENS       </v>
          </cell>
        </row>
        <row r="4880">
          <cell r="A4880" t="str">
            <v>66985</v>
          </cell>
          <cell r="B4880" t="str">
            <v xml:space="preserve">INSERT LENS PROSTHESIS             </v>
          </cell>
        </row>
        <row r="4881">
          <cell r="A4881" t="str">
            <v>66986</v>
          </cell>
          <cell r="B4881" t="str">
            <v xml:space="preserve">EXCHANGE LENS PROSTHESIS           </v>
          </cell>
        </row>
        <row r="4882">
          <cell r="A4882" t="str">
            <v>66999</v>
          </cell>
          <cell r="B4882" t="str">
            <v xml:space="preserve">EYE SURGERY PROCEDURE              </v>
          </cell>
        </row>
        <row r="4883">
          <cell r="A4883" t="str">
            <v>67005</v>
          </cell>
          <cell r="B4883" t="str">
            <v xml:space="preserve">PARTIAL REMOVAL OF EYE FLUID       </v>
          </cell>
        </row>
        <row r="4884">
          <cell r="A4884" t="str">
            <v>67010</v>
          </cell>
          <cell r="B4884" t="str">
            <v xml:space="preserve">PARTIAL REMOVAL OF EYE FLUID       </v>
          </cell>
        </row>
        <row r="4885">
          <cell r="A4885" t="str">
            <v>67015</v>
          </cell>
          <cell r="B4885" t="str">
            <v xml:space="preserve">RELEASE OF EYE FLUID               </v>
          </cell>
        </row>
        <row r="4886">
          <cell r="A4886" t="str">
            <v>67025</v>
          </cell>
          <cell r="B4886" t="str">
            <v xml:space="preserve">REPLACE EYE FLUID                  </v>
          </cell>
        </row>
        <row r="4887">
          <cell r="A4887" t="str">
            <v>67027</v>
          </cell>
          <cell r="B4887" t="str">
            <v xml:space="preserve">IMPLANT EYE DRUG SYSTEM            </v>
          </cell>
        </row>
        <row r="4888">
          <cell r="A4888" t="str">
            <v>67028</v>
          </cell>
          <cell r="B4888" t="str">
            <v xml:space="preserve">INJECTION EYE DRUG                 </v>
          </cell>
        </row>
        <row r="4889">
          <cell r="A4889" t="str">
            <v>67030</v>
          </cell>
          <cell r="B4889" t="str">
            <v xml:space="preserve">INCISE INNER EYE STRANDS           </v>
          </cell>
        </row>
        <row r="4890">
          <cell r="A4890" t="str">
            <v>67031</v>
          </cell>
          <cell r="B4890" t="str">
            <v xml:space="preserve">LASER SURGERY, EYE STRANDS         </v>
          </cell>
        </row>
        <row r="4891">
          <cell r="A4891" t="str">
            <v>67036</v>
          </cell>
          <cell r="B4891" t="str">
            <v xml:space="preserve">REMOVAL OF INNER EYE FLUID         </v>
          </cell>
        </row>
        <row r="4892">
          <cell r="A4892" t="str">
            <v>67038</v>
          </cell>
          <cell r="B4892" t="str">
            <v xml:space="preserve">STRIP RETINAL MEMBRANE             </v>
          </cell>
        </row>
        <row r="4893">
          <cell r="A4893" t="str">
            <v>67039</v>
          </cell>
          <cell r="B4893" t="str">
            <v xml:space="preserve">LASER TREATMENT OF RETINA          </v>
          </cell>
        </row>
        <row r="4894">
          <cell r="A4894" t="str">
            <v>67040</v>
          </cell>
          <cell r="B4894" t="str">
            <v xml:space="preserve">LASER TREATMENT OF RETINA          </v>
          </cell>
        </row>
        <row r="4895">
          <cell r="A4895" t="str">
            <v>67101</v>
          </cell>
          <cell r="B4895" t="str">
            <v xml:space="preserve">REPAIR, DETACHED RETINA            </v>
          </cell>
        </row>
        <row r="4896">
          <cell r="A4896" t="str">
            <v>67105</v>
          </cell>
          <cell r="B4896" t="str">
            <v xml:space="preserve">REPAIR, DETACHED RETINA            </v>
          </cell>
        </row>
        <row r="4897">
          <cell r="A4897" t="str">
            <v>67107</v>
          </cell>
          <cell r="B4897" t="str">
            <v xml:space="preserve">REPAIR DETACHED RETINA             </v>
          </cell>
        </row>
        <row r="4898">
          <cell r="A4898" t="str">
            <v>67108</v>
          </cell>
          <cell r="B4898" t="str">
            <v xml:space="preserve">REPAIR DETACHED RETINA             </v>
          </cell>
        </row>
        <row r="4899">
          <cell r="A4899" t="str">
            <v>67110</v>
          </cell>
          <cell r="B4899" t="str">
            <v xml:space="preserve">REPAIR DETACHED RETINA             </v>
          </cell>
        </row>
        <row r="4900">
          <cell r="A4900" t="str">
            <v>67112</v>
          </cell>
          <cell r="B4900" t="str">
            <v xml:space="preserve">RE-REPAIR DETACHED RETINA          </v>
          </cell>
        </row>
        <row r="4901">
          <cell r="A4901" t="str">
            <v>67115</v>
          </cell>
          <cell r="B4901" t="str">
            <v xml:space="preserve">RELEASE, ENCIRCLING MATERIAL       </v>
          </cell>
        </row>
        <row r="4902">
          <cell r="A4902" t="str">
            <v>67120</v>
          </cell>
          <cell r="B4902" t="str">
            <v xml:space="preserve">REMOVE EYE IMPLANT MATERIAL        </v>
          </cell>
        </row>
        <row r="4903">
          <cell r="A4903" t="str">
            <v>67121</v>
          </cell>
          <cell r="B4903" t="str">
            <v xml:space="preserve">REMOVE EYE IMPLANT MATERIAL        </v>
          </cell>
        </row>
        <row r="4904">
          <cell r="A4904" t="str">
            <v>67141</v>
          </cell>
          <cell r="B4904" t="str">
            <v xml:space="preserve">TREATMENT OF RETINA                </v>
          </cell>
        </row>
        <row r="4905">
          <cell r="A4905" t="str">
            <v>67145</v>
          </cell>
          <cell r="B4905" t="str">
            <v xml:space="preserve">TREATMENT OF RETINA                </v>
          </cell>
        </row>
        <row r="4906">
          <cell r="A4906" t="str">
            <v>67208</v>
          </cell>
          <cell r="B4906" t="str">
            <v xml:space="preserve">TREATMENT OF RETINAL LESION        </v>
          </cell>
        </row>
        <row r="4907">
          <cell r="A4907" t="str">
            <v>67210</v>
          </cell>
          <cell r="B4907" t="str">
            <v xml:space="preserve">TREATMENT OF RETINAL LESION        </v>
          </cell>
        </row>
        <row r="4908">
          <cell r="A4908" t="str">
            <v>67218</v>
          </cell>
          <cell r="B4908" t="str">
            <v xml:space="preserve">TREATMENT OF RETINAL LESION        </v>
          </cell>
        </row>
        <row r="4909">
          <cell r="A4909" t="str">
            <v>67220</v>
          </cell>
          <cell r="B4909" t="str">
            <v xml:space="preserve">TREAT CHOROID LESION               </v>
          </cell>
        </row>
        <row r="4910">
          <cell r="A4910" t="str">
            <v>67227</v>
          </cell>
          <cell r="B4910" t="str">
            <v xml:space="preserve">TREATMENT OF RETINAL LESION        </v>
          </cell>
        </row>
        <row r="4911">
          <cell r="A4911" t="str">
            <v>67228</v>
          </cell>
          <cell r="B4911" t="str">
            <v xml:space="preserve">TREATMENT OF RETINAL LESION        </v>
          </cell>
        </row>
        <row r="4912">
          <cell r="A4912" t="str">
            <v>67250</v>
          </cell>
          <cell r="B4912" t="str">
            <v xml:space="preserve">REINFORCE EYE WALL                 </v>
          </cell>
        </row>
        <row r="4913">
          <cell r="A4913" t="str">
            <v>67255</v>
          </cell>
          <cell r="B4913" t="str">
            <v xml:space="preserve">REINFORCE/GRAFT EYE WALL           </v>
          </cell>
        </row>
        <row r="4914">
          <cell r="A4914" t="str">
            <v>67299</v>
          </cell>
          <cell r="B4914" t="str">
            <v xml:space="preserve">EYE SURGERY PROCEDURE              </v>
          </cell>
        </row>
        <row r="4915">
          <cell r="A4915" t="str">
            <v>67311</v>
          </cell>
          <cell r="B4915" t="str">
            <v xml:space="preserve">REVISE EYE MUSCLE                  </v>
          </cell>
        </row>
        <row r="4916">
          <cell r="A4916" t="str">
            <v>67312</v>
          </cell>
          <cell r="B4916" t="str">
            <v xml:space="preserve">REVISE TWO EYE MUSCLES             </v>
          </cell>
        </row>
        <row r="4917">
          <cell r="A4917" t="str">
            <v>67314</v>
          </cell>
          <cell r="B4917" t="str">
            <v xml:space="preserve">REVISE EYE MUSCLE                  </v>
          </cell>
        </row>
        <row r="4918">
          <cell r="A4918" t="str">
            <v>67316</v>
          </cell>
          <cell r="B4918" t="str">
            <v xml:space="preserve">REVISE TWO EYE MUSCLES             </v>
          </cell>
        </row>
        <row r="4919">
          <cell r="A4919" t="str">
            <v>67318</v>
          </cell>
          <cell r="B4919" t="str">
            <v xml:space="preserve">REVISE EYE MUSCLE(S)               </v>
          </cell>
        </row>
        <row r="4920">
          <cell r="A4920" t="str">
            <v>67320</v>
          </cell>
          <cell r="B4920" t="str">
            <v xml:space="preserve">REVISE EYE MUSCLE(S) ADD-ON        </v>
          </cell>
        </row>
        <row r="4921">
          <cell r="A4921" t="str">
            <v>67331</v>
          </cell>
          <cell r="B4921" t="str">
            <v xml:space="preserve">EYE SURGERY FOLLOW-UP ADD-ON       </v>
          </cell>
        </row>
        <row r="4922">
          <cell r="A4922" t="str">
            <v>67332</v>
          </cell>
          <cell r="B4922" t="str">
            <v xml:space="preserve">REREVISE EYE MUSCLES ADD-ON        </v>
          </cell>
        </row>
        <row r="4923">
          <cell r="A4923" t="str">
            <v>67334</v>
          </cell>
          <cell r="B4923" t="str">
            <v xml:space="preserve">REVISE EYE MUSCLE W/SUTURE         </v>
          </cell>
        </row>
        <row r="4924">
          <cell r="A4924" t="str">
            <v>67335</v>
          </cell>
          <cell r="B4924" t="str">
            <v xml:space="preserve">EYE SUTURE DURING SURGERY          </v>
          </cell>
        </row>
        <row r="4925">
          <cell r="A4925" t="str">
            <v>67340</v>
          </cell>
          <cell r="B4925" t="str">
            <v xml:space="preserve">REVISE EYE MUSCLE ADD-ON           </v>
          </cell>
        </row>
        <row r="4926">
          <cell r="A4926" t="str">
            <v>67343</v>
          </cell>
          <cell r="B4926" t="str">
            <v xml:space="preserve">RELEASE EYE TISSUE                 </v>
          </cell>
        </row>
        <row r="4927">
          <cell r="A4927" t="str">
            <v>67345</v>
          </cell>
          <cell r="B4927" t="str">
            <v xml:space="preserve">DESTROY NERVE OF EYE MUSCLE        </v>
          </cell>
        </row>
        <row r="4928">
          <cell r="A4928" t="str">
            <v>67350</v>
          </cell>
          <cell r="B4928" t="str">
            <v xml:space="preserve">BIOPSY EYE MUSCLE                  </v>
          </cell>
        </row>
        <row r="4929">
          <cell r="A4929" t="str">
            <v>67399</v>
          </cell>
          <cell r="B4929" t="str">
            <v xml:space="preserve">EYE MUSCLE SURGERY PROCEDURE       </v>
          </cell>
        </row>
        <row r="4930">
          <cell r="A4930" t="str">
            <v>67400</v>
          </cell>
          <cell r="B4930" t="str">
            <v xml:space="preserve">EXPLORE/BIOPSY EYE SOCKET          </v>
          </cell>
        </row>
        <row r="4931">
          <cell r="A4931" t="str">
            <v>67405</v>
          </cell>
          <cell r="B4931" t="str">
            <v xml:space="preserve">EXPLORE/DRAIN EYE SOCKET           </v>
          </cell>
        </row>
        <row r="4932">
          <cell r="A4932" t="str">
            <v>67412</v>
          </cell>
          <cell r="B4932" t="str">
            <v xml:space="preserve">EXPLORE/TREAT EYE SOCKET           </v>
          </cell>
        </row>
        <row r="4933">
          <cell r="A4933" t="str">
            <v>67413</v>
          </cell>
          <cell r="B4933" t="str">
            <v xml:space="preserve">EXPLORE/TREAT EYE SOCKET           </v>
          </cell>
        </row>
        <row r="4934">
          <cell r="A4934" t="str">
            <v>67414</v>
          </cell>
          <cell r="B4934" t="str">
            <v xml:space="preserve">EXPLORE/DECOMPRESS EYE SOCKET      </v>
          </cell>
        </row>
        <row r="4935">
          <cell r="A4935" t="str">
            <v>67415</v>
          </cell>
          <cell r="B4935" t="str">
            <v xml:space="preserve">ASPIRATION ORBITAL CONTENTS        </v>
          </cell>
        </row>
        <row r="4936">
          <cell r="A4936" t="str">
            <v>67420</v>
          </cell>
          <cell r="B4936" t="str">
            <v xml:space="preserve">EXPLORE/TREAT EYE SOCKET           </v>
          </cell>
        </row>
        <row r="4937">
          <cell r="A4937" t="str">
            <v>67430</v>
          </cell>
          <cell r="B4937" t="str">
            <v xml:space="preserve">EXPLORE/TREAT EYE SOCKET           </v>
          </cell>
        </row>
        <row r="4938">
          <cell r="A4938" t="str">
            <v>67440</v>
          </cell>
          <cell r="B4938" t="str">
            <v xml:space="preserve">EXPLORE/DRAIN EYE SOCKET           </v>
          </cell>
        </row>
        <row r="4939">
          <cell r="A4939" t="str">
            <v>67445</v>
          </cell>
          <cell r="B4939" t="str">
            <v xml:space="preserve">EXPLORE/DECOMPRESS EYE SOCKET      </v>
          </cell>
        </row>
        <row r="4940">
          <cell r="A4940" t="str">
            <v>67450</v>
          </cell>
          <cell r="B4940" t="str">
            <v xml:space="preserve">EXPLORE/BIOPSY EYE SOCKET          </v>
          </cell>
        </row>
        <row r="4941">
          <cell r="A4941" t="str">
            <v>67500</v>
          </cell>
          <cell r="B4941" t="str">
            <v xml:space="preserve">INJECT/TREAT EYE SOCKET            </v>
          </cell>
        </row>
        <row r="4942">
          <cell r="A4942" t="str">
            <v>67505</v>
          </cell>
          <cell r="B4942" t="str">
            <v xml:space="preserve">INJECT/TREAT EYE SOCKET            </v>
          </cell>
        </row>
        <row r="4943">
          <cell r="A4943" t="str">
            <v>67515</v>
          </cell>
          <cell r="B4943" t="str">
            <v xml:space="preserve">INJECT/TREAT EYE SOCKET            </v>
          </cell>
        </row>
        <row r="4944">
          <cell r="A4944" t="str">
            <v>67550</v>
          </cell>
          <cell r="B4944" t="str">
            <v xml:space="preserve">INSERT EYE SOCKET IMPLANT          </v>
          </cell>
        </row>
        <row r="4945">
          <cell r="A4945" t="str">
            <v>67560</v>
          </cell>
          <cell r="B4945" t="str">
            <v xml:space="preserve">REVISE EYE SOCKET IMPLANT          </v>
          </cell>
        </row>
        <row r="4946">
          <cell r="A4946" t="str">
            <v>67570</v>
          </cell>
          <cell r="B4946" t="str">
            <v xml:space="preserve">DECOMPRESS OPTIC NERVE             </v>
          </cell>
        </row>
        <row r="4947">
          <cell r="A4947" t="str">
            <v>67599</v>
          </cell>
          <cell r="B4947" t="str">
            <v xml:space="preserve">ORBIT SURGERY PROCEDURE            </v>
          </cell>
        </row>
        <row r="4948">
          <cell r="A4948" t="str">
            <v>67700</v>
          </cell>
          <cell r="B4948" t="str">
            <v xml:space="preserve">DRAINAGE OF EYELID ABSCESS         </v>
          </cell>
        </row>
        <row r="4949">
          <cell r="A4949" t="str">
            <v>67710</v>
          </cell>
          <cell r="B4949" t="str">
            <v xml:space="preserve">INCISION OF EYELID                 </v>
          </cell>
        </row>
        <row r="4950">
          <cell r="A4950" t="str">
            <v>67715</v>
          </cell>
          <cell r="B4950" t="str">
            <v xml:space="preserve">INCISION OF EYELID FOLD            </v>
          </cell>
        </row>
        <row r="4951">
          <cell r="A4951" t="str">
            <v>67800</v>
          </cell>
          <cell r="B4951" t="str">
            <v xml:space="preserve">REMOVE EYELID LESION               </v>
          </cell>
        </row>
        <row r="4952">
          <cell r="A4952" t="str">
            <v>67801</v>
          </cell>
          <cell r="B4952" t="str">
            <v xml:space="preserve">REMOVE EYELID LESIONS              </v>
          </cell>
        </row>
        <row r="4953">
          <cell r="A4953" t="str">
            <v>67805</v>
          </cell>
          <cell r="B4953" t="str">
            <v xml:space="preserve">REMOVE EYELID LESIONS              </v>
          </cell>
        </row>
        <row r="4954">
          <cell r="A4954" t="str">
            <v>67808</v>
          </cell>
          <cell r="B4954" t="str">
            <v xml:space="preserve">REMOVE EYELID LESION(S)            </v>
          </cell>
        </row>
        <row r="4955">
          <cell r="A4955" t="str">
            <v>67810</v>
          </cell>
          <cell r="B4955" t="str">
            <v xml:space="preserve">BIOPSY OF EYELID                   </v>
          </cell>
        </row>
        <row r="4956">
          <cell r="A4956" t="str">
            <v>67820</v>
          </cell>
          <cell r="B4956" t="str">
            <v xml:space="preserve">REVISE EYELASHES                   </v>
          </cell>
        </row>
        <row r="4957">
          <cell r="A4957" t="str">
            <v>67825</v>
          </cell>
          <cell r="B4957" t="str">
            <v xml:space="preserve">REVISE EYELASHES                   </v>
          </cell>
        </row>
        <row r="4958">
          <cell r="A4958" t="str">
            <v>67830</v>
          </cell>
          <cell r="B4958" t="str">
            <v xml:space="preserve">REVISE EYELASHES                   </v>
          </cell>
        </row>
        <row r="4959">
          <cell r="A4959" t="str">
            <v>67835</v>
          </cell>
          <cell r="B4959" t="str">
            <v xml:space="preserve">REVISE EYELASHES                   </v>
          </cell>
        </row>
        <row r="4960">
          <cell r="A4960" t="str">
            <v>67840</v>
          </cell>
          <cell r="B4960" t="str">
            <v xml:space="preserve">REMOVE EYELID LESION               </v>
          </cell>
        </row>
        <row r="4961">
          <cell r="A4961" t="str">
            <v>67850</v>
          </cell>
          <cell r="B4961" t="str">
            <v xml:space="preserve">TREAT EYELID LESION                </v>
          </cell>
        </row>
        <row r="4962">
          <cell r="A4962" t="str">
            <v>67875</v>
          </cell>
          <cell r="B4962" t="str">
            <v xml:space="preserve">CLOSURE OF EYELID BY SUTURE        </v>
          </cell>
        </row>
        <row r="4963">
          <cell r="A4963" t="str">
            <v>67880</v>
          </cell>
          <cell r="B4963" t="str">
            <v xml:space="preserve">REVISION OF EYELID                 </v>
          </cell>
        </row>
        <row r="4964">
          <cell r="A4964" t="str">
            <v>67882</v>
          </cell>
          <cell r="B4964" t="str">
            <v xml:space="preserve">REVISION OF EYELID                 </v>
          </cell>
        </row>
        <row r="4965">
          <cell r="A4965" t="str">
            <v>67900</v>
          </cell>
          <cell r="B4965" t="str">
            <v xml:space="preserve">REPAIR BROW DEFECT                 </v>
          </cell>
        </row>
        <row r="4966">
          <cell r="A4966" t="str">
            <v>67901</v>
          </cell>
          <cell r="B4966" t="str">
            <v xml:space="preserve">REPAIR EYELID DEFECT               </v>
          </cell>
        </row>
        <row r="4967">
          <cell r="A4967" t="str">
            <v>67902</v>
          </cell>
          <cell r="B4967" t="str">
            <v xml:space="preserve">REPAIR EYELID DEFECT               </v>
          </cell>
        </row>
        <row r="4968">
          <cell r="A4968" t="str">
            <v>67903</v>
          </cell>
          <cell r="B4968" t="str">
            <v xml:space="preserve">REPAIR EYELID DEFECT               </v>
          </cell>
        </row>
        <row r="4969">
          <cell r="A4969" t="str">
            <v>67904</v>
          </cell>
          <cell r="B4969" t="str">
            <v xml:space="preserve">REPAIR EYELID DEFECT               </v>
          </cell>
        </row>
        <row r="4970">
          <cell r="A4970" t="str">
            <v>67906</v>
          </cell>
          <cell r="B4970" t="str">
            <v xml:space="preserve">REPAIR EYELID DEFECT               </v>
          </cell>
        </row>
        <row r="4971">
          <cell r="A4971" t="str">
            <v>67908</v>
          </cell>
          <cell r="B4971" t="str">
            <v xml:space="preserve">REPAIR EYELID DEFECT               </v>
          </cell>
        </row>
        <row r="4972">
          <cell r="A4972" t="str">
            <v>67909</v>
          </cell>
          <cell r="B4972" t="str">
            <v xml:space="preserve">REVISE EYELID DEFECT               </v>
          </cell>
        </row>
        <row r="4973">
          <cell r="A4973" t="str">
            <v>67911</v>
          </cell>
          <cell r="B4973" t="str">
            <v xml:space="preserve">REVISE EYELID DEFECT               </v>
          </cell>
        </row>
        <row r="4974">
          <cell r="A4974" t="str">
            <v>67914</v>
          </cell>
          <cell r="B4974" t="str">
            <v xml:space="preserve">REPAIR EYELID DEFECT               </v>
          </cell>
        </row>
        <row r="4975">
          <cell r="A4975" t="str">
            <v>67915</v>
          </cell>
          <cell r="B4975" t="str">
            <v xml:space="preserve">REPAIR EYELID DEFECT               </v>
          </cell>
        </row>
        <row r="4976">
          <cell r="A4976" t="str">
            <v>67916</v>
          </cell>
          <cell r="B4976" t="str">
            <v xml:space="preserve">REPAIR EYELID DEFECT               </v>
          </cell>
        </row>
        <row r="4977">
          <cell r="A4977" t="str">
            <v>67917</v>
          </cell>
          <cell r="B4977" t="str">
            <v xml:space="preserve">REPAIR EYELID DEFECT               </v>
          </cell>
        </row>
        <row r="4978">
          <cell r="A4978" t="str">
            <v>67921</v>
          </cell>
          <cell r="B4978" t="str">
            <v xml:space="preserve">REPAIR EYELID DEFECT               </v>
          </cell>
        </row>
        <row r="4979">
          <cell r="A4979" t="str">
            <v>67922</v>
          </cell>
          <cell r="B4979" t="str">
            <v xml:space="preserve">REPAIR EYELID DEFECT               </v>
          </cell>
        </row>
        <row r="4980">
          <cell r="A4980" t="str">
            <v>67923</v>
          </cell>
          <cell r="B4980" t="str">
            <v xml:space="preserve">REPAIR EYELID DEFECT               </v>
          </cell>
        </row>
        <row r="4981">
          <cell r="A4981" t="str">
            <v>67924</v>
          </cell>
          <cell r="B4981" t="str">
            <v xml:space="preserve">REPAIR EYELID DEFECT               </v>
          </cell>
        </row>
        <row r="4982">
          <cell r="A4982" t="str">
            <v>67930</v>
          </cell>
          <cell r="B4982" t="str">
            <v xml:space="preserve">REPAIR EYELID WOUND                </v>
          </cell>
        </row>
        <row r="4983">
          <cell r="A4983" t="str">
            <v>67935</v>
          </cell>
          <cell r="B4983" t="str">
            <v xml:space="preserve">REPAIR EYELID WOUND                </v>
          </cell>
        </row>
        <row r="4984">
          <cell r="A4984" t="str">
            <v>67938</v>
          </cell>
          <cell r="B4984" t="str">
            <v xml:space="preserve">REMOVE EYELID FOREIGN BODY         </v>
          </cell>
        </row>
        <row r="4985">
          <cell r="A4985" t="str">
            <v>67950</v>
          </cell>
          <cell r="B4985" t="str">
            <v xml:space="preserve">REVISION OF EYELID                 </v>
          </cell>
        </row>
        <row r="4986">
          <cell r="A4986" t="str">
            <v>67961</v>
          </cell>
          <cell r="B4986" t="str">
            <v xml:space="preserve">REVISION OF EYELID                 </v>
          </cell>
        </row>
        <row r="4987">
          <cell r="A4987" t="str">
            <v>67966</v>
          </cell>
          <cell r="B4987" t="str">
            <v xml:space="preserve">REVISION OF EYELID                 </v>
          </cell>
        </row>
        <row r="4988">
          <cell r="A4988" t="str">
            <v>67971</v>
          </cell>
          <cell r="B4988" t="str">
            <v xml:space="preserve">RECONSTRUCTION OF EYELID           </v>
          </cell>
        </row>
        <row r="4989">
          <cell r="A4989" t="str">
            <v>67973</v>
          </cell>
          <cell r="B4989" t="str">
            <v xml:space="preserve">RECONSTRUCTION OF EYELID           </v>
          </cell>
        </row>
        <row r="4990">
          <cell r="A4990" t="str">
            <v>67974</v>
          </cell>
          <cell r="B4990" t="str">
            <v xml:space="preserve">RECONSTRUCTION OF EYELID           </v>
          </cell>
        </row>
        <row r="4991">
          <cell r="A4991" t="str">
            <v>67975</v>
          </cell>
          <cell r="B4991" t="str">
            <v xml:space="preserve">RECONSTRUCTION OF EYELID           </v>
          </cell>
        </row>
        <row r="4992">
          <cell r="A4992" t="str">
            <v>67999</v>
          </cell>
          <cell r="B4992" t="str">
            <v xml:space="preserve">REVISION OF EYELID                 </v>
          </cell>
        </row>
        <row r="4993">
          <cell r="A4993" t="str">
            <v>68020</v>
          </cell>
          <cell r="B4993" t="str">
            <v xml:space="preserve">INCISE/DRAIN EYELID LINING         </v>
          </cell>
        </row>
        <row r="4994">
          <cell r="A4994" t="str">
            <v>68040</v>
          </cell>
          <cell r="B4994" t="str">
            <v xml:space="preserve">TREATMENT OF EYELID LESIONS        </v>
          </cell>
        </row>
        <row r="4995">
          <cell r="A4995" t="str">
            <v>68100</v>
          </cell>
          <cell r="B4995" t="str">
            <v xml:space="preserve">BIOPSY OF EYELID LINING            </v>
          </cell>
        </row>
        <row r="4996">
          <cell r="A4996" t="str">
            <v>68110</v>
          </cell>
          <cell r="B4996" t="str">
            <v xml:space="preserve">REMOVE EYELID LINING LESION        </v>
          </cell>
        </row>
        <row r="4997">
          <cell r="A4997" t="str">
            <v>68115</v>
          </cell>
          <cell r="B4997" t="str">
            <v xml:space="preserve">REMOVE EYELID LINING LESION        </v>
          </cell>
        </row>
        <row r="4998">
          <cell r="A4998" t="str">
            <v>68130</v>
          </cell>
          <cell r="B4998" t="str">
            <v xml:space="preserve">REMOVE EYELID LINING LESION        </v>
          </cell>
        </row>
        <row r="4999">
          <cell r="A4999" t="str">
            <v>68135</v>
          </cell>
          <cell r="B4999" t="str">
            <v xml:space="preserve">REMOVE EYELID LINING LESION        </v>
          </cell>
        </row>
        <row r="5000">
          <cell r="A5000" t="str">
            <v>68200</v>
          </cell>
          <cell r="B5000" t="str">
            <v xml:space="preserve">TREAT EYELID BY INJECTION          </v>
          </cell>
        </row>
        <row r="5001">
          <cell r="A5001" t="str">
            <v>68320</v>
          </cell>
          <cell r="B5001" t="str">
            <v xml:space="preserve">REVISE/GRAFT EYELID LINING         </v>
          </cell>
        </row>
        <row r="5002">
          <cell r="A5002" t="str">
            <v>68325</v>
          </cell>
          <cell r="B5002" t="str">
            <v xml:space="preserve">REVISE/GRAFT EYELID LINING         </v>
          </cell>
        </row>
        <row r="5003">
          <cell r="A5003" t="str">
            <v>68326</v>
          </cell>
          <cell r="B5003" t="str">
            <v xml:space="preserve">REVISE/GRAFT EYELID LINING         </v>
          </cell>
        </row>
        <row r="5004">
          <cell r="A5004" t="str">
            <v>68328</v>
          </cell>
          <cell r="B5004" t="str">
            <v xml:space="preserve">REVISE/GRAFT EYELID LINING         </v>
          </cell>
        </row>
        <row r="5005">
          <cell r="A5005" t="str">
            <v>68330</v>
          </cell>
          <cell r="B5005" t="str">
            <v xml:space="preserve">REVISE EYELID LINING               </v>
          </cell>
        </row>
        <row r="5006">
          <cell r="A5006" t="str">
            <v>68335</v>
          </cell>
          <cell r="B5006" t="str">
            <v xml:space="preserve">REVISE/GRAFT EYELID LINING         </v>
          </cell>
        </row>
        <row r="5007">
          <cell r="A5007" t="str">
            <v>68340</v>
          </cell>
          <cell r="B5007" t="str">
            <v xml:space="preserve">SEPARATE EYELID ADHESIONS          </v>
          </cell>
        </row>
        <row r="5008">
          <cell r="A5008" t="str">
            <v>68360</v>
          </cell>
          <cell r="B5008" t="str">
            <v xml:space="preserve">REVISE EYELID LINING               </v>
          </cell>
        </row>
        <row r="5009">
          <cell r="A5009" t="str">
            <v>68362</v>
          </cell>
          <cell r="B5009" t="str">
            <v xml:space="preserve">REVISE EYELID LINING               </v>
          </cell>
        </row>
        <row r="5010">
          <cell r="A5010" t="str">
            <v>68399</v>
          </cell>
          <cell r="B5010" t="str">
            <v xml:space="preserve">EYELID LINING SURGERY              </v>
          </cell>
        </row>
        <row r="5011">
          <cell r="A5011" t="str">
            <v>68400</v>
          </cell>
          <cell r="B5011" t="str">
            <v xml:space="preserve">INCISE/DRAIN TEAR GLAND            </v>
          </cell>
        </row>
        <row r="5012">
          <cell r="A5012" t="str">
            <v>68420</v>
          </cell>
          <cell r="B5012" t="str">
            <v xml:space="preserve">INCISE/DRAIN TEAR SAC              </v>
          </cell>
        </row>
        <row r="5013">
          <cell r="A5013" t="str">
            <v>68440</v>
          </cell>
          <cell r="B5013" t="str">
            <v xml:space="preserve">INCISE TEAR DUCT OPENING           </v>
          </cell>
        </row>
        <row r="5014">
          <cell r="A5014" t="str">
            <v>68500</v>
          </cell>
          <cell r="B5014" t="str">
            <v xml:space="preserve">REMOVAL OF TEAR GLAND              </v>
          </cell>
        </row>
        <row r="5015">
          <cell r="A5015" t="str">
            <v>68505</v>
          </cell>
          <cell r="B5015" t="str">
            <v xml:space="preserve">PARTIAL REMOVAL TEAR GLAND         </v>
          </cell>
        </row>
        <row r="5016">
          <cell r="A5016" t="str">
            <v>68510</v>
          </cell>
          <cell r="B5016" t="str">
            <v xml:space="preserve">BIOPSY OF TEAR GLAND               </v>
          </cell>
        </row>
        <row r="5017">
          <cell r="A5017" t="str">
            <v>68520</v>
          </cell>
          <cell r="B5017" t="str">
            <v xml:space="preserve">REMOVAL OF TEAR SAC                </v>
          </cell>
        </row>
        <row r="5018">
          <cell r="A5018" t="str">
            <v>68525</v>
          </cell>
          <cell r="B5018" t="str">
            <v xml:space="preserve">BIOPSY OF TEAR SAC                 </v>
          </cell>
        </row>
        <row r="5019">
          <cell r="A5019" t="str">
            <v>68530</v>
          </cell>
          <cell r="B5019" t="str">
            <v xml:space="preserve">CLEARANCE OF TEAR DUCT             </v>
          </cell>
        </row>
        <row r="5020">
          <cell r="A5020" t="str">
            <v>68540</v>
          </cell>
          <cell r="B5020" t="str">
            <v xml:space="preserve">REMOVE TEAR GLAND LESION           </v>
          </cell>
        </row>
        <row r="5021">
          <cell r="A5021" t="str">
            <v>68550</v>
          </cell>
          <cell r="B5021" t="str">
            <v xml:space="preserve">REMOVE TEAR GLAND LESION           </v>
          </cell>
        </row>
        <row r="5022">
          <cell r="A5022" t="str">
            <v>68700</v>
          </cell>
          <cell r="B5022" t="str">
            <v xml:space="preserve">REPAIR TEAR DUCTS                  </v>
          </cell>
        </row>
        <row r="5023">
          <cell r="A5023" t="str">
            <v>68705</v>
          </cell>
          <cell r="B5023" t="str">
            <v xml:space="preserve">REVISE TEAR DUCT OPENING           </v>
          </cell>
        </row>
        <row r="5024">
          <cell r="A5024" t="str">
            <v>68720</v>
          </cell>
          <cell r="B5024" t="str">
            <v xml:space="preserve">CREATE TEAR SAC DRAIN              </v>
          </cell>
        </row>
        <row r="5025">
          <cell r="A5025" t="str">
            <v>68745</v>
          </cell>
          <cell r="B5025" t="str">
            <v xml:space="preserve">CREATE TEAR DUCT DRAIN             </v>
          </cell>
        </row>
        <row r="5026">
          <cell r="A5026" t="str">
            <v>68750</v>
          </cell>
          <cell r="B5026" t="str">
            <v xml:space="preserve">CREATE TEAR DUCT DRAIN             </v>
          </cell>
        </row>
        <row r="5027">
          <cell r="A5027" t="str">
            <v>68760</v>
          </cell>
          <cell r="B5027" t="str">
            <v xml:space="preserve">CLOSE TEAR DUCT OPENING            </v>
          </cell>
        </row>
        <row r="5028">
          <cell r="A5028" t="str">
            <v>68761</v>
          </cell>
          <cell r="B5028" t="str">
            <v xml:space="preserve">CLOSE TEAR DUCT OPENING            </v>
          </cell>
        </row>
        <row r="5029">
          <cell r="A5029" t="str">
            <v>68770</v>
          </cell>
          <cell r="B5029" t="str">
            <v xml:space="preserve">CLOSE TEAR SYSTEM FISTULA          </v>
          </cell>
        </row>
        <row r="5030">
          <cell r="A5030" t="str">
            <v>68801</v>
          </cell>
          <cell r="B5030" t="str">
            <v xml:space="preserve">DILATE TEAR DUCT OPENING           </v>
          </cell>
        </row>
        <row r="5031">
          <cell r="A5031" t="str">
            <v>68810</v>
          </cell>
          <cell r="B5031" t="str">
            <v xml:space="preserve">PROBE NASOLACRIMAL DUCT            </v>
          </cell>
        </row>
        <row r="5032">
          <cell r="A5032" t="str">
            <v>68811</v>
          </cell>
          <cell r="B5032" t="str">
            <v xml:space="preserve">PROBE NASOLACRIMAL DUCT            </v>
          </cell>
        </row>
        <row r="5033">
          <cell r="A5033" t="str">
            <v>68815</v>
          </cell>
          <cell r="B5033" t="str">
            <v xml:space="preserve">PROBE NASOLACRIMAL DUCT            </v>
          </cell>
        </row>
        <row r="5034">
          <cell r="A5034" t="str">
            <v>68840</v>
          </cell>
          <cell r="B5034" t="str">
            <v xml:space="preserve">EXPLORE/IRRIGATE TEAR DUCTS        </v>
          </cell>
        </row>
        <row r="5035">
          <cell r="A5035" t="str">
            <v>68850</v>
          </cell>
          <cell r="B5035" t="str">
            <v xml:space="preserve">INJECTION FOR TEAR SAC X-RAY       </v>
          </cell>
        </row>
        <row r="5036">
          <cell r="A5036" t="str">
            <v>68899</v>
          </cell>
          <cell r="B5036" t="str">
            <v xml:space="preserve">TEAR DUCT SYSTEM SURGERY           </v>
          </cell>
        </row>
        <row r="5037">
          <cell r="A5037" t="str">
            <v>69000</v>
          </cell>
          <cell r="B5037" t="str">
            <v xml:space="preserve">DRAIN EXTERNAL EAR LESION          </v>
          </cell>
        </row>
        <row r="5038">
          <cell r="A5038" t="str">
            <v>69005</v>
          </cell>
          <cell r="B5038" t="str">
            <v xml:space="preserve">DRAIN EXTERNAL EAR LESION          </v>
          </cell>
        </row>
        <row r="5039">
          <cell r="A5039" t="str">
            <v>69020</v>
          </cell>
          <cell r="B5039" t="str">
            <v xml:space="preserve">DRAIN OUTER EAR CANAL LESION       </v>
          </cell>
        </row>
        <row r="5040">
          <cell r="A5040" t="str">
            <v>69090</v>
          </cell>
          <cell r="B5040" t="str">
            <v xml:space="preserve">PIERCE EARLOBES                    </v>
          </cell>
        </row>
        <row r="5041">
          <cell r="A5041" t="str">
            <v>69100</v>
          </cell>
          <cell r="B5041" t="str">
            <v xml:space="preserve">BIOPSY OF EXTERNAL EAR             </v>
          </cell>
        </row>
        <row r="5042">
          <cell r="A5042" t="str">
            <v>69105</v>
          </cell>
          <cell r="B5042" t="str">
            <v xml:space="preserve">BIOPSY OF EXTERNAL EAR CANAL       </v>
          </cell>
        </row>
        <row r="5043">
          <cell r="A5043" t="str">
            <v>69110</v>
          </cell>
          <cell r="B5043" t="str">
            <v xml:space="preserve">PARTIAL REMOVAL EXTERNAL EAR       </v>
          </cell>
        </row>
        <row r="5044">
          <cell r="A5044" t="str">
            <v>69120</v>
          </cell>
          <cell r="B5044" t="str">
            <v xml:space="preserve">REMOVAL OF EXTERNAL EAR            </v>
          </cell>
        </row>
        <row r="5045">
          <cell r="A5045" t="str">
            <v>69140</v>
          </cell>
          <cell r="B5045" t="str">
            <v xml:space="preserve">REMOVE EAR CANAL LESION(S)         </v>
          </cell>
        </row>
        <row r="5046">
          <cell r="A5046" t="str">
            <v>69145</v>
          </cell>
          <cell r="B5046" t="str">
            <v xml:space="preserve">REMOVE EAR CANAL LESION(S)         </v>
          </cell>
        </row>
        <row r="5047">
          <cell r="A5047" t="str">
            <v>69150</v>
          </cell>
          <cell r="B5047" t="str">
            <v xml:space="preserve">EXTENSIVE EAR CANAL SURGERY        </v>
          </cell>
        </row>
        <row r="5048">
          <cell r="A5048" t="str">
            <v>69155</v>
          </cell>
          <cell r="B5048" t="str">
            <v xml:space="preserve">EXTENSIVE EAR/NECK SURGERY         </v>
          </cell>
        </row>
        <row r="5049">
          <cell r="A5049" t="str">
            <v>69200</v>
          </cell>
          <cell r="B5049" t="str">
            <v xml:space="preserve">CLEAR OUTER EAR CANAL              </v>
          </cell>
        </row>
        <row r="5050">
          <cell r="A5050" t="str">
            <v>69205</v>
          </cell>
          <cell r="B5050" t="str">
            <v xml:space="preserve">CLEAR OUTER EAR CANAL              </v>
          </cell>
        </row>
        <row r="5051">
          <cell r="A5051" t="str">
            <v>69210</v>
          </cell>
          <cell r="B5051" t="str">
            <v xml:space="preserve">REMOVE IMPACTED EAR WAX            </v>
          </cell>
        </row>
        <row r="5052">
          <cell r="A5052" t="str">
            <v>69220</v>
          </cell>
          <cell r="B5052" t="str">
            <v xml:space="preserve">CLEAN OUT MASTOID CAVITY           </v>
          </cell>
        </row>
        <row r="5053">
          <cell r="A5053" t="str">
            <v>69222</v>
          </cell>
          <cell r="B5053" t="str">
            <v xml:space="preserve">CLEAN OUT MASTOID CAVITY           </v>
          </cell>
        </row>
        <row r="5054">
          <cell r="A5054" t="str">
            <v>69300</v>
          </cell>
          <cell r="B5054" t="str">
            <v xml:space="preserve">REVISE EXTERNAL EAR                </v>
          </cell>
        </row>
        <row r="5055">
          <cell r="A5055" t="str">
            <v>69310</v>
          </cell>
          <cell r="B5055" t="str">
            <v xml:space="preserve">REBUILD OUTER EAR CANAL            </v>
          </cell>
        </row>
        <row r="5056">
          <cell r="A5056" t="str">
            <v>69320</v>
          </cell>
          <cell r="B5056" t="str">
            <v xml:space="preserve">REBUILD OUTER EAR CANAL            </v>
          </cell>
        </row>
        <row r="5057">
          <cell r="A5057" t="str">
            <v>69399</v>
          </cell>
          <cell r="B5057" t="str">
            <v xml:space="preserve">OUTER EAR SURGERY PROCEDURE        </v>
          </cell>
        </row>
        <row r="5058">
          <cell r="A5058" t="str">
            <v>69400</v>
          </cell>
          <cell r="B5058" t="str">
            <v xml:space="preserve">INFLATE MIDDLE EAR CANAL           </v>
          </cell>
        </row>
        <row r="5059">
          <cell r="A5059" t="str">
            <v>69401</v>
          </cell>
          <cell r="B5059" t="str">
            <v xml:space="preserve">INFLATE MIDDLE EAR CANAL           </v>
          </cell>
        </row>
        <row r="5060">
          <cell r="A5060" t="str">
            <v>69405</v>
          </cell>
          <cell r="B5060" t="str">
            <v xml:space="preserve">CATHETERIZE MIDDLE EAR CANAL       </v>
          </cell>
        </row>
        <row r="5061">
          <cell r="A5061" t="str">
            <v>69410</v>
          </cell>
          <cell r="B5061" t="str">
            <v xml:space="preserve">INSET MIDDLE EAR BAFFLE            </v>
          </cell>
        </row>
        <row r="5062">
          <cell r="A5062" t="str">
            <v>69420</v>
          </cell>
          <cell r="B5062" t="str">
            <v xml:space="preserve">INCISION OF EARDRUM                </v>
          </cell>
        </row>
        <row r="5063">
          <cell r="A5063" t="str">
            <v>69421</v>
          </cell>
          <cell r="B5063" t="str">
            <v xml:space="preserve">INCISION OF EARDRUM                </v>
          </cell>
        </row>
        <row r="5064">
          <cell r="A5064" t="str">
            <v>69424</v>
          </cell>
          <cell r="B5064" t="str">
            <v xml:space="preserve">REMOVE VENTILATING TUBE            </v>
          </cell>
        </row>
        <row r="5065">
          <cell r="A5065" t="str">
            <v>69433</v>
          </cell>
          <cell r="B5065" t="str">
            <v xml:space="preserve">CREATE EARDRUM OPENING             </v>
          </cell>
        </row>
        <row r="5066">
          <cell r="A5066" t="str">
            <v>69436</v>
          </cell>
          <cell r="B5066" t="str">
            <v xml:space="preserve">CREATE EARDRUM OPENING             </v>
          </cell>
        </row>
        <row r="5067">
          <cell r="A5067" t="str">
            <v>69440</v>
          </cell>
          <cell r="B5067" t="str">
            <v xml:space="preserve">EXPLORATION OF MIDDLE EAR          </v>
          </cell>
        </row>
        <row r="5068">
          <cell r="A5068" t="str">
            <v>69450</v>
          </cell>
          <cell r="B5068" t="str">
            <v xml:space="preserve">EARDRUM REVISION                   </v>
          </cell>
        </row>
        <row r="5069">
          <cell r="A5069" t="str">
            <v>69501</v>
          </cell>
          <cell r="B5069" t="str">
            <v xml:space="preserve">MASTOIDECTOMY                      </v>
          </cell>
        </row>
        <row r="5070">
          <cell r="A5070" t="str">
            <v>69502</v>
          </cell>
          <cell r="B5070" t="str">
            <v xml:space="preserve">MASTOIDECTOMY                      </v>
          </cell>
        </row>
        <row r="5071">
          <cell r="A5071" t="str">
            <v>69505</v>
          </cell>
          <cell r="B5071" t="str">
            <v xml:space="preserve">REMOVE MASTOID STRUCTURES          </v>
          </cell>
        </row>
        <row r="5072">
          <cell r="A5072" t="str">
            <v>69511</v>
          </cell>
          <cell r="B5072" t="str">
            <v xml:space="preserve">EXTENSIVE MASTOID SURGERY          </v>
          </cell>
        </row>
        <row r="5073">
          <cell r="A5073" t="str">
            <v>69530</v>
          </cell>
          <cell r="B5073" t="str">
            <v xml:space="preserve">EXTENSIVE MASTOID SURGERY          </v>
          </cell>
        </row>
        <row r="5074">
          <cell r="A5074" t="str">
            <v>69535</v>
          </cell>
          <cell r="B5074" t="str">
            <v xml:space="preserve">REMOVE PART OF TEMPORAL BONE       </v>
          </cell>
        </row>
        <row r="5075">
          <cell r="A5075" t="str">
            <v>69540</v>
          </cell>
          <cell r="B5075" t="str">
            <v xml:space="preserve">REMOVE EAR LESION                  </v>
          </cell>
        </row>
        <row r="5076">
          <cell r="A5076" t="str">
            <v>69550</v>
          </cell>
          <cell r="B5076" t="str">
            <v xml:space="preserve">REMOVE EAR LESION                  </v>
          </cell>
        </row>
        <row r="5077">
          <cell r="A5077" t="str">
            <v>69552</v>
          </cell>
          <cell r="B5077" t="str">
            <v xml:space="preserve">REMOVE EAR LESION                  </v>
          </cell>
        </row>
        <row r="5078">
          <cell r="A5078" t="str">
            <v>69554</v>
          </cell>
          <cell r="B5078" t="str">
            <v xml:space="preserve">REMOVE EAR LESION                  </v>
          </cell>
        </row>
        <row r="5079">
          <cell r="A5079" t="str">
            <v>69601</v>
          </cell>
          <cell r="B5079" t="str">
            <v xml:space="preserve">MASTOID SURGERY REVISION           </v>
          </cell>
        </row>
        <row r="5080">
          <cell r="A5080" t="str">
            <v>69602</v>
          </cell>
          <cell r="B5080" t="str">
            <v xml:space="preserve">MASTOID SURGERY REVISION           </v>
          </cell>
        </row>
        <row r="5081">
          <cell r="A5081" t="str">
            <v>69603</v>
          </cell>
          <cell r="B5081" t="str">
            <v xml:space="preserve">MASTOID SURGERY REVISION           </v>
          </cell>
        </row>
        <row r="5082">
          <cell r="A5082" t="str">
            <v>69604</v>
          </cell>
          <cell r="B5082" t="str">
            <v xml:space="preserve">MASTOID SURGERY REVISION           </v>
          </cell>
        </row>
        <row r="5083">
          <cell r="A5083" t="str">
            <v>69605</v>
          </cell>
          <cell r="B5083" t="str">
            <v xml:space="preserve">MASTOID SURGERY REVISION           </v>
          </cell>
        </row>
        <row r="5084">
          <cell r="A5084" t="str">
            <v>69610</v>
          </cell>
          <cell r="B5084" t="str">
            <v xml:space="preserve">REPAIR OF EARDRUM                  </v>
          </cell>
        </row>
        <row r="5085">
          <cell r="A5085" t="str">
            <v>69620</v>
          </cell>
          <cell r="B5085" t="str">
            <v xml:space="preserve">REPAIR OF EARDRUM                  </v>
          </cell>
        </row>
        <row r="5086">
          <cell r="A5086" t="str">
            <v>69631</v>
          </cell>
          <cell r="B5086" t="str">
            <v xml:space="preserve">REPAIR EARDRUM STRUCTURES          </v>
          </cell>
        </row>
        <row r="5087">
          <cell r="A5087" t="str">
            <v>69632</v>
          </cell>
          <cell r="B5087" t="str">
            <v xml:space="preserve">REBUILD EARDRUM STRUCTURES         </v>
          </cell>
        </row>
        <row r="5088">
          <cell r="A5088" t="str">
            <v>69633</v>
          </cell>
          <cell r="B5088" t="str">
            <v xml:space="preserve">REBUILD EARDRUM STRUCTURES         </v>
          </cell>
        </row>
        <row r="5089">
          <cell r="A5089" t="str">
            <v>69635</v>
          </cell>
          <cell r="B5089" t="str">
            <v xml:space="preserve">REPAIR EARDRUM STRUCTURES          </v>
          </cell>
        </row>
        <row r="5090">
          <cell r="A5090" t="str">
            <v>69636</v>
          </cell>
          <cell r="B5090" t="str">
            <v xml:space="preserve">REBUILD EARDRUM STRUCTURES         </v>
          </cell>
        </row>
        <row r="5091">
          <cell r="A5091" t="str">
            <v>69637</v>
          </cell>
          <cell r="B5091" t="str">
            <v xml:space="preserve">REBUILD EARDRUM STRUCTURES         </v>
          </cell>
        </row>
        <row r="5092">
          <cell r="A5092" t="str">
            <v>69641</v>
          </cell>
          <cell r="B5092" t="str">
            <v xml:space="preserve">REVISE MIDDLE EAR &amp; MASTOID        </v>
          </cell>
        </row>
        <row r="5093">
          <cell r="A5093" t="str">
            <v>69642</v>
          </cell>
          <cell r="B5093" t="str">
            <v xml:space="preserve">REVISE MIDDLE EAR &amp; MASTOID        </v>
          </cell>
        </row>
        <row r="5094">
          <cell r="A5094" t="str">
            <v>69643</v>
          </cell>
          <cell r="B5094" t="str">
            <v xml:space="preserve">REVISE MIDDLE EAR &amp; MASTOID        </v>
          </cell>
        </row>
        <row r="5095">
          <cell r="A5095" t="str">
            <v>69644</v>
          </cell>
          <cell r="B5095" t="str">
            <v xml:space="preserve">REVISE MIDDLE EAR &amp; MASTOID        </v>
          </cell>
        </row>
        <row r="5096">
          <cell r="A5096" t="str">
            <v>69645</v>
          </cell>
          <cell r="B5096" t="str">
            <v xml:space="preserve">REVISE MIDDLE EAR &amp; MASTOID        </v>
          </cell>
        </row>
        <row r="5097">
          <cell r="A5097" t="str">
            <v>69646</v>
          </cell>
          <cell r="B5097" t="str">
            <v xml:space="preserve">REVISE MIDDLE EAR &amp; MASTOID        </v>
          </cell>
        </row>
        <row r="5098">
          <cell r="A5098" t="str">
            <v>69650</v>
          </cell>
          <cell r="B5098" t="str">
            <v xml:space="preserve">RELEASE MIDDLE EAR BONE            </v>
          </cell>
        </row>
        <row r="5099">
          <cell r="A5099" t="str">
            <v>69660</v>
          </cell>
          <cell r="B5099" t="str">
            <v xml:space="preserve">REVISE MIDDLE EAR BONE             </v>
          </cell>
        </row>
        <row r="5100">
          <cell r="A5100" t="str">
            <v>69661</v>
          </cell>
          <cell r="B5100" t="str">
            <v xml:space="preserve">REVISE MIDDLE EAR BONE             </v>
          </cell>
        </row>
        <row r="5101">
          <cell r="A5101" t="str">
            <v>69662</v>
          </cell>
          <cell r="B5101" t="str">
            <v xml:space="preserve">REVISE MIDDLE EAR BONE             </v>
          </cell>
        </row>
        <row r="5102">
          <cell r="A5102" t="str">
            <v>69666</v>
          </cell>
          <cell r="B5102" t="str">
            <v xml:space="preserve">REPAIR MIDDLE EAR STRUCTURES       </v>
          </cell>
        </row>
        <row r="5103">
          <cell r="A5103" t="str">
            <v>69667</v>
          </cell>
          <cell r="B5103" t="str">
            <v xml:space="preserve">REPAIR MIDDLE EAR STRUCTURES       </v>
          </cell>
        </row>
        <row r="5104">
          <cell r="A5104" t="str">
            <v>69670</v>
          </cell>
          <cell r="B5104" t="str">
            <v xml:space="preserve">REMOVE MASTOID AIR CELLS           </v>
          </cell>
        </row>
        <row r="5105">
          <cell r="A5105" t="str">
            <v>69676</v>
          </cell>
          <cell r="B5105" t="str">
            <v xml:space="preserve">REMOVE MIDDLE EAR NERVE            </v>
          </cell>
        </row>
        <row r="5106">
          <cell r="A5106" t="str">
            <v>69700</v>
          </cell>
          <cell r="B5106" t="str">
            <v xml:space="preserve">CLOSE MASTOID FISTULA              </v>
          </cell>
        </row>
        <row r="5107">
          <cell r="A5107" t="str">
            <v>69710</v>
          </cell>
          <cell r="B5107" t="str">
            <v xml:space="preserve">IMPLANT/REPLACE HEARING AID        </v>
          </cell>
        </row>
        <row r="5108">
          <cell r="A5108" t="str">
            <v>69711</v>
          </cell>
          <cell r="B5108" t="str">
            <v xml:space="preserve">REMOVE/REPAIR HEARING AID          </v>
          </cell>
        </row>
        <row r="5109">
          <cell r="A5109" t="str">
            <v>69720</v>
          </cell>
          <cell r="B5109" t="str">
            <v xml:space="preserve">RELEASE FACIAL NERVE               </v>
          </cell>
        </row>
        <row r="5110">
          <cell r="A5110" t="str">
            <v>69725</v>
          </cell>
          <cell r="B5110" t="str">
            <v xml:space="preserve">RELEASE FACIAL NERVE               </v>
          </cell>
        </row>
        <row r="5111">
          <cell r="A5111" t="str">
            <v>69740</v>
          </cell>
          <cell r="B5111" t="str">
            <v xml:space="preserve">REPAIR FACIAL NERVE                </v>
          </cell>
        </row>
        <row r="5112">
          <cell r="A5112" t="str">
            <v>69745</v>
          </cell>
          <cell r="B5112" t="str">
            <v xml:space="preserve">REPAIR FACIAL NERVE                </v>
          </cell>
        </row>
        <row r="5113">
          <cell r="A5113" t="str">
            <v>69799</v>
          </cell>
          <cell r="B5113" t="str">
            <v xml:space="preserve">MIDDLE EAR SURGERY PROCEDURE       </v>
          </cell>
        </row>
        <row r="5114">
          <cell r="A5114" t="str">
            <v>69801</v>
          </cell>
          <cell r="B5114" t="str">
            <v xml:space="preserve">INCISE INNER EAR                   </v>
          </cell>
        </row>
        <row r="5115">
          <cell r="A5115" t="str">
            <v>69802</v>
          </cell>
          <cell r="B5115" t="str">
            <v xml:space="preserve">INCISE INNER EAR                   </v>
          </cell>
        </row>
        <row r="5116">
          <cell r="A5116" t="str">
            <v>69805</v>
          </cell>
          <cell r="B5116" t="str">
            <v xml:space="preserve">EXPLORE INNER EAR                  </v>
          </cell>
        </row>
        <row r="5117">
          <cell r="A5117" t="str">
            <v>69806</v>
          </cell>
          <cell r="B5117" t="str">
            <v xml:space="preserve">EXPLORE INNER EAR                  </v>
          </cell>
        </row>
        <row r="5118">
          <cell r="A5118" t="str">
            <v>69820</v>
          </cell>
          <cell r="B5118" t="str">
            <v xml:space="preserve">ESTABLISH INNER EAR WINDOW         </v>
          </cell>
        </row>
        <row r="5119">
          <cell r="A5119" t="str">
            <v>69840</v>
          </cell>
          <cell r="B5119" t="str">
            <v xml:space="preserve">REVISE INNER EAR WINDOW            </v>
          </cell>
        </row>
        <row r="5120">
          <cell r="A5120" t="str">
            <v>69905</v>
          </cell>
          <cell r="B5120" t="str">
            <v xml:space="preserve">REMOVE INNER EAR                   </v>
          </cell>
        </row>
        <row r="5121">
          <cell r="A5121" t="str">
            <v>69910</v>
          </cell>
          <cell r="B5121" t="str">
            <v xml:space="preserve">REMOVE INNER EAR &amp; MASTOID         </v>
          </cell>
        </row>
        <row r="5122">
          <cell r="A5122" t="str">
            <v>69915</v>
          </cell>
          <cell r="B5122" t="str">
            <v xml:space="preserve">INCISE INNER EAR NERVE             </v>
          </cell>
        </row>
        <row r="5123">
          <cell r="A5123" t="str">
            <v>69930</v>
          </cell>
          <cell r="B5123" t="str">
            <v xml:space="preserve">IMPLANT COCHLEAR DEVICE            </v>
          </cell>
        </row>
        <row r="5124">
          <cell r="A5124" t="str">
            <v>69949</v>
          </cell>
          <cell r="B5124" t="str">
            <v xml:space="preserve">INNER EAR SURGERY PROCEDURE        </v>
          </cell>
        </row>
        <row r="5125">
          <cell r="A5125" t="str">
            <v>69950</v>
          </cell>
          <cell r="B5125" t="str">
            <v xml:space="preserve">INCISE INNER EAR NERVE             </v>
          </cell>
        </row>
        <row r="5126">
          <cell r="A5126" t="str">
            <v>69955</v>
          </cell>
          <cell r="B5126" t="str">
            <v xml:space="preserve">RELEASE FACIAL NERVE               </v>
          </cell>
        </row>
        <row r="5127">
          <cell r="A5127" t="str">
            <v>69960</v>
          </cell>
          <cell r="B5127" t="str">
            <v xml:space="preserve">RELEASE INNER EAR CANAL            </v>
          </cell>
        </row>
        <row r="5128">
          <cell r="A5128" t="str">
            <v>69970</v>
          </cell>
          <cell r="B5128" t="str">
            <v xml:space="preserve">REMOVE INNER EAR LESION            </v>
          </cell>
        </row>
        <row r="5129">
          <cell r="A5129" t="str">
            <v>69979</v>
          </cell>
          <cell r="B5129" t="str">
            <v xml:space="preserve">TEMPORAL BONE SURGERY              </v>
          </cell>
        </row>
        <row r="5130">
          <cell r="A5130" t="str">
            <v>69990</v>
          </cell>
          <cell r="B5130" t="str">
            <v xml:space="preserve">MICROSURGERY ADD-ON                </v>
          </cell>
        </row>
        <row r="5131">
          <cell r="A5131" t="str">
            <v>70010</v>
          </cell>
          <cell r="B5131" t="str">
            <v xml:space="preserve">CONTRAST X-RAY OF BRAIN            </v>
          </cell>
        </row>
        <row r="5132">
          <cell r="A5132" t="str">
            <v>70015</v>
          </cell>
          <cell r="B5132" t="str">
            <v xml:space="preserve">CONTRAST X-RAY OF BRAIN            </v>
          </cell>
        </row>
        <row r="5133">
          <cell r="A5133" t="str">
            <v>70030</v>
          </cell>
          <cell r="B5133" t="str">
            <v xml:space="preserve">X-RAY EYE FOR FOREIGN BODY         </v>
          </cell>
        </row>
        <row r="5134">
          <cell r="A5134" t="str">
            <v>70100</v>
          </cell>
          <cell r="B5134" t="str">
            <v xml:space="preserve">X-RAY EXAM OF JAW                  </v>
          </cell>
        </row>
        <row r="5135">
          <cell r="A5135" t="str">
            <v>70110</v>
          </cell>
          <cell r="B5135" t="str">
            <v xml:space="preserve">X-RAY EXAM OF JAW                  </v>
          </cell>
        </row>
        <row r="5136">
          <cell r="A5136" t="str">
            <v>70120</v>
          </cell>
          <cell r="B5136" t="str">
            <v xml:space="preserve">X-RAY EXAM OF MASTOIDS             </v>
          </cell>
        </row>
        <row r="5137">
          <cell r="A5137" t="str">
            <v>70130</v>
          </cell>
          <cell r="B5137" t="str">
            <v xml:space="preserve">X-RAY EXAM OF MASTOIDS             </v>
          </cell>
        </row>
        <row r="5138">
          <cell r="A5138" t="str">
            <v>70134</v>
          </cell>
          <cell r="B5138" t="str">
            <v xml:space="preserve">X-RAY EXAM OF MIDDLE EAR           </v>
          </cell>
        </row>
        <row r="5139">
          <cell r="A5139" t="str">
            <v>70140</v>
          </cell>
          <cell r="B5139" t="str">
            <v xml:space="preserve">X-RAY EXAM OF FACIAL BONES         </v>
          </cell>
        </row>
        <row r="5140">
          <cell r="A5140" t="str">
            <v>70150</v>
          </cell>
          <cell r="B5140" t="str">
            <v xml:space="preserve">X-RAY EXAM OF FACIAL BONES         </v>
          </cell>
        </row>
        <row r="5141">
          <cell r="A5141" t="str">
            <v>70160</v>
          </cell>
          <cell r="B5141" t="str">
            <v xml:space="preserve">X-RAY EXAM OF NASAL BONES          </v>
          </cell>
        </row>
        <row r="5142">
          <cell r="A5142" t="str">
            <v>70170</v>
          </cell>
          <cell r="B5142" t="str">
            <v xml:space="preserve">X-RAY EXAM OF TEAR DUCT            </v>
          </cell>
        </row>
        <row r="5143">
          <cell r="A5143" t="str">
            <v>70190</v>
          </cell>
          <cell r="B5143" t="str">
            <v xml:space="preserve">X-RAY EXAM OF EYE SOCKETS          </v>
          </cell>
        </row>
        <row r="5144">
          <cell r="A5144" t="str">
            <v>70200</v>
          </cell>
          <cell r="B5144" t="str">
            <v xml:space="preserve">X-RAY EXAM OF EYE SOCKETS          </v>
          </cell>
        </row>
        <row r="5145">
          <cell r="A5145" t="str">
            <v>70210</v>
          </cell>
          <cell r="B5145" t="str">
            <v xml:space="preserve">X-RAY EXAM OF SINUSES              </v>
          </cell>
        </row>
        <row r="5146">
          <cell r="A5146" t="str">
            <v>70220</v>
          </cell>
          <cell r="B5146" t="str">
            <v xml:space="preserve">X-RAY EXAM OF SINUSES              </v>
          </cell>
        </row>
        <row r="5147">
          <cell r="A5147" t="str">
            <v>70240</v>
          </cell>
          <cell r="B5147" t="str">
            <v xml:space="preserve">X-RAY EXAM PITUITARY SADDLE        </v>
          </cell>
        </row>
        <row r="5148">
          <cell r="A5148" t="str">
            <v>70250</v>
          </cell>
          <cell r="B5148" t="str">
            <v xml:space="preserve">X-RAY EXAM OF SKULL                </v>
          </cell>
        </row>
        <row r="5149">
          <cell r="A5149" t="str">
            <v>70260</v>
          </cell>
          <cell r="B5149" t="str">
            <v xml:space="preserve">X-RAY EXAM OF SKULL                </v>
          </cell>
        </row>
        <row r="5150">
          <cell r="A5150" t="str">
            <v>70300</v>
          </cell>
          <cell r="B5150" t="str">
            <v xml:space="preserve">X-RAY EXAM OF TEETH                </v>
          </cell>
        </row>
        <row r="5151">
          <cell r="A5151" t="str">
            <v>70310</v>
          </cell>
          <cell r="B5151" t="str">
            <v xml:space="preserve">X-RAY EXAM OF TEETH                </v>
          </cell>
        </row>
        <row r="5152">
          <cell r="A5152" t="str">
            <v>70320</v>
          </cell>
          <cell r="B5152" t="str">
            <v xml:space="preserve">FULL MOUTH X-RAY OF TEETH          </v>
          </cell>
        </row>
        <row r="5153">
          <cell r="A5153" t="str">
            <v>70328</v>
          </cell>
          <cell r="B5153" t="str">
            <v xml:space="preserve">X-RAY EXAM OF JAW JOINT            </v>
          </cell>
        </row>
        <row r="5154">
          <cell r="A5154" t="str">
            <v>70330</v>
          </cell>
          <cell r="B5154" t="str">
            <v xml:space="preserve">X-RAY EXAM OF JAW JOINTS           </v>
          </cell>
        </row>
        <row r="5155">
          <cell r="A5155" t="str">
            <v>70332</v>
          </cell>
          <cell r="B5155" t="str">
            <v xml:space="preserve">X-RAY EXAM OF JAW JOINT            </v>
          </cell>
        </row>
        <row r="5156">
          <cell r="A5156" t="str">
            <v>70336</v>
          </cell>
          <cell r="B5156" t="str">
            <v xml:space="preserve">MAGNETIC IMAGE JAW JOINT           </v>
          </cell>
        </row>
        <row r="5157">
          <cell r="A5157" t="str">
            <v>70350</v>
          </cell>
          <cell r="B5157" t="str">
            <v xml:space="preserve">X-RAY HEAD FOR ORTHODONTIA         </v>
          </cell>
        </row>
        <row r="5158">
          <cell r="A5158" t="str">
            <v>70355</v>
          </cell>
          <cell r="B5158" t="str">
            <v xml:space="preserve">PANORAMIC X-RAY OF JAWS            </v>
          </cell>
        </row>
        <row r="5159">
          <cell r="A5159" t="str">
            <v>70360</v>
          </cell>
          <cell r="B5159" t="str">
            <v xml:space="preserve">X-RAY EXAM OF NECK                 </v>
          </cell>
        </row>
        <row r="5160">
          <cell r="A5160" t="str">
            <v>70370</v>
          </cell>
          <cell r="B5160" t="str">
            <v xml:space="preserve">THROAT X-RAY &amp; FLUOROSCOPY         </v>
          </cell>
        </row>
        <row r="5161">
          <cell r="A5161" t="str">
            <v>70371</v>
          </cell>
          <cell r="B5161" t="str">
            <v xml:space="preserve">SPEECH EVALUATION, COMPLEX         </v>
          </cell>
        </row>
        <row r="5162">
          <cell r="A5162" t="str">
            <v>70373</v>
          </cell>
          <cell r="B5162" t="str">
            <v xml:space="preserve">CONTRAST X-RAY OF LARYNX           </v>
          </cell>
        </row>
        <row r="5163">
          <cell r="A5163" t="str">
            <v>70380</v>
          </cell>
          <cell r="B5163" t="str">
            <v xml:space="preserve">X-RAY EXAM OF SALIVARY GLAND       </v>
          </cell>
        </row>
        <row r="5164">
          <cell r="A5164" t="str">
            <v>70390</v>
          </cell>
          <cell r="B5164" t="str">
            <v xml:space="preserve">X-RAY EXAM OF SALIVARY DUCT        </v>
          </cell>
        </row>
        <row r="5165">
          <cell r="A5165" t="str">
            <v>70450</v>
          </cell>
          <cell r="B5165" t="str">
            <v xml:space="preserve">CAT SCAN OF HEAD OR BRAIN          </v>
          </cell>
        </row>
        <row r="5166">
          <cell r="A5166" t="str">
            <v>70460</v>
          </cell>
          <cell r="B5166" t="str">
            <v xml:space="preserve">CONTRAST CAT SCAN OF HEAD          </v>
          </cell>
        </row>
        <row r="5167">
          <cell r="A5167" t="str">
            <v>70470</v>
          </cell>
          <cell r="B5167" t="str">
            <v xml:space="preserve">CONTRAST CAT SCANS OF HEAD         </v>
          </cell>
        </row>
        <row r="5168">
          <cell r="A5168" t="str">
            <v>70480</v>
          </cell>
          <cell r="B5168" t="str">
            <v xml:space="preserve">CAT SCAN OF SKULL                  </v>
          </cell>
        </row>
        <row r="5169">
          <cell r="A5169" t="str">
            <v>70481</v>
          </cell>
          <cell r="B5169" t="str">
            <v xml:space="preserve">CONTRAST CAT SCAN OF SKULL         </v>
          </cell>
        </row>
        <row r="5170">
          <cell r="A5170" t="str">
            <v>70482</v>
          </cell>
          <cell r="B5170" t="str">
            <v xml:space="preserve">CONTRAST CAT SCANS OF SKULL        </v>
          </cell>
        </row>
        <row r="5171">
          <cell r="A5171" t="str">
            <v>70486</v>
          </cell>
          <cell r="B5171" t="str">
            <v xml:space="preserve">CAT SCAN OF FACE, JAW              </v>
          </cell>
        </row>
        <row r="5172">
          <cell r="A5172" t="str">
            <v>70487</v>
          </cell>
          <cell r="B5172" t="str">
            <v xml:space="preserve">CONTRAST CAT SCAN, FACE/JAW        </v>
          </cell>
        </row>
        <row r="5173">
          <cell r="A5173" t="str">
            <v>70488</v>
          </cell>
          <cell r="B5173" t="str">
            <v xml:space="preserve">CONTRAST CAT SCANS FACE/JAW        </v>
          </cell>
        </row>
        <row r="5174">
          <cell r="A5174" t="str">
            <v>70490</v>
          </cell>
          <cell r="B5174" t="str">
            <v xml:space="preserve">CAT SCAN OF NECK TISSUE            </v>
          </cell>
        </row>
        <row r="5175">
          <cell r="A5175" t="str">
            <v>70491</v>
          </cell>
          <cell r="B5175" t="str">
            <v xml:space="preserve">CONTRAST CAT OF NECK TISSUE        </v>
          </cell>
        </row>
        <row r="5176">
          <cell r="A5176" t="str">
            <v>70492</v>
          </cell>
          <cell r="B5176" t="str">
            <v xml:space="preserve">CONTRAST CAT OF NECK TISSUE        </v>
          </cell>
        </row>
        <row r="5177">
          <cell r="A5177" t="str">
            <v>70540</v>
          </cell>
          <cell r="B5177" t="str">
            <v xml:space="preserve">MAGNETIC IMAGE, FACE, NECK         </v>
          </cell>
        </row>
        <row r="5178">
          <cell r="A5178" t="str">
            <v>70541</v>
          </cell>
          <cell r="B5178" t="str">
            <v xml:space="preserve">MAGNETIC IMAGE, HEAD (MRA)         </v>
          </cell>
        </row>
        <row r="5179">
          <cell r="A5179" t="str">
            <v>70551</v>
          </cell>
          <cell r="B5179" t="str">
            <v xml:space="preserve">MAGNETIC IMAGE, BRAIN (MRI)        </v>
          </cell>
        </row>
        <row r="5180">
          <cell r="A5180" t="str">
            <v>70552</v>
          </cell>
          <cell r="B5180" t="str">
            <v xml:space="preserve">MAGNETIC IMAGE, BRAIN (MRI)        </v>
          </cell>
        </row>
        <row r="5181">
          <cell r="A5181" t="str">
            <v>70553</v>
          </cell>
          <cell r="B5181" t="str">
            <v xml:space="preserve">MAGNETIC IMAGE, BRAIN              </v>
          </cell>
        </row>
        <row r="5182">
          <cell r="A5182" t="str">
            <v>71010</v>
          </cell>
          <cell r="B5182" t="str">
            <v xml:space="preserve">CHEST X-RAY                        </v>
          </cell>
        </row>
        <row r="5183">
          <cell r="A5183" t="str">
            <v>71015</v>
          </cell>
          <cell r="B5183" t="str">
            <v xml:space="preserve">X-RAY EXAM OF CHEST                </v>
          </cell>
        </row>
        <row r="5184">
          <cell r="A5184" t="str">
            <v>71020</v>
          </cell>
          <cell r="B5184" t="str">
            <v xml:space="preserve">CHEST X-RAY                        </v>
          </cell>
        </row>
        <row r="5185">
          <cell r="A5185" t="str">
            <v>71021</v>
          </cell>
          <cell r="B5185" t="str">
            <v xml:space="preserve">CHEST X-RAY                        </v>
          </cell>
        </row>
        <row r="5186">
          <cell r="A5186" t="str">
            <v>71022</v>
          </cell>
          <cell r="B5186" t="str">
            <v xml:space="preserve">CHEST X-RAY                        </v>
          </cell>
        </row>
        <row r="5187">
          <cell r="A5187" t="str">
            <v>71023</v>
          </cell>
          <cell r="B5187" t="str">
            <v xml:space="preserve">CHEST X-RAY AND FLUOROSCOPY        </v>
          </cell>
        </row>
        <row r="5188">
          <cell r="A5188" t="str">
            <v>71030</v>
          </cell>
          <cell r="B5188" t="str">
            <v xml:space="preserve">CHEST X-RAY                        </v>
          </cell>
        </row>
        <row r="5189">
          <cell r="A5189" t="str">
            <v>71034</v>
          </cell>
          <cell r="B5189" t="str">
            <v xml:space="preserve">CHEST X-RAY &amp; FLUOROSCOPY          </v>
          </cell>
        </row>
        <row r="5190">
          <cell r="A5190" t="str">
            <v>71035</v>
          </cell>
          <cell r="B5190" t="str">
            <v xml:space="preserve">CHEST X-RAY                        </v>
          </cell>
        </row>
        <row r="5191">
          <cell r="A5191" t="str">
            <v>71036</v>
          </cell>
          <cell r="B5191" t="str">
            <v xml:space="preserve">X-RAY GUIDANCE FOR BIOPSY          </v>
          </cell>
        </row>
        <row r="5192">
          <cell r="A5192" t="str">
            <v>71040</v>
          </cell>
          <cell r="B5192" t="str">
            <v xml:space="preserve">CONTRAST X-RAY OF BRONCHI          </v>
          </cell>
        </row>
        <row r="5193">
          <cell r="A5193" t="str">
            <v>71060</v>
          </cell>
          <cell r="B5193" t="str">
            <v xml:space="preserve">CONTRAST X-RAY OF BRONCHI          </v>
          </cell>
        </row>
        <row r="5194">
          <cell r="A5194" t="str">
            <v>71090</v>
          </cell>
          <cell r="B5194" t="str">
            <v xml:space="preserve">X-RAY &amp; PACEMAKER INSERTION        </v>
          </cell>
        </row>
        <row r="5195">
          <cell r="A5195" t="str">
            <v>71100</v>
          </cell>
          <cell r="B5195" t="str">
            <v xml:space="preserve">X-RAY EXAM OF RIBS                 </v>
          </cell>
        </row>
        <row r="5196">
          <cell r="A5196" t="str">
            <v>71101</v>
          </cell>
          <cell r="B5196" t="str">
            <v xml:space="preserve">X-RAY EXAM OF RIBS, CHEST          </v>
          </cell>
        </row>
        <row r="5197">
          <cell r="A5197" t="str">
            <v>71110</v>
          </cell>
          <cell r="B5197" t="str">
            <v xml:space="preserve">X-RAY EXAM OF RIBS                 </v>
          </cell>
        </row>
        <row r="5198">
          <cell r="A5198" t="str">
            <v>71111</v>
          </cell>
          <cell r="B5198" t="str">
            <v xml:space="preserve">X-RAY EXAM OF RIBS, CHEST          </v>
          </cell>
        </row>
        <row r="5199">
          <cell r="A5199" t="str">
            <v>71120</v>
          </cell>
          <cell r="B5199" t="str">
            <v xml:space="preserve">X-RAY EXAM OF BREASTBONE           </v>
          </cell>
        </row>
        <row r="5200">
          <cell r="A5200" t="str">
            <v>71130</v>
          </cell>
          <cell r="B5200" t="str">
            <v xml:space="preserve">X-RAY EXAM OF BREASTBONE           </v>
          </cell>
        </row>
        <row r="5201">
          <cell r="A5201" t="str">
            <v>71250</v>
          </cell>
          <cell r="B5201" t="str">
            <v xml:space="preserve">CAT SCAN OF CHEST                  </v>
          </cell>
        </row>
        <row r="5202">
          <cell r="A5202" t="str">
            <v>71260</v>
          </cell>
          <cell r="B5202" t="str">
            <v xml:space="preserve">CONTRAST CAT SCAN OF CHEST         </v>
          </cell>
        </row>
        <row r="5203">
          <cell r="A5203" t="str">
            <v>71270</v>
          </cell>
          <cell r="B5203" t="str">
            <v xml:space="preserve">CONTRAST CAT SCANS OF CHEST        </v>
          </cell>
        </row>
        <row r="5204">
          <cell r="A5204" t="str">
            <v>71550</v>
          </cell>
          <cell r="B5204" t="str">
            <v xml:space="preserve">MAGNETIC IMAGE, CHEST              </v>
          </cell>
        </row>
        <row r="5205">
          <cell r="A5205" t="str">
            <v>71555</v>
          </cell>
          <cell r="B5205" t="str">
            <v xml:space="preserve">MAGNETIC IMAGING/CHEST (MRA)       </v>
          </cell>
        </row>
        <row r="5206">
          <cell r="A5206" t="str">
            <v>72010</v>
          </cell>
          <cell r="B5206" t="str">
            <v xml:space="preserve">X-RAY EXAM OF SPINE                </v>
          </cell>
        </row>
        <row r="5207">
          <cell r="A5207" t="str">
            <v>72020</v>
          </cell>
          <cell r="B5207" t="str">
            <v xml:space="preserve">X-RAY EXAM OF SPINE                </v>
          </cell>
        </row>
        <row r="5208">
          <cell r="A5208" t="str">
            <v>72040</v>
          </cell>
          <cell r="B5208" t="str">
            <v xml:space="preserve">X-RAY EXAM OF NECK SPINE           </v>
          </cell>
        </row>
        <row r="5209">
          <cell r="A5209" t="str">
            <v>72050</v>
          </cell>
          <cell r="B5209" t="str">
            <v xml:space="preserve">X-RAY EXAM OF NECK SPINE           </v>
          </cell>
        </row>
        <row r="5210">
          <cell r="A5210" t="str">
            <v>72052</v>
          </cell>
          <cell r="B5210" t="str">
            <v xml:space="preserve">X-RAY EXAM OF NECK SPINE           </v>
          </cell>
        </row>
        <row r="5211">
          <cell r="A5211" t="str">
            <v>72069</v>
          </cell>
          <cell r="B5211" t="str">
            <v xml:space="preserve">X-RAY EXAM OF TRUNK SPINE          </v>
          </cell>
        </row>
        <row r="5212">
          <cell r="A5212" t="str">
            <v>72070</v>
          </cell>
          <cell r="B5212" t="str">
            <v xml:space="preserve">X-RAY EXAM OF THORAX SPINE         </v>
          </cell>
        </row>
        <row r="5213">
          <cell r="A5213" t="str">
            <v>72072</v>
          </cell>
          <cell r="B5213" t="str">
            <v xml:space="preserve">X-RAY EXAM OF THORACIC SPINE       </v>
          </cell>
        </row>
        <row r="5214">
          <cell r="A5214" t="str">
            <v>72074</v>
          </cell>
          <cell r="B5214" t="str">
            <v xml:space="preserve">X-RAY EXAM OF THORACIC SPINE       </v>
          </cell>
        </row>
        <row r="5215">
          <cell r="A5215" t="str">
            <v>72080</v>
          </cell>
          <cell r="B5215" t="str">
            <v xml:space="preserve">X-RAY EXAM OF TRUNK SPINE          </v>
          </cell>
        </row>
        <row r="5216">
          <cell r="A5216" t="str">
            <v>72090</v>
          </cell>
          <cell r="B5216" t="str">
            <v xml:space="preserve">X-RAY EXAM OF TRUNK SPINE          </v>
          </cell>
        </row>
        <row r="5217">
          <cell r="A5217" t="str">
            <v>72100</v>
          </cell>
          <cell r="B5217" t="str">
            <v xml:space="preserve">X-RAY EXAM OF LOWER SPINE          </v>
          </cell>
        </row>
        <row r="5218">
          <cell r="A5218" t="str">
            <v>72110</v>
          </cell>
          <cell r="B5218" t="str">
            <v xml:space="preserve">X-RAY EXAM OF LOWER SPINE          </v>
          </cell>
        </row>
        <row r="5219">
          <cell r="A5219" t="str">
            <v>72114</v>
          </cell>
          <cell r="B5219" t="str">
            <v xml:space="preserve">X-RAY EXAM OF LOWER SPINE          </v>
          </cell>
        </row>
        <row r="5220">
          <cell r="A5220" t="str">
            <v>72120</v>
          </cell>
          <cell r="B5220" t="str">
            <v xml:space="preserve">X-RAY EXAM OF LOWER SPINE          </v>
          </cell>
        </row>
        <row r="5221">
          <cell r="A5221" t="str">
            <v>72125</v>
          </cell>
          <cell r="B5221" t="str">
            <v xml:space="preserve">CAT SCAN OF NECK SPINE             </v>
          </cell>
        </row>
        <row r="5222">
          <cell r="A5222" t="str">
            <v>72126</v>
          </cell>
          <cell r="B5222" t="str">
            <v xml:space="preserve">CONTRAST CAT SCAN OF NECK          </v>
          </cell>
        </row>
        <row r="5223">
          <cell r="A5223" t="str">
            <v>72127</v>
          </cell>
          <cell r="B5223" t="str">
            <v xml:space="preserve">CONTRAST CAT SCANS OF NECK         </v>
          </cell>
        </row>
        <row r="5224">
          <cell r="A5224" t="str">
            <v>72128</v>
          </cell>
          <cell r="B5224" t="str">
            <v xml:space="preserve">CAT SCAN OF THORAX SPINE           </v>
          </cell>
        </row>
        <row r="5225">
          <cell r="A5225" t="str">
            <v>72129</v>
          </cell>
          <cell r="B5225" t="str">
            <v xml:space="preserve">CONTRAST CAT SCAN OF THORAX        </v>
          </cell>
        </row>
        <row r="5226">
          <cell r="A5226" t="str">
            <v>72130</v>
          </cell>
          <cell r="B5226" t="str">
            <v xml:space="preserve">CONTRAST CAT SCANS OF THORAX       </v>
          </cell>
        </row>
        <row r="5227">
          <cell r="A5227" t="str">
            <v>72131</v>
          </cell>
          <cell r="B5227" t="str">
            <v xml:space="preserve">CAT SCAN OF LOWER SPINE            </v>
          </cell>
        </row>
        <row r="5228">
          <cell r="A5228" t="str">
            <v>72132</v>
          </cell>
          <cell r="B5228" t="str">
            <v xml:space="preserve">CONTRAST CAT OF LOWER SPINE        </v>
          </cell>
        </row>
        <row r="5229">
          <cell r="A5229" t="str">
            <v>72133</v>
          </cell>
          <cell r="B5229" t="str">
            <v xml:space="preserve">CONTRAST CAT SCANS,LOW SPINE       </v>
          </cell>
        </row>
        <row r="5230">
          <cell r="A5230" t="str">
            <v>72141</v>
          </cell>
          <cell r="B5230" t="str">
            <v xml:space="preserve">MAGNETIC IMAGE, NECK SPINE         </v>
          </cell>
        </row>
        <row r="5231">
          <cell r="A5231" t="str">
            <v>72142</v>
          </cell>
          <cell r="B5231" t="str">
            <v xml:space="preserve">MAGNETIC IMAGE, NECK SPINE         </v>
          </cell>
        </row>
        <row r="5232">
          <cell r="A5232" t="str">
            <v>72146</v>
          </cell>
          <cell r="B5232" t="str">
            <v xml:space="preserve">MAGNETIC IMAGE, CHEST SPINE        </v>
          </cell>
        </row>
        <row r="5233">
          <cell r="A5233" t="str">
            <v>72147</v>
          </cell>
          <cell r="B5233" t="str">
            <v xml:space="preserve">MAGNETIC IMAGE, CHEST SPINE        </v>
          </cell>
        </row>
        <row r="5234">
          <cell r="A5234" t="str">
            <v>72148</v>
          </cell>
          <cell r="B5234" t="str">
            <v xml:space="preserve">MAGNETIC IMAGE, LUMBAR SPINE       </v>
          </cell>
        </row>
        <row r="5235">
          <cell r="A5235" t="str">
            <v>72149</v>
          </cell>
          <cell r="B5235" t="str">
            <v xml:space="preserve">MAGNETIC IMAGE, LUMBAR SPINE       </v>
          </cell>
        </row>
        <row r="5236">
          <cell r="A5236" t="str">
            <v>72156</v>
          </cell>
          <cell r="B5236" t="str">
            <v xml:space="preserve">MAGNETIC IMAGE, NECK SPINE         </v>
          </cell>
        </row>
        <row r="5237">
          <cell r="A5237" t="str">
            <v>72157</v>
          </cell>
          <cell r="B5237" t="str">
            <v xml:space="preserve">MAGNETIC IMAGE, CHEST SPINE        </v>
          </cell>
        </row>
        <row r="5238">
          <cell r="A5238" t="str">
            <v>72158</v>
          </cell>
          <cell r="B5238" t="str">
            <v xml:space="preserve">MAGNETIC IMAGE, LUMBAR SPINE       </v>
          </cell>
        </row>
        <row r="5239">
          <cell r="A5239" t="str">
            <v>72159</v>
          </cell>
          <cell r="B5239" t="str">
            <v xml:space="preserve">MAGNETIC IMAGING/SPINE (MRA)       </v>
          </cell>
        </row>
        <row r="5240">
          <cell r="A5240" t="str">
            <v>72170</v>
          </cell>
          <cell r="B5240" t="str">
            <v xml:space="preserve">X-RAY EXAM OF PELVIS               </v>
          </cell>
        </row>
        <row r="5241">
          <cell r="A5241" t="str">
            <v>72190</v>
          </cell>
          <cell r="B5241" t="str">
            <v xml:space="preserve">X-RAY EXAM OF PELVIS               </v>
          </cell>
        </row>
        <row r="5242">
          <cell r="A5242" t="str">
            <v>72192</v>
          </cell>
          <cell r="B5242" t="str">
            <v xml:space="preserve">CAT SCAN OF PELVIS                 </v>
          </cell>
        </row>
        <row r="5243">
          <cell r="A5243" t="str">
            <v>72193</v>
          </cell>
          <cell r="B5243" t="str">
            <v xml:space="preserve">CONTRAST CAT SCAN OF PELVIS        </v>
          </cell>
        </row>
        <row r="5244">
          <cell r="A5244" t="str">
            <v>72194</v>
          </cell>
          <cell r="B5244" t="str">
            <v xml:space="preserve">CONTRAST CAT SCANS OF PELVIS       </v>
          </cell>
        </row>
        <row r="5245">
          <cell r="A5245" t="str">
            <v>72196</v>
          </cell>
          <cell r="B5245" t="str">
            <v xml:space="preserve">MAGNETIC IMAGE, PELVIS             </v>
          </cell>
        </row>
        <row r="5246">
          <cell r="A5246" t="str">
            <v>72198</v>
          </cell>
          <cell r="B5246" t="str">
            <v xml:space="preserve">MAGNETIC IMAGING/PELVIS(MRA)       </v>
          </cell>
        </row>
        <row r="5247">
          <cell r="A5247" t="str">
            <v>72200</v>
          </cell>
          <cell r="B5247" t="str">
            <v xml:space="preserve">X-RAY EXAM SACROILIAC JOINTS       </v>
          </cell>
        </row>
        <row r="5248">
          <cell r="A5248" t="str">
            <v>72202</v>
          </cell>
          <cell r="B5248" t="str">
            <v xml:space="preserve">X-RAY EXAM SACROILIAC JOINTS       </v>
          </cell>
        </row>
        <row r="5249">
          <cell r="A5249" t="str">
            <v>72220</v>
          </cell>
          <cell r="B5249" t="str">
            <v xml:space="preserve">X-RAY EXAM OF TAILBONE             </v>
          </cell>
        </row>
        <row r="5250">
          <cell r="A5250" t="str">
            <v>72240</v>
          </cell>
          <cell r="B5250" t="str">
            <v xml:space="preserve">CONTRAST X-RAY OF NECK SPINE       </v>
          </cell>
        </row>
        <row r="5251">
          <cell r="A5251" t="str">
            <v>72255</v>
          </cell>
          <cell r="B5251" t="str">
            <v xml:space="preserve">CONTRAST X-RAY THORAX SPINE        </v>
          </cell>
        </row>
        <row r="5252">
          <cell r="A5252" t="str">
            <v>72265</v>
          </cell>
          <cell r="B5252" t="str">
            <v xml:space="preserve">CONTRAST X-RAY LOWER SPINE         </v>
          </cell>
        </row>
        <row r="5253">
          <cell r="A5253" t="str">
            <v>72270</v>
          </cell>
          <cell r="B5253" t="str">
            <v xml:space="preserve">CONTRAST X-RAY OF SPINE            </v>
          </cell>
        </row>
        <row r="5254">
          <cell r="A5254" t="str">
            <v>72285</v>
          </cell>
          <cell r="B5254" t="str">
            <v xml:space="preserve">X-RAY OF NECK SPINE DISK           </v>
          </cell>
        </row>
        <row r="5255">
          <cell r="A5255" t="str">
            <v>72295</v>
          </cell>
          <cell r="B5255" t="str">
            <v xml:space="preserve">X-RAY OF LOWER SPINE DISK          </v>
          </cell>
        </row>
        <row r="5256">
          <cell r="A5256" t="str">
            <v>73000</v>
          </cell>
          <cell r="B5256" t="str">
            <v xml:space="preserve">X-RAY EXAM OF COLLARBONE           </v>
          </cell>
        </row>
        <row r="5257">
          <cell r="A5257" t="str">
            <v>73010</v>
          </cell>
          <cell r="B5257" t="str">
            <v xml:space="preserve">X-RAY EXAM OF SHOULDER BLADE       </v>
          </cell>
        </row>
        <row r="5258">
          <cell r="A5258" t="str">
            <v>73020</v>
          </cell>
          <cell r="B5258" t="str">
            <v xml:space="preserve">X-RAY EXAM OF SHOULDER             </v>
          </cell>
        </row>
        <row r="5259">
          <cell r="A5259" t="str">
            <v>73030</v>
          </cell>
          <cell r="B5259" t="str">
            <v xml:space="preserve">X-RAY EXAM OF SHOULDER             </v>
          </cell>
        </row>
        <row r="5260">
          <cell r="A5260" t="str">
            <v>73040</v>
          </cell>
          <cell r="B5260" t="str">
            <v xml:space="preserve">CONTRAST X-RAY OF SHOULDER         </v>
          </cell>
        </row>
        <row r="5261">
          <cell r="A5261" t="str">
            <v>73050</v>
          </cell>
          <cell r="B5261" t="str">
            <v xml:space="preserve">X-RAY EXAM OF SHOULDERS            </v>
          </cell>
        </row>
        <row r="5262">
          <cell r="A5262" t="str">
            <v>73060</v>
          </cell>
          <cell r="B5262" t="str">
            <v xml:space="preserve">X-RAY EXAM OF HUMERUS              </v>
          </cell>
        </row>
        <row r="5263">
          <cell r="A5263" t="str">
            <v>73070</v>
          </cell>
          <cell r="B5263" t="str">
            <v xml:space="preserve">X-RAY EXAM OF ELBOW                </v>
          </cell>
        </row>
        <row r="5264">
          <cell r="A5264" t="str">
            <v>73080</v>
          </cell>
          <cell r="B5264" t="str">
            <v xml:space="preserve">X-RAY EXAM OF ELBOW                </v>
          </cell>
        </row>
        <row r="5265">
          <cell r="A5265" t="str">
            <v>73085</v>
          </cell>
          <cell r="B5265" t="str">
            <v xml:space="preserve">CONTRAST X-RAY OF ELBOW            </v>
          </cell>
        </row>
        <row r="5266">
          <cell r="A5266" t="str">
            <v>73090</v>
          </cell>
          <cell r="B5266" t="str">
            <v xml:space="preserve">X-RAY EXAM OF FOREARM              </v>
          </cell>
        </row>
        <row r="5267">
          <cell r="A5267" t="str">
            <v>73092</v>
          </cell>
          <cell r="B5267" t="str">
            <v xml:space="preserve">X-RAY EXAM OF ARM, INFANT          </v>
          </cell>
        </row>
        <row r="5268">
          <cell r="A5268" t="str">
            <v>73100</v>
          </cell>
          <cell r="B5268" t="str">
            <v xml:space="preserve">X-RAY EXAM OF WRIST                </v>
          </cell>
        </row>
        <row r="5269">
          <cell r="A5269" t="str">
            <v>73110</v>
          </cell>
          <cell r="B5269" t="str">
            <v xml:space="preserve">X-RAY EXAM OF WRIST                </v>
          </cell>
        </row>
        <row r="5270">
          <cell r="A5270" t="str">
            <v>73115</v>
          </cell>
          <cell r="B5270" t="str">
            <v xml:space="preserve">CONTRAST X-RAY OF WRIST            </v>
          </cell>
        </row>
        <row r="5271">
          <cell r="A5271" t="str">
            <v>73120</v>
          </cell>
          <cell r="B5271" t="str">
            <v xml:space="preserve">X-RAY EXAM OF HAND                 </v>
          </cell>
        </row>
        <row r="5272">
          <cell r="A5272" t="str">
            <v>73130</v>
          </cell>
          <cell r="B5272" t="str">
            <v xml:space="preserve">X-RAY EXAM OF HAND                 </v>
          </cell>
        </row>
        <row r="5273">
          <cell r="A5273" t="str">
            <v>73140</v>
          </cell>
          <cell r="B5273" t="str">
            <v xml:space="preserve">X-RAY EXAM OF FINGER(S)            </v>
          </cell>
        </row>
        <row r="5274">
          <cell r="A5274" t="str">
            <v>73200</v>
          </cell>
          <cell r="B5274" t="str">
            <v xml:space="preserve">CAT SCAN OF ARM                    </v>
          </cell>
        </row>
        <row r="5275">
          <cell r="A5275" t="str">
            <v>73201</v>
          </cell>
          <cell r="B5275" t="str">
            <v xml:space="preserve">CONTRAST CAT SCAN OF ARM           </v>
          </cell>
        </row>
        <row r="5276">
          <cell r="A5276" t="str">
            <v>73202</v>
          </cell>
          <cell r="B5276" t="str">
            <v xml:space="preserve">CONTRAST CAT SCANS OF ARM          </v>
          </cell>
        </row>
        <row r="5277">
          <cell r="A5277" t="str">
            <v>73220</v>
          </cell>
          <cell r="B5277" t="str">
            <v xml:space="preserve">MAGNETIC IMAGE, ARM, HAND          </v>
          </cell>
        </row>
        <row r="5278">
          <cell r="A5278" t="str">
            <v>73221</v>
          </cell>
          <cell r="B5278" t="str">
            <v xml:space="preserve">MAGNETIC IMAGE, JOINT OF ARM       </v>
          </cell>
        </row>
        <row r="5279">
          <cell r="A5279" t="str">
            <v>73225</v>
          </cell>
          <cell r="B5279" t="str">
            <v xml:space="preserve">MAGNETIC IMAGING/UPPER (MRA)       </v>
          </cell>
        </row>
        <row r="5280">
          <cell r="A5280" t="str">
            <v>73500</v>
          </cell>
          <cell r="B5280" t="str">
            <v xml:space="preserve">X-RAY EXAM OF HIP                  </v>
          </cell>
        </row>
        <row r="5281">
          <cell r="A5281" t="str">
            <v>73510</v>
          </cell>
          <cell r="B5281" t="str">
            <v xml:space="preserve">X-RAY EXAM OF HIP                  </v>
          </cell>
        </row>
        <row r="5282">
          <cell r="A5282" t="str">
            <v>73520</v>
          </cell>
          <cell r="B5282" t="str">
            <v xml:space="preserve">X-RAY EXAM OF HIPS                 </v>
          </cell>
        </row>
        <row r="5283">
          <cell r="A5283" t="str">
            <v>73525</v>
          </cell>
          <cell r="B5283" t="str">
            <v xml:space="preserve">CONTRAST X-RAY OF HIP              </v>
          </cell>
        </row>
        <row r="5284">
          <cell r="A5284" t="str">
            <v>73530</v>
          </cell>
          <cell r="B5284" t="str">
            <v xml:space="preserve">X-RAY EXAM OF HIP                  </v>
          </cell>
        </row>
        <row r="5285">
          <cell r="A5285" t="str">
            <v>73540</v>
          </cell>
          <cell r="B5285" t="str">
            <v xml:space="preserve">X-RAY EXAM OF PELVIS &amp; HIPS        </v>
          </cell>
        </row>
        <row r="5286">
          <cell r="A5286" t="str">
            <v>73550</v>
          </cell>
          <cell r="B5286" t="str">
            <v xml:space="preserve">X-RAY EXAM OF THIGH                </v>
          </cell>
        </row>
        <row r="5287">
          <cell r="A5287" t="str">
            <v>73560</v>
          </cell>
          <cell r="B5287" t="str">
            <v xml:space="preserve">X-RAY EXAM OF KNEE, 1 OR 2         </v>
          </cell>
        </row>
        <row r="5288">
          <cell r="A5288" t="str">
            <v>73562</v>
          </cell>
          <cell r="B5288" t="str">
            <v xml:space="preserve">X-RAY EXAM OF KNEE, 3              </v>
          </cell>
        </row>
        <row r="5289">
          <cell r="A5289" t="str">
            <v>73564</v>
          </cell>
          <cell r="B5289" t="str">
            <v xml:space="preserve">X-RAY EXAM OF KNEE, 4+             </v>
          </cell>
        </row>
        <row r="5290">
          <cell r="A5290" t="str">
            <v>73565</v>
          </cell>
          <cell r="B5290" t="str">
            <v xml:space="preserve">X-RAY EXAM OF KNEE                 </v>
          </cell>
        </row>
        <row r="5291">
          <cell r="A5291" t="str">
            <v>73580</v>
          </cell>
          <cell r="B5291" t="str">
            <v xml:space="preserve">CONTRAST X-RAY OF KNEE JOINT       </v>
          </cell>
        </row>
        <row r="5292">
          <cell r="A5292" t="str">
            <v>73590</v>
          </cell>
          <cell r="B5292" t="str">
            <v xml:space="preserve">X-RAY EXAM OF LOWER LEG            </v>
          </cell>
        </row>
        <row r="5293">
          <cell r="A5293" t="str">
            <v>73592</v>
          </cell>
          <cell r="B5293" t="str">
            <v xml:space="preserve">X-RAY EXAM OF LEG, INFANT          </v>
          </cell>
        </row>
        <row r="5294">
          <cell r="A5294" t="str">
            <v>73600</v>
          </cell>
          <cell r="B5294" t="str">
            <v xml:space="preserve">X-RAY EXAM OF ANKLE                </v>
          </cell>
        </row>
        <row r="5295">
          <cell r="A5295" t="str">
            <v>73610</v>
          </cell>
          <cell r="B5295" t="str">
            <v xml:space="preserve">X-RAY EXAM OF ANKLE                </v>
          </cell>
        </row>
        <row r="5296">
          <cell r="A5296" t="str">
            <v>73615</v>
          </cell>
          <cell r="B5296" t="str">
            <v xml:space="preserve">CONTRAST X-RAY OF ANKLE            </v>
          </cell>
        </row>
        <row r="5297">
          <cell r="A5297" t="str">
            <v>73620</v>
          </cell>
          <cell r="B5297" t="str">
            <v xml:space="preserve">X-RAY EXAM OF FOOT                 </v>
          </cell>
        </row>
        <row r="5298">
          <cell r="A5298" t="str">
            <v>73630</v>
          </cell>
          <cell r="B5298" t="str">
            <v xml:space="preserve">X-RAY EXAM OF FOOT                 </v>
          </cell>
        </row>
        <row r="5299">
          <cell r="A5299" t="str">
            <v>73650</v>
          </cell>
          <cell r="B5299" t="str">
            <v xml:space="preserve">X-RAY EXAM OF HEEL                 </v>
          </cell>
        </row>
        <row r="5300">
          <cell r="A5300" t="str">
            <v>73660</v>
          </cell>
          <cell r="B5300" t="str">
            <v xml:space="preserve">X-RAY EXAM OF TOE(S)               </v>
          </cell>
        </row>
        <row r="5301">
          <cell r="A5301" t="str">
            <v>73700</v>
          </cell>
          <cell r="B5301" t="str">
            <v xml:space="preserve">CAT SCAN OF LEG                    </v>
          </cell>
        </row>
        <row r="5302">
          <cell r="A5302" t="str">
            <v>73701</v>
          </cell>
          <cell r="B5302" t="str">
            <v xml:space="preserve">CONTRAST CAT SCAN OF LEG           </v>
          </cell>
        </row>
        <row r="5303">
          <cell r="A5303" t="str">
            <v>73702</v>
          </cell>
          <cell r="B5303" t="str">
            <v xml:space="preserve">CONTRAST CAT SCANS OF LEG          </v>
          </cell>
        </row>
        <row r="5304">
          <cell r="A5304" t="str">
            <v>73720</v>
          </cell>
          <cell r="B5304" t="str">
            <v xml:space="preserve">MAGNETIC IMAGE, LEG, FOOT          </v>
          </cell>
        </row>
        <row r="5305">
          <cell r="A5305" t="str">
            <v>73721</v>
          </cell>
          <cell r="B5305" t="str">
            <v xml:space="preserve">MAGNETIC IMAGE, JOINT OF LEG       </v>
          </cell>
        </row>
        <row r="5306">
          <cell r="A5306" t="str">
            <v>73725</v>
          </cell>
          <cell r="B5306" t="str">
            <v xml:space="preserve">MAGNETIC IMAGING/LOWER (MRA)       </v>
          </cell>
        </row>
        <row r="5307">
          <cell r="A5307" t="str">
            <v>74000</v>
          </cell>
          <cell r="B5307" t="str">
            <v xml:space="preserve">X-RAY EXAM OF ABDOMEN              </v>
          </cell>
        </row>
        <row r="5308">
          <cell r="A5308" t="str">
            <v>74010</v>
          </cell>
          <cell r="B5308" t="str">
            <v xml:space="preserve">X-RAY EXAM OF ABDOMEN              </v>
          </cell>
        </row>
        <row r="5309">
          <cell r="A5309" t="str">
            <v>74020</v>
          </cell>
          <cell r="B5309" t="str">
            <v xml:space="preserve">X-RAY EXAM OF ABDOMEN              </v>
          </cell>
        </row>
        <row r="5310">
          <cell r="A5310" t="str">
            <v>74022</v>
          </cell>
          <cell r="B5310" t="str">
            <v xml:space="preserve">X-RAY EXAM SERIES, ABDOMEN         </v>
          </cell>
        </row>
        <row r="5311">
          <cell r="A5311" t="str">
            <v>74150</v>
          </cell>
          <cell r="B5311" t="str">
            <v xml:space="preserve">CAT SCAN OF ABDOMEN                </v>
          </cell>
        </row>
        <row r="5312">
          <cell r="A5312" t="str">
            <v>74160</v>
          </cell>
          <cell r="B5312" t="str">
            <v xml:space="preserve">CONTRAST CAT SCAN OF ABDOMEN       </v>
          </cell>
        </row>
        <row r="5313">
          <cell r="A5313" t="str">
            <v>74170</v>
          </cell>
          <cell r="B5313" t="str">
            <v xml:space="preserve">CONTRAST CAT SCANS, ABDOMEN        </v>
          </cell>
        </row>
        <row r="5314">
          <cell r="A5314" t="str">
            <v>74181</v>
          </cell>
          <cell r="B5314" t="str">
            <v xml:space="preserve">MAGNETIC IMAGE, ABDOMEN (MRI)      </v>
          </cell>
        </row>
        <row r="5315">
          <cell r="A5315" t="str">
            <v>74185</v>
          </cell>
          <cell r="B5315" t="str">
            <v xml:space="preserve">MAGNETIC IMAGE/ABDOMEN (MRA)       </v>
          </cell>
        </row>
        <row r="5316">
          <cell r="A5316" t="str">
            <v>74190</v>
          </cell>
          <cell r="B5316" t="str">
            <v xml:space="preserve">X-RAY EXAM OF PERITONEUM           </v>
          </cell>
        </row>
        <row r="5317">
          <cell r="A5317" t="str">
            <v>74210</v>
          </cell>
          <cell r="B5317" t="str">
            <v xml:space="preserve">CONTRAST XRAY EXAM OF THROAT       </v>
          </cell>
        </row>
        <row r="5318">
          <cell r="A5318" t="str">
            <v>74220</v>
          </cell>
          <cell r="B5318" t="str">
            <v xml:space="preserve">CONTRAST XRAY EXAM, ESOPHAGUS      </v>
          </cell>
        </row>
        <row r="5319">
          <cell r="A5319" t="str">
            <v>74230</v>
          </cell>
          <cell r="B5319" t="str">
            <v xml:space="preserve">CINEMA XRAY THROAT/ESOPHAGUS       </v>
          </cell>
        </row>
        <row r="5320">
          <cell r="A5320" t="str">
            <v>74235</v>
          </cell>
          <cell r="B5320" t="str">
            <v xml:space="preserve">REMOVE ESOPHAGUS OBSTRUCTION       </v>
          </cell>
        </row>
        <row r="5321">
          <cell r="A5321" t="str">
            <v>74240</v>
          </cell>
          <cell r="B5321" t="str">
            <v xml:space="preserve">X-RAY EXAM UPPER GI TRACT          </v>
          </cell>
        </row>
        <row r="5322">
          <cell r="A5322" t="str">
            <v>74241</v>
          </cell>
          <cell r="B5322" t="str">
            <v xml:space="preserve">X-RAY EXAM UPPER GI TRACT          </v>
          </cell>
        </row>
        <row r="5323">
          <cell r="A5323" t="str">
            <v>74245</v>
          </cell>
          <cell r="B5323" t="str">
            <v xml:space="preserve">X-RAY EXAM UPPER GI TRACT          </v>
          </cell>
        </row>
        <row r="5324">
          <cell r="A5324" t="str">
            <v>74246</v>
          </cell>
          <cell r="B5324" t="str">
            <v xml:space="preserve">CONTRAST XRAY UPPER GI TRACT       </v>
          </cell>
        </row>
        <row r="5325">
          <cell r="A5325" t="str">
            <v>74247</v>
          </cell>
          <cell r="B5325" t="str">
            <v xml:space="preserve">CONTRAST XRAY UPPER GI TRACT       </v>
          </cell>
        </row>
        <row r="5326">
          <cell r="A5326" t="str">
            <v>74249</v>
          </cell>
          <cell r="B5326" t="str">
            <v xml:space="preserve">CONTRAST XRAY UPPER GI TRACT       </v>
          </cell>
        </row>
        <row r="5327">
          <cell r="A5327" t="str">
            <v>74250</v>
          </cell>
          <cell r="B5327" t="str">
            <v xml:space="preserve">X-RAY EXAM OF SMALL BOWEL          </v>
          </cell>
        </row>
        <row r="5328">
          <cell r="A5328" t="str">
            <v>74251</v>
          </cell>
          <cell r="B5328" t="str">
            <v xml:space="preserve">X-RAY EXAM OF SMALL BOWEL          </v>
          </cell>
        </row>
        <row r="5329">
          <cell r="A5329" t="str">
            <v>74260</v>
          </cell>
          <cell r="B5329" t="str">
            <v xml:space="preserve">X-RAY EXAM OF SMALL BOWEL          </v>
          </cell>
        </row>
        <row r="5330">
          <cell r="A5330" t="str">
            <v>74270</v>
          </cell>
          <cell r="B5330" t="str">
            <v xml:space="preserve">CONTRAST X-RAY EXAM OF COLON       </v>
          </cell>
        </row>
        <row r="5331">
          <cell r="A5331" t="str">
            <v>74280</v>
          </cell>
          <cell r="B5331" t="str">
            <v xml:space="preserve">CONTRAST X-RAY EXAM OF COLON       </v>
          </cell>
        </row>
        <row r="5332">
          <cell r="A5332" t="str">
            <v>74283</v>
          </cell>
          <cell r="B5332" t="str">
            <v xml:space="preserve">CONTRAST X-RAY EXAM OF COLON       </v>
          </cell>
        </row>
        <row r="5333">
          <cell r="A5333" t="str">
            <v>74290</v>
          </cell>
          <cell r="B5333" t="str">
            <v xml:space="preserve">CONTRAST X-RAY, GALLBLADDER        </v>
          </cell>
        </row>
        <row r="5334">
          <cell r="A5334" t="str">
            <v>74291</v>
          </cell>
          <cell r="B5334" t="str">
            <v xml:space="preserve">CONTRAST X-RAYS, GALLBLADDER       </v>
          </cell>
        </row>
        <row r="5335">
          <cell r="A5335" t="str">
            <v>74300</v>
          </cell>
          <cell r="B5335" t="str">
            <v xml:space="preserve">X-RAY BILE DUCTS, PANCREAS         </v>
          </cell>
        </row>
        <row r="5336">
          <cell r="A5336" t="str">
            <v>74301</v>
          </cell>
          <cell r="B5336" t="str">
            <v xml:space="preserve">X-RAYS AT SURGERY ADD-ON           </v>
          </cell>
        </row>
        <row r="5337">
          <cell r="A5337" t="str">
            <v>74305</v>
          </cell>
          <cell r="B5337" t="str">
            <v xml:space="preserve">X-RAY BILE DUCTS, PANCREAS         </v>
          </cell>
        </row>
        <row r="5338">
          <cell r="A5338" t="str">
            <v>74320</v>
          </cell>
          <cell r="B5338" t="str">
            <v xml:space="preserve">CONTRAST X-RAY OF BILE DUCTS       </v>
          </cell>
        </row>
        <row r="5339">
          <cell r="A5339" t="str">
            <v>74327</v>
          </cell>
          <cell r="B5339" t="str">
            <v xml:space="preserve">X-RAY FOR BILE STONE REMOVAL       </v>
          </cell>
        </row>
        <row r="5340">
          <cell r="A5340" t="str">
            <v>74328</v>
          </cell>
          <cell r="B5340" t="str">
            <v xml:space="preserve">XRAY FOR BILE DUCT ENDOSCOPY       </v>
          </cell>
        </row>
        <row r="5341">
          <cell r="A5341" t="str">
            <v>74329</v>
          </cell>
          <cell r="B5341" t="str">
            <v xml:space="preserve">X-RAY FOR PANCREAS ENDOSCOPY       </v>
          </cell>
        </row>
        <row r="5342">
          <cell r="A5342" t="str">
            <v>74330</v>
          </cell>
          <cell r="B5342" t="str">
            <v xml:space="preserve">XRAY,BILE/PANCREAS ENDOSCOPY       </v>
          </cell>
        </row>
        <row r="5343">
          <cell r="A5343" t="str">
            <v>74340</v>
          </cell>
          <cell r="B5343" t="str">
            <v xml:space="preserve">X-RAY GUIDE FOR GI TUBE            </v>
          </cell>
        </row>
        <row r="5344">
          <cell r="A5344" t="str">
            <v>74350</v>
          </cell>
          <cell r="B5344" t="str">
            <v xml:space="preserve">X-RAY GUIDE, STOMACH TUBE          </v>
          </cell>
        </row>
        <row r="5345">
          <cell r="A5345" t="str">
            <v>74355</v>
          </cell>
          <cell r="B5345" t="str">
            <v xml:space="preserve">X-RAY GUIDE, INTESTINAL TUBE       </v>
          </cell>
        </row>
        <row r="5346">
          <cell r="A5346" t="str">
            <v>74360</v>
          </cell>
          <cell r="B5346" t="str">
            <v xml:space="preserve">X-RAY GUIDE, GI DILATION           </v>
          </cell>
        </row>
        <row r="5347">
          <cell r="A5347" t="str">
            <v>74363</v>
          </cell>
          <cell r="B5347" t="str">
            <v xml:space="preserve">X-RAY, BILE DUCT DILATION          </v>
          </cell>
        </row>
        <row r="5348">
          <cell r="A5348" t="str">
            <v>74400</v>
          </cell>
          <cell r="B5348" t="str">
            <v xml:space="preserve">CONTRAST X-RAY URINARY TRACT       </v>
          </cell>
        </row>
        <row r="5349">
          <cell r="A5349" t="str">
            <v>74410</v>
          </cell>
          <cell r="B5349" t="str">
            <v xml:space="preserve">CONTRAST X-RAY URINARY TRACT       </v>
          </cell>
        </row>
        <row r="5350">
          <cell r="A5350" t="str">
            <v>74415</v>
          </cell>
          <cell r="B5350" t="str">
            <v xml:space="preserve">CONTRAST X-RAY URINARY TRACT       </v>
          </cell>
        </row>
        <row r="5351">
          <cell r="A5351" t="str">
            <v>74420</v>
          </cell>
          <cell r="B5351" t="str">
            <v xml:space="preserve">CONTRAST X-RAY URINARY TRACT       </v>
          </cell>
        </row>
        <row r="5352">
          <cell r="A5352" t="str">
            <v>74425</v>
          </cell>
          <cell r="B5352" t="str">
            <v xml:space="preserve">CONTRAST X-RAY URINARY TRACT       </v>
          </cell>
        </row>
        <row r="5353">
          <cell r="A5353" t="str">
            <v>74430</v>
          </cell>
          <cell r="B5353" t="str">
            <v xml:space="preserve">CONTRAST X-RAY OF BLADDER          </v>
          </cell>
        </row>
        <row r="5354">
          <cell r="A5354" t="str">
            <v>74440</v>
          </cell>
          <cell r="B5354" t="str">
            <v xml:space="preserve">XRAY EXAM MALE GENITAL TRACT       </v>
          </cell>
        </row>
        <row r="5355">
          <cell r="A5355" t="str">
            <v>74445</v>
          </cell>
          <cell r="B5355" t="str">
            <v xml:space="preserve">X-RAY EXAM OF PENIS                </v>
          </cell>
        </row>
        <row r="5356">
          <cell r="A5356" t="str">
            <v>74450</v>
          </cell>
          <cell r="B5356" t="str">
            <v xml:space="preserve">X-RAY EXAM URETHRA/BLADDER         </v>
          </cell>
        </row>
        <row r="5357">
          <cell r="A5357" t="str">
            <v>74455</v>
          </cell>
          <cell r="B5357" t="str">
            <v xml:space="preserve">X-RAY EXAM URETHRA/BLADDER         </v>
          </cell>
        </row>
        <row r="5358">
          <cell r="A5358" t="str">
            <v>74470</v>
          </cell>
          <cell r="B5358" t="str">
            <v xml:space="preserve">X-RAY EXAM OF KIDNEY LESION        </v>
          </cell>
        </row>
        <row r="5359">
          <cell r="A5359" t="str">
            <v>74475</v>
          </cell>
          <cell r="B5359" t="str">
            <v xml:space="preserve">XRAY CONTROL CATHETER INSERT       </v>
          </cell>
        </row>
        <row r="5360">
          <cell r="A5360" t="str">
            <v>74480</v>
          </cell>
          <cell r="B5360" t="str">
            <v xml:space="preserve">XRAY CONTROL CATHETER INSERT       </v>
          </cell>
        </row>
        <row r="5361">
          <cell r="A5361" t="str">
            <v>74485</v>
          </cell>
          <cell r="B5361" t="str">
            <v xml:space="preserve">X-RAY GUIDE, GU DILATION           </v>
          </cell>
        </row>
        <row r="5362">
          <cell r="A5362" t="str">
            <v>74710</v>
          </cell>
          <cell r="B5362" t="str">
            <v xml:space="preserve">X-RAY MEASUREMENT OF PELVIS        </v>
          </cell>
        </row>
        <row r="5363">
          <cell r="A5363" t="str">
            <v>74740</v>
          </cell>
          <cell r="B5363" t="str">
            <v xml:space="preserve">X-RAY FEMALE GENITAL TRACT         </v>
          </cell>
        </row>
        <row r="5364">
          <cell r="A5364" t="str">
            <v>74742</v>
          </cell>
          <cell r="B5364" t="str">
            <v xml:space="preserve">X-RAY FALLOPIAN TUBE               </v>
          </cell>
        </row>
        <row r="5365">
          <cell r="A5365" t="str">
            <v>74775</v>
          </cell>
          <cell r="B5365" t="str">
            <v xml:space="preserve">X-RAY EXAM OF PERINEUM             </v>
          </cell>
        </row>
        <row r="5366">
          <cell r="A5366" t="str">
            <v>75552</v>
          </cell>
          <cell r="B5366" t="str">
            <v xml:space="preserve">MAGNETIC IMAGE, MYOCARDIUM         </v>
          </cell>
        </row>
        <row r="5367">
          <cell r="A5367" t="str">
            <v>75553</v>
          </cell>
          <cell r="B5367" t="str">
            <v xml:space="preserve">MAGNETIC IMAGE, MYOCARDIUM         </v>
          </cell>
        </row>
        <row r="5368">
          <cell r="A5368" t="str">
            <v>75554</v>
          </cell>
          <cell r="B5368" t="str">
            <v xml:space="preserve">CARDIAC MRI/FUNCTION               </v>
          </cell>
        </row>
        <row r="5369">
          <cell r="A5369" t="str">
            <v>75555</v>
          </cell>
          <cell r="B5369" t="str">
            <v xml:space="preserve">CARDIAC MRI/LIMITED STUDY          </v>
          </cell>
        </row>
        <row r="5370">
          <cell r="A5370" t="str">
            <v>75556</v>
          </cell>
          <cell r="B5370" t="str">
            <v xml:space="preserve">CARDIAC MRI/FLOW MAPPING           </v>
          </cell>
        </row>
        <row r="5371">
          <cell r="A5371" t="str">
            <v>75600</v>
          </cell>
          <cell r="B5371" t="str">
            <v xml:space="preserve">CONTRAST X-RAY EXAM OF AORTA       </v>
          </cell>
        </row>
        <row r="5372">
          <cell r="A5372" t="str">
            <v>75605</v>
          </cell>
          <cell r="B5372" t="str">
            <v xml:space="preserve">CONTRAST X-RAY EXAM OF AORTA       </v>
          </cell>
        </row>
        <row r="5373">
          <cell r="A5373" t="str">
            <v>75625</v>
          </cell>
          <cell r="B5373" t="str">
            <v xml:space="preserve">CONTRAST X-RAY EXAM OF AORTA       </v>
          </cell>
        </row>
        <row r="5374">
          <cell r="A5374" t="str">
            <v>75630</v>
          </cell>
          <cell r="B5374" t="str">
            <v xml:space="preserve">X-RAY AORTA, LEG ARTERIES          </v>
          </cell>
        </row>
        <row r="5375">
          <cell r="A5375" t="str">
            <v>75650</v>
          </cell>
          <cell r="B5375" t="str">
            <v xml:space="preserve">ARTERY X-RAYS, HEAD &amp; NECK         </v>
          </cell>
        </row>
        <row r="5376">
          <cell r="A5376" t="str">
            <v>75658</v>
          </cell>
          <cell r="B5376" t="str">
            <v xml:space="preserve">X-RAY EXAM OF ARM ARTERIES         </v>
          </cell>
        </row>
        <row r="5377">
          <cell r="A5377" t="str">
            <v>75660</v>
          </cell>
          <cell r="B5377" t="str">
            <v xml:space="preserve">ARTERY X-RAYS, HEAD &amp; NECK         </v>
          </cell>
        </row>
        <row r="5378">
          <cell r="A5378" t="str">
            <v>75662</v>
          </cell>
          <cell r="B5378" t="str">
            <v xml:space="preserve">ARTERY X-RAYS, HEAD &amp; NECK         </v>
          </cell>
        </row>
        <row r="5379">
          <cell r="A5379" t="str">
            <v>75665</v>
          </cell>
          <cell r="B5379" t="str">
            <v xml:space="preserve">ARTERY X-RAYS, HEAD &amp; NECK         </v>
          </cell>
        </row>
        <row r="5380">
          <cell r="A5380" t="str">
            <v>75671</v>
          </cell>
          <cell r="B5380" t="str">
            <v xml:space="preserve">ARTERY X-RAYS, HEAD &amp; NECK         </v>
          </cell>
        </row>
        <row r="5381">
          <cell r="A5381" t="str">
            <v>75676</v>
          </cell>
          <cell r="B5381" t="str">
            <v xml:space="preserve">ARTERY X-RAYS, NECK                </v>
          </cell>
        </row>
        <row r="5382">
          <cell r="A5382" t="str">
            <v>75680</v>
          </cell>
          <cell r="B5382" t="str">
            <v xml:space="preserve">ARTERY X-RAYS, NECK                </v>
          </cell>
        </row>
        <row r="5383">
          <cell r="A5383" t="str">
            <v>75685</v>
          </cell>
          <cell r="B5383" t="str">
            <v xml:space="preserve">ARTERY X-RAYS, SPINE               </v>
          </cell>
        </row>
        <row r="5384">
          <cell r="A5384" t="str">
            <v>75705</v>
          </cell>
          <cell r="B5384" t="str">
            <v xml:space="preserve">ARTERY X-RAYS, SPINE               </v>
          </cell>
        </row>
        <row r="5385">
          <cell r="A5385" t="str">
            <v>75710</v>
          </cell>
          <cell r="B5385" t="str">
            <v xml:space="preserve">ARTERY X-RAYS, ARM/LEG             </v>
          </cell>
        </row>
        <row r="5386">
          <cell r="A5386" t="str">
            <v>75716</v>
          </cell>
          <cell r="B5386" t="str">
            <v xml:space="preserve">ARTERY X-RAYS, ARMS/LEGS           </v>
          </cell>
        </row>
        <row r="5387">
          <cell r="A5387" t="str">
            <v>75722</v>
          </cell>
          <cell r="B5387" t="str">
            <v xml:space="preserve">ARTERY X-RAYS, KIDNEY              </v>
          </cell>
        </row>
        <row r="5388">
          <cell r="A5388" t="str">
            <v>75724</v>
          </cell>
          <cell r="B5388" t="str">
            <v xml:space="preserve">ARTERY X-RAYS, KIDNEYS             </v>
          </cell>
        </row>
        <row r="5389">
          <cell r="A5389" t="str">
            <v>75726</v>
          </cell>
          <cell r="B5389" t="str">
            <v xml:space="preserve">ARTERY X-RAYS, ABDOMEN             </v>
          </cell>
        </row>
        <row r="5390">
          <cell r="A5390" t="str">
            <v>75731</v>
          </cell>
          <cell r="B5390" t="str">
            <v xml:space="preserve">ARTERY X-RAYS, ADRENAL GLAND       </v>
          </cell>
        </row>
        <row r="5391">
          <cell r="A5391" t="str">
            <v>75733</v>
          </cell>
          <cell r="B5391" t="str">
            <v xml:space="preserve">ARTERY X-RAYS, ADRENAL GLANDS      </v>
          </cell>
        </row>
        <row r="5392">
          <cell r="A5392" t="str">
            <v>75736</v>
          </cell>
          <cell r="B5392" t="str">
            <v xml:space="preserve">ARTERY X-RAYS, PELVIS              </v>
          </cell>
        </row>
        <row r="5393">
          <cell r="A5393" t="str">
            <v>75741</v>
          </cell>
          <cell r="B5393" t="str">
            <v xml:space="preserve">ARTERY X-RAYS, LUNG                </v>
          </cell>
        </row>
        <row r="5394">
          <cell r="A5394" t="str">
            <v>75743</v>
          </cell>
          <cell r="B5394" t="str">
            <v xml:space="preserve">ARTERY X-RAYS, LUNGS               </v>
          </cell>
        </row>
        <row r="5395">
          <cell r="A5395" t="str">
            <v>75746</v>
          </cell>
          <cell r="B5395" t="str">
            <v xml:space="preserve">ARTERY X-RAYS, LUNG                </v>
          </cell>
        </row>
        <row r="5396">
          <cell r="A5396" t="str">
            <v>75756</v>
          </cell>
          <cell r="B5396" t="str">
            <v xml:space="preserve">ARTERY X-RAYS, CHEST               </v>
          </cell>
        </row>
        <row r="5397">
          <cell r="A5397" t="str">
            <v>75774</v>
          </cell>
          <cell r="B5397" t="str">
            <v xml:space="preserve">ARTERY X-RAY, EACH VESSEL          </v>
          </cell>
        </row>
        <row r="5398">
          <cell r="A5398" t="str">
            <v>75790</v>
          </cell>
          <cell r="B5398" t="str">
            <v xml:space="preserve">VISUALIZE A-V SHUNT                </v>
          </cell>
        </row>
        <row r="5399">
          <cell r="A5399" t="str">
            <v>75801</v>
          </cell>
          <cell r="B5399" t="str">
            <v xml:space="preserve">LYMPH VESSEL X-RAY, ARM/LEG        </v>
          </cell>
        </row>
        <row r="5400">
          <cell r="A5400" t="str">
            <v>75803</v>
          </cell>
          <cell r="B5400" t="str">
            <v xml:space="preserve">LYMPH VESSEL X-RAY,ARMS/LEGS       </v>
          </cell>
        </row>
        <row r="5401">
          <cell r="A5401" t="str">
            <v>75805</v>
          </cell>
          <cell r="B5401" t="str">
            <v xml:space="preserve">LYMPH VESSEL X-RAY, TRUNK          </v>
          </cell>
        </row>
        <row r="5402">
          <cell r="A5402" t="str">
            <v>75807</v>
          </cell>
          <cell r="B5402" t="str">
            <v xml:space="preserve">LYMPH VESSEL X-RAY, TRUNK          </v>
          </cell>
        </row>
        <row r="5403">
          <cell r="A5403" t="str">
            <v>75809</v>
          </cell>
          <cell r="B5403" t="str">
            <v xml:space="preserve">NONVASCULAR SHUNT, X-RAY           </v>
          </cell>
        </row>
        <row r="5404">
          <cell r="A5404" t="str">
            <v>75810</v>
          </cell>
          <cell r="B5404" t="str">
            <v xml:space="preserve">VEIN X-RAY, SPLEEN/LIVER           </v>
          </cell>
        </row>
        <row r="5405">
          <cell r="A5405" t="str">
            <v>75820</v>
          </cell>
          <cell r="B5405" t="str">
            <v xml:space="preserve">VEIN X-RAY, ARM/LEG                </v>
          </cell>
        </row>
        <row r="5406">
          <cell r="A5406" t="str">
            <v>75822</v>
          </cell>
          <cell r="B5406" t="str">
            <v xml:space="preserve">VEIN X-RAY, ARMS/LEGS              </v>
          </cell>
        </row>
        <row r="5407">
          <cell r="A5407" t="str">
            <v>75825</v>
          </cell>
          <cell r="B5407" t="str">
            <v xml:space="preserve">VEIN X-RAY, TRUNK                  </v>
          </cell>
        </row>
        <row r="5408">
          <cell r="A5408" t="str">
            <v>75827</v>
          </cell>
          <cell r="B5408" t="str">
            <v xml:space="preserve">VEIN X-RAY, CHEST                  </v>
          </cell>
        </row>
        <row r="5409">
          <cell r="A5409" t="str">
            <v>75831</v>
          </cell>
          <cell r="B5409" t="str">
            <v xml:space="preserve">VEIN X-RAY, KIDNEY                 </v>
          </cell>
        </row>
        <row r="5410">
          <cell r="A5410" t="str">
            <v>75833</v>
          </cell>
          <cell r="B5410" t="str">
            <v xml:space="preserve">VEIN X-RAY, KIDNEYS                </v>
          </cell>
        </row>
        <row r="5411">
          <cell r="A5411" t="str">
            <v>75840</v>
          </cell>
          <cell r="B5411" t="str">
            <v xml:space="preserve">VEIN X-RAY, ADRENAL GLAND          </v>
          </cell>
        </row>
        <row r="5412">
          <cell r="A5412" t="str">
            <v>75842</v>
          </cell>
          <cell r="B5412" t="str">
            <v xml:space="preserve">VEIN X-RAY, ADRENAL GLANDS         </v>
          </cell>
        </row>
        <row r="5413">
          <cell r="A5413" t="str">
            <v>75860</v>
          </cell>
          <cell r="B5413" t="str">
            <v xml:space="preserve">VEIN X-RAY, NECK                   </v>
          </cell>
        </row>
        <row r="5414">
          <cell r="A5414" t="str">
            <v>75870</v>
          </cell>
          <cell r="B5414" t="str">
            <v xml:space="preserve">VEIN X-RAY, SKULL                  </v>
          </cell>
        </row>
        <row r="5415">
          <cell r="A5415" t="str">
            <v>75872</v>
          </cell>
          <cell r="B5415" t="str">
            <v xml:space="preserve">VEIN X-RAY, SKULL                  </v>
          </cell>
        </row>
        <row r="5416">
          <cell r="A5416" t="str">
            <v>75880</v>
          </cell>
          <cell r="B5416" t="str">
            <v xml:space="preserve">VEIN X-RAY, EYE SOCKET             </v>
          </cell>
        </row>
        <row r="5417">
          <cell r="A5417" t="str">
            <v>75885</v>
          </cell>
          <cell r="B5417" t="str">
            <v xml:space="preserve">VEIN X-RAY, LIVER                  </v>
          </cell>
        </row>
        <row r="5418">
          <cell r="A5418" t="str">
            <v>75887</v>
          </cell>
          <cell r="B5418" t="str">
            <v xml:space="preserve">VEIN X-RAY, LIVER                  </v>
          </cell>
        </row>
        <row r="5419">
          <cell r="A5419" t="str">
            <v>75889</v>
          </cell>
          <cell r="B5419" t="str">
            <v xml:space="preserve">VEIN X-RAY, LIVER                  </v>
          </cell>
        </row>
        <row r="5420">
          <cell r="A5420" t="str">
            <v>75891</v>
          </cell>
          <cell r="B5420" t="str">
            <v xml:space="preserve">VEIN X-RAY, LIVER                  </v>
          </cell>
        </row>
        <row r="5421">
          <cell r="A5421" t="str">
            <v>75893</v>
          </cell>
          <cell r="B5421" t="str">
            <v xml:space="preserve">VENOUS SAMPLING BY CATHETER        </v>
          </cell>
        </row>
        <row r="5422">
          <cell r="A5422" t="str">
            <v>75894</v>
          </cell>
          <cell r="B5422" t="str">
            <v xml:space="preserve">XRAYS, TRANSCATHETER THERAPY       </v>
          </cell>
        </row>
        <row r="5423">
          <cell r="A5423" t="str">
            <v>75896</v>
          </cell>
          <cell r="B5423" t="str">
            <v xml:space="preserve">XRAYS, TRANSCATHETER THERAPY       </v>
          </cell>
        </row>
        <row r="5424">
          <cell r="A5424" t="str">
            <v>75898</v>
          </cell>
          <cell r="B5424" t="str">
            <v xml:space="preserve">FOLLOW-UP ANGIOGRAM                </v>
          </cell>
        </row>
        <row r="5425">
          <cell r="A5425" t="str">
            <v>75900</v>
          </cell>
          <cell r="B5425" t="str">
            <v xml:space="preserve">ARTERIAL CATHETER EXCHANGE         </v>
          </cell>
        </row>
        <row r="5426">
          <cell r="A5426" t="str">
            <v>75940</v>
          </cell>
          <cell r="B5426" t="str">
            <v xml:space="preserve">X-RAY PLACEMENT, VEIN FILTER       </v>
          </cell>
        </row>
        <row r="5427">
          <cell r="A5427" t="str">
            <v>75945</v>
          </cell>
          <cell r="B5427" t="str">
            <v xml:space="preserve">INTRAVASCULAR US                   </v>
          </cell>
        </row>
        <row r="5428">
          <cell r="A5428" t="str">
            <v>75946</v>
          </cell>
          <cell r="B5428" t="str">
            <v xml:space="preserve">INTRAVASCULAR US ADD-ON            </v>
          </cell>
        </row>
        <row r="5429">
          <cell r="A5429" t="str">
            <v>75960</v>
          </cell>
          <cell r="B5429" t="str">
            <v xml:space="preserve">TRANSCATHETER INTRO, STENT         </v>
          </cell>
        </row>
        <row r="5430">
          <cell r="A5430" t="str">
            <v>75961</v>
          </cell>
          <cell r="B5430" t="str">
            <v xml:space="preserve">RETRIEVAL, BROKEN CATHETER         </v>
          </cell>
        </row>
        <row r="5431">
          <cell r="A5431" t="str">
            <v>75962</v>
          </cell>
          <cell r="B5431" t="str">
            <v xml:space="preserve">REPAIR ARTERIAL BLOCKAGE           </v>
          </cell>
        </row>
        <row r="5432">
          <cell r="A5432" t="str">
            <v>75964</v>
          </cell>
          <cell r="B5432" t="str">
            <v xml:space="preserve">REPAIR ARTERY BLOCKAGE, EACH       </v>
          </cell>
        </row>
        <row r="5433">
          <cell r="A5433" t="str">
            <v>75966</v>
          </cell>
          <cell r="B5433" t="str">
            <v xml:space="preserve">REPAIR ARTERIAL BLOCKAGE           </v>
          </cell>
        </row>
        <row r="5434">
          <cell r="A5434" t="str">
            <v>75968</v>
          </cell>
          <cell r="B5434" t="str">
            <v xml:space="preserve">REPAIR ARTERY BLOCKAGE, EACH       </v>
          </cell>
        </row>
        <row r="5435">
          <cell r="A5435" t="str">
            <v>75970</v>
          </cell>
          <cell r="B5435" t="str">
            <v xml:space="preserve">VASCULAR BIOPSY                    </v>
          </cell>
        </row>
        <row r="5436">
          <cell r="A5436" t="str">
            <v>75978</v>
          </cell>
          <cell r="B5436" t="str">
            <v xml:space="preserve">REPAIR VENOUS BLOCKAGE             </v>
          </cell>
        </row>
        <row r="5437">
          <cell r="A5437" t="str">
            <v>75980</v>
          </cell>
          <cell r="B5437" t="str">
            <v xml:space="preserve">CONTRAST XRAY EXAM BILE DUCT       </v>
          </cell>
        </row>
        <row r="5438">
          <cell r="A5438" t="str">
            <v>75982</v>
          </cell>
          <cell r="B5438" t="str">
            <v xml:space="preserve">CONTRAST XRAY EXAM BILE DUCT       </v>
          </cell>
        </row>
        <row r="5439">
          <cell r="A5439" t="str">
            <v>75984</v>
          </cell>
          <cell r="B5439" t="str">
            <v xml:space="preserve">XRAY CONTROL CATHETER CHANGE       </v>
          </cell>
        </row>
        <row r="5440">
          <cell r="A5440" t="str">
            <v>75989</v>
          </cell>
          <cell r="B5440" t="str">
            <v xml:space="preserve">ABSCESS DRAINAGE UNDER X-RAY       </v>
          </cell>
        </row>
        <row r="5441">
          <cell r="A5441" t="str">
            <v>75992</v>
          </cell>
          <cell r="B5441" t="str">
            <v xml:space="preserve">ATHERECTOMY, X-RAY EXAM            </v>
          </cell>
        </row>
        <row r="5442">
          <cell r="A5442" t="str">
            <v>75993</v>
          </cell>
          <cell r="B5442" t="str">
            <v xml:space="preserve">ATHERECTOMY, X-RAY EXAM            </v>
          </cell>
        </row>
        <row r="5443">
          <cell r="A5443" t="str">
            <v>75994</v>
          </cell>
          <cell r="B5443" t="str">
            <v xml:space="preserve">ATHERECTOMY, X-RAY EXAM            </v>
          </cell>
        </row>
        <row r="5444">
          <cell r="A5444" t="str">
            <v>75995</v>
          </cell>
          <cell r="B5444" t="str">
            <v xml:space="preserve">ATHERECTOMY, X-RAY EXAM            </v>
          </cell>
        </row>
        <row r="5445">
          <cell r="A5445" t="str">
            <v>75996</v>
          </cell>
          <cell r="B5445" t="str">
            <v xml:space="preserve">ATHERECTOMY, X-RAY EXAM            </v>
          </cell>
        </row>
        <row r="5446">
          <cell r="A5446" t="str">
            <v>76000</v>
          </cell>
          <cell r="B5446" t="str">
            <v xml:space="preserve">FLUOROSCOPE EXAMINATION            </v>
          </cell>
        </row>
        <row r="5447">
          <cell r="A5447" t="str">
            <v>76001</v>
          </cell>
          <cell r="B5447" t="str">
            <v xml:space="preserve">FLUOROSCOPE EXAM, EXTENSIVE        </v>
          </cell>
        </row>
        <row r="5448">
          <cell r="A5448" t="str">
            <v>76003</v>
          </cell>
          <cell r="B5448" t="str">
            <v xml:space="preserve">NEEDLE LOCALIZATION BY X-RAY       </v>
          </cell>
        </row>
        <row r="5449">
          <cell r="A5449" t="str">
            <v>76006</v>
          </cell>
          <cell r="B5449" t="str">
            <v xml:space="preserve">X-RAY STRESS VIEW                  </v>
          </cell>
        </row>
        <row r="5450">
          <cell r="A5450" t="str">
            <v>76010</v>
          </cell>
          <cell r="B5450" t="str">
            <v xml:space="preserve">X-RAY, NOSE TO RECTUM              </v>
          </cell>
        </row>
        <row r="5451">
          <cell r="A5451" t="str">
            <v>76020</v>
          </cell>
          <cell r="B5451" t="str">
            <v xml:space="preserve">X-RAYS FOR BONE AGE                </v>
          </cell>
        </row>
        <row r="5452">
          <cell r="A5452" t="str">
            <v>76040</v>
          </cell>
          <cell r="B5452" t="str">
            <v xml:space="preserve">X-RAYS, BONE EVALUATION            </v>
          </cell>
        </row>
        <row r="5453">
          <cell r="A5453" t="str">
            <v>76061</v>
          </cell>
          <cell r="B5453" t="str">
            <v xml:space="preserve">X-RAYS, BONE SURVEY                </v>
          </cell>
        </row>
        <row r="5454">
          <cell r="A5454" t="str">
            <v>76062</v>
          </cell>
          <cell r="B5454" t="str">
            <v xml:space="preserve">X-RAYS, BONE SURVEY                </v>
          </cell>
        </row>
        <row r="5455">
          <cell r="A5455" t="str">
            <v>76065</v>
          </cell>
          <cell r="B5455" t="str">
            <v xml:space="preserve">X-RAYS, BONE EVALUATION            </v>
          </cell>
        </row>
        <row r="5456">
          <cell r="A5456" t="str">
            <v>76066</v>
          </cell>
          <cell r="B5456" t="str">
            <v xml:space="preserve">JOINT(S) SURVEY, SINGLE FILM       </v>
          </cell>
        </row>
        <row r="5457">
          <cell r="A5457" t="str">
            <v>76070</v>
          </cell>
          <cell r="B5457" t="str">
            <v xml:space="preserve">CT SCAN, BONE DENSITY STUDY        </v>
          </cell>
        </row>
        <row r="5458">
          <cell r="A5458" t="str">
            <v>76075</v>
          </cell>
          <cell r="B5458" t="str">
            <v xml:space="preserve">DUAL ENERGY X-RAY STUDY            </v>
          </cell>
        </row>
        <row r="5459">
          <cell r="A5459" t="str">
            <v>76076</v>
          </cell>
          <cell r="B5459" t="str">
            <v xml:space="preserve">DUAL ENERGY X-RAY STUDY            </v>
          </cell>
        </row>
        <row r="5460">
          <cell r="A5460" t="str">
            <v>76078</v>
          </cell>
          <cell r="B5460" t="str">
            <v xml:space="preserve">PHOTODENSITOMETRY                  </v>
          </cell>
        </row>
        <row r="5461">
          <cell r="A5461" t="str">
            <v>76080</v>
          </cell>
          <cell r="B5461" t="str">
            <v xml:space="preserve">X-RAY EXAM OF FISTULA              </v>
          </cell>
        </row>
        <row r="5462">
          <cell r="A5462" t="str">
            <v>76086</v>
          </cell>
          <cell r="B5462" t="str">
            <v xml:space="preserve">X-RAY OF MAMMARY DUCT              </v>
          </cell>
        </row>
        <row r="5463">
          <cell r="A5463" t="str">
            <v>76088</v>
          </cell>
          <cell r="B5463" t="str">
            <v xml:space="preserve">X-RAY OF MAMMARY DUCTS             </v>
          </cell>
        </row>
        <row r="5464">
          <cell r="A5464" t="str">
            <v>76090</v>
          </cell>
          <cell r="B5464" t="str">
            <v xml:space="preserve">MAMMOGRAM, ONE BREAST              </v>
          </cell>
        </row>
        <row r="5465">
          <cell r="A5465" t="str">
            <v>76091</v>
          </cell>
          <cell r="B5465" t="str">
            <v xml:space="preserve">MAMMOGRAM, BOTH BREASTS            </v>
          </cell>
        </row>
        <row r="5466">
          <cell r="A5466" t="str">
            <v>76092</v>
          </cell>
          <cell r="B5466" t="str">
            <v xml:space="preserve">MAMM0GRAM, SCREENING               </v>
          </cell>
        </row>
        <row r="5467">
          <cell r="A5467" t="str">
            <v>76093</v>
          </cell>
          <cell r="B5467" t="str">
            <v xml:space="preserve">MAGNETIC IMAGE, BREAST             </v>
          </cell>
        </row>
        <row r="5468">
          <cell r="A5468" t="str">
            <v>76094</v>
          </cell>
          <cell r="B5468" t="str">
            <v xml:space="preserve">MAGNETIC IMAGE, BOTH BREASTS       </v>
          </cell>
        </row>
        <row r="5469">
          <cell r="A5469" t="str">
            <v>76095</v>
          </cell>
          <cell r="B5469" t="str">
            <v xml:space="preserve">STEREOTACTIC BREAST BIOPSY         </v>
          </cell>
        </row>
        <row r="5470">
          <cell r="A5470" t="str">
            <v>76096</v>
          </cell>
          <cell r="B5470" t="str">
            <v xml:space="preserve">X-RAY OF NEEDLE WIRE, BREAST       </v>
          </cell>
        </row>
        <row r="5471">
          <cell r="A5471" t="str">
            <v>76098</v>
          </cell>
          <cell r="B5471" t="str">
            <v xml:space="preserve">X-RAY EXAM, BREAST SPECIMEN        </v>
          </cell>
        </row>
        <row r="5472">
          <cell r="A5472" t="str">
            <v>76100</v>
          </cell>
          <cell r="B5472" t="str">
            <v xml:space="preserve">X-RAY EXAM OF BODY SECTION         </v>
          </cell>
        </row>
        <row r="5473">
          <cell r="A5473" t="str">
            <v>76101</v>
          </cell>
          <cell r="B5473" t="str">
            <v xml:space="preserve">COMPLEX BODY SECTION X-RAY         </v>
          </cell>
        </row>
        <row r="5474">
          <cell r="A5474" t="str">
            <v>76102</v>
          </cell>
          <cell r="B5474" t="str">
            <v xml:space="preserve">COMPLEX BODY SECTION X-RAYS        </v>
          </cell>
        </row>
        <row r="5475">
          <cell r="A5475" t="str">
            <v>76120</v>
          </cell>
          <cell r="B5475" t="str">
            <v xml:space="preserve">CINEMATIC X-RAYS                   </v>
          </cell>
        </row>
        <row r="5476">
          <cell r="A5476" t="str">
            <v>76125</v>
          </cell>
          <cell r="B5476" t="str">
            <v xml:space="preserve">CINEMATIC X-RAYS ADD-ON            </v>
          </cell>
        </row>
        <row r="5477">
          <cell r="A5477" t="str">
            <v>76140</v>
          </cell>
          <cell r="B5477" t="str">
            <v xml:space="preserve">X-RAY CONSULTATION                 </v>
          </cell>
        </row>
        <row r="5478">
          <cell r="A5478" t="str">
            <v>76150</v>
          </cell>
          <cell r="B5478" t="str">
            <v xml:space="preserve">X-RAY EXAM, DRY PROCESS            </v>
          </cell>
        </row>
        <row r="5479">
          <cell r="A5479" t="str">
            <v>76350</v>
          </cell>
          <cell r="B5479" t="str">
            <v xml:space="preserve">SPECIAL X-RAY CONTRAST STUDY       </v>
          </cell>
        </row>
        <row r="5480">
          <cell r="A5480" t="str">
            <v>76355</v>
          </cell>
          <cell r="B5480" t="str">
            <v xml:space="preserve">CAT SCAN FOR LOCALIZATION          </v>
          </cell>
        </row>
        <row r="5481">
          <cell r="A5481" t="str">
            <v>76360</v>
          </cell>
          <cell r="B5481" t="str">
            <v xml:space="preserve">CAT SCAN FOR NEEDLE BIOPSY         </v>
          </cell>
        </row>
        <row r="5482">
          <cell r="A5482" t="str">
            <v>76365</v>
          </cell>
          <cell r="B5482" t="str">
            <v xml:space="preserve">CAT SCAN FOR CYST ASPIRATION       </v>
          </cell>
        </row>
        <row r="5483">
          <cell r="A5483" t="str">
            <v>76370</v>
          </cell>
          <cell r="B5483" t="str">
            <v xml:space="preserve">CAT SCAN FOR THERAPY GUIDE         </v>
          </cell>
        </row>
        <row r="5484">
          <cell r="A5484" t="str">
            <v>76375</v>
          </cell>
          <cell r="B5484" t="str">
            <v xml:space="preserve">3D/HOLOGRAPH RECONSTR ADD-ON       </v>
          </cell>
        </row>
        <row r="5485">
          <cell r="A5485" t="str">
            <v>76380</v>
          </cell>
          <cell r="B5485" t="str">
            <v xml:space="preserve">CAT SCAN FOLLOW-UP STUDY           </v>
          </cell>
        </row>
        <row r="5486">
          <cell r="A5486" t="str">
            <v>76390</v>
          </cell>
          <cell r="B5486" t="str">
            <v xml:space="preserve">MR SPECTROSCOPY                    </v>
          </cell>
        </row>
        <row r="5487">
          <cell r="A5487" t="str">
            <v>76400</v>
          </cell>
          <cell r="B5487" t="str">
            <v xml:space="preserve">MAGNETIC IMAGE, BONE MARROW        </v>
          </cell>
        </row>
        <row r="5488">
          <cell r="A5488" t="str">
            <v>76499</v>
          </cell>
          <cell r="B5488" t="str">
            <v xml:space="preserve">RADIOGRAPHIC PROCEDURE             </v>
          </cell>
        </row>
        <row r="5489">
          <cell r="A5489" t="str">
            <v>76506</v>
          </cell>
          <cell r="B5489" t="str">
            <v xml:space="preserve">ECHO EXAM OF HEAD                  </v>
          </cell>
        </row>
        <row r="5490">
          <cell r="A5490" t="str">
            <v>76511</v>
          </cell>
          <cell r="B5490" t="str">
            <v xml:space="preserve">ECHO EXAM OF EYE                   </v>
          </cell>
        </row>
        <row r="5491">
          <cell r="A5491" t="str">
            <v>76512</v>
          </cell>
          <cell r="B5491" t="str">
            <v xml:space="preserve">ECHO EXAM OF EYE                   </v>
          </cell>
        </row>
        <row r="5492">
          <cell r="A5492" t="str">
            <v>76513</v>
          </cell>
          <cell r="B5492" t="str">
            <v xml:space="preserve">ECHO EXAM OF EYE, WATER BATH       </v>
          </cell>
        </row>
        <row r="5493">
          <cell r="A5493" t="str">
            <v>76516</v>
          </cell>
          <cell r="B5493" t="str">
            <v xml:space="preserve">ECHO EXAM OF EYE                   </v>
          </cell>
        </row>
        <row r="5494">
          <cell r="A5494" t="str">
            <v>76519</v>
          </cell>
          <cell r="B5494" t="str">
            <v xml:space="preserve">ECHO EXAM OF EYE                   </v>
          </cell>
        </row>
        <row r="5495">
          <cell r="A5495" t="str">
            <v>76529</v>
          </cell>
          <cell r="B5495" t="str">
            <v xml:space="preserve">ECHO EXAM OF EYE                   </v>
          </cell>
        </row>
        <row r="5496">
          <cell r="A5496" t="str">
            <v>76536</v>
          </cell>
          <cell r="B5496" t="str">
            <v xml:space="preserve">ECHO EXAM OF HEAD AND NECK         </v>
          </cell>
        </row>
        <row r="5497">
          <cell r="A5497" t="str">
            <v>76604</v>
          </cell>
          <cell r="B5497" t="str">
            <v xml:space="preserve">ECHO EXAM OF CHEST                 </v>
          </cell>
        </row>
        <row r="5498">
          <cell r="A5498" t="str">
            <v>76645</v>
          </cell>
          <cell r="B5498" t="str">
            <v xml:space="preserve">ECHO EXAM OF BREAST                </v>
          </cell>
        </row>
        <row r="5499">
          <cell r="A5499" t="str">
            <v>76700</v>
          </cell>
          <cell r="B5499" t="str">
            <v xml:space="preserve">ECHO EXAM OF ABDOMEN               </v>
          </cell>
        </row>
        <row r="5500">
          <cell r="A5500" t="str">
            <v>76705</v>
          </cell>
          <cell r="B5500" t="str">
            <v xml:space="preserve">ECHO EXAM OF ABDOMEN               </v>
          </cell>
        </row>
        <row r="5501">
          <cell r="A5501" t="str">
            <v>76770</v>
          </cell>
          <cell r="B5501" t="str">
            <v xml:space="preserve">ECHO EXAM ABDOMEN BACK WALL        </v>
          </cell>
        </row>
        <row r="5502">
          <cell r="A5502" t="str">
            <v>76775</v>
          </cell>
          <cell r="B5502" t="str">
            <v xml:space="preserve">ECHO EXAM ABDOMEN BACK WALL        </v>
          </cell>
        </row>
        <row r="5503">
          <cell r="A5503" t="str">
            <v>76778</v>
          </cell>
          <cell r="B5503" t="str">
            <v xml:space="preserve">ECHO EXAM KIDNEY TRANSPLANT        </v>
          </cell>
        </row>
        <row r="5504">
          <cell r="A5504" t="str">
            <v>76800</v>
          </cell>
          <cell r="B5504" t="str">
            <v xml:space="preserve">ECHO EXAM SPINAL CANAL             </v>
          </cell>
        </row>
        <row r="5505">
          <cell r="A5505" t="str">
            <v>76805</v>
          </cell>
          <cell r="B5505" t="str">
            <v xml:space="preserve">ECHO EXAM OF PREGNANT UTERUS       </v>
          </cell>
        </row>
        <row r="5506">
          <cell r="A5506" t="str">
            <v>76810</v>
          </cell>
          <cell r="B5506" t="str">
            <v xml:space="preserve">ECHO EXAM OF PREGNANT UTERUS       </v>
          </cell>
        </row>
        <row r="5507">
          <cell r="A5507" t="str">
            <v>76815</v>
          </cell>
          <cell r="B5507" t="str">
            <v xml:space="preserve">ECHO EXAM OF PREGNANT UTERUS       </v>
          </cell>
        </row>
        <row r="5508">
          <cell r="A5508" t="str">
            <v>76816</v>
          </cell>
          <cell r="B5508" t="str">
            <v xml:space="preserve">ECHO EXAM FOLLOWUP OR REPEAT       </v>
          </cell>
        </row>
        <row r="5509">
          <cell r="A5509" t="str">
            <v>76818</v>
          </cell>
          <cell r="B5509" t="str">
            <v xml:space="preserve">FETAL BIOPHYSICAL PROFILE          </v>
          </cell>
        </row>
        <row r="5510">
          <cell r="A5510" t="str">
            <v>76825</v>
          </cell>
          <cell r="B5510" t="str">
            <v xml:space="preserve">ECHO EXAM OF FETAL HEART           </v>
          </cell>
        </row>
        <row r="5511">
          <cell r="A5511" t="str">
            <v>76826</v>
          </cell>
          <cell r="B5511" t="str">
            <v xml:space="preserve">ECHO EXAM OF FETAL HEART           </v>
          </cell>
        </row>
        <row r="5512">
          <cell r="A5512" t="str">
            <v>76827</v>
          </cell>
          <cell r="B5512" t="str">
            <v xml:space="preserve">ECHO EXAM OF FETAL HEART           </v>
          </cell>
        </row>
        <row r="5513">
          <cell r="A5513" t="str">
            <v>76828</v>
          </cell>
          <cell r="B5513" t="str">
            <v xml:space="preserve">ECHO EXAM OF FETAL HEART           </v>
          </cell>
        </row>
        <row r="5514">
          <cell r="A5514" t="str">
            <v>76830</v>
          </cell>
          <cell r="B5514" t="str">
            <v xml:space="preserve">ECHO EXAM, TRANSVAGINAL            </v>
          </cell>
        </row>
        <row r="5515">
          <cell r="A5515" t="str">
            <v>76831</v>
          </cell>
          <cell r="B5515" t="str">
            <v xml:space="preserve">ECHO EXAM, UTERUS                  </v>
          </cell>
        </row>
        <row r="5516">
          <cell r="A5516" t="str">
            <v>76856</v>
          </cell>
          <cell r="B5516" t="str">
            <v xml:space="preserve">ECHO EXAM OF PELVIS                </v>
          </cell>
        </row>
        <row r="5517">
          <cell r="A5517" t="str">
            <v>76857</v>
          </cell>
          <cell r="B5517" t="str">
            <v xml:space="preserve">ECHO EXAM OF PELVIS                </v>
          </cell>
        </row>
        <row r="5518">
          <cell r="A5518" t="str">
            <v>76870</v>
          </cell>
          <cell r="B5518" t="str">
            <v xml:space="preserve">ECHO EXAM OF SCROTUM               </v>
          </cell>
        </row>
        <row r="5519">
          <cell r="A5519" t="str">
            <v>76872</v>
          </cell>
          <cell r="B5519" t="str">
            <v xml:space="preserve">ECHO EXAM, TRANSRECTAL             </v>
          </cell>
        </row>
        <row r="5520">
          <cell r="A5520" t="str">
            <v>76880</v>
          </cell>
          <cell r="B5520" t="str">
            <v xml:space="preserve">ECHO EXAM OF EXTREMITY             </v>
          </cell>
        </row>
        <row r="5521">
          <cell r="A5521" t="str">
            <v>76885</v>
          </cell>
          <cell r="B5521" t="str">
            <v xml:space="preserve">ECHO EXAM, INFANT HIPS             </v>
          </cell>
        </row>
        <row r="5522">
          <cell r="A5522" t="str">
            <v>76886</v>
          </cell>
          <cell r="B5522" t="str">
            <v xml:space="preserve">ECHO EXAM, INFANT HIPS             </v>
          </cell>
        </row>
        <row r="5523">
          <cell r="A5523" t="str">
            <v>76930</v>
          </cell>
          <cell r="B5523" t="str">
            <v xml:space="preserve">ECHO GUIDE FOR HEART SAC TAP       </v>
          </cell>
        </row>
        <row r="5524">
          <cell r="A5524" t="str">
            <v>76932</v>
          </cell>
          <cell r="B5524" t="str">
            <v xml:space="preserve">ECHO GUIDE FOR HEART BIOPSY        </v>
          </cell>
        </row>
        <row r="5525">
          <cell r="A5525" t="str">
            <v>76934</v>
          </cell>
          <cell r="B5525" t="str">
            <v xml:space="preserve">ECHO GUIDE FOR CHEST TAP           </v>
          </cell>
        </row>
        <row r="5526">
          <cell r="A5526" t="str">
            <v>76936</v>
          </cell>
          <cell r="B5526" t="str">
            <v xml:space="preserve">ECHO GUIDE FOR ARTERY REPAIR       </v>
          </cell>
        </row>
        <row r="5527">
          <cell r="A5527" t="str">
            <v>76938</v>
          </cell>
          <cell r="B5527" t="str">
            <v xml:space="preserve">ECHO EXAM FOR DRAINAGE             </v>
          </cell>
        </row>
        <row r="5528">
          <cell r="A5528" t="str">
            <v>76941</v>
          </cell>
          <cell r="B5528" t="str">
            <v xml:space="preserve">ECHO GUIDE FOR TRANSFUSION         </v>
          </cell>
        </row>
        <row r="5529">
          <cell r="A5529" t="str">
            <v>76942</v>
          </cell>
          <cell r="B5529" t="str">
            <v xml:space="preserve">ECHO GUIDE FOR BIOPSY              </v>
          </cell>
        </row>
        <row r="5530">
          <cell r="A5530" t="str">
            <v>76945</v>
          </cell>
          <cell r="B5530" t="str">
            <v xml:space="preserve">ECHO GUIDE, VILLUS SAMPLING        </v>
          </cell>
        </row>
        <row r="5531">
          <cell r="A5531" t="str">
            <v>76946</v>
          </cell>
          <cell r="B5531" t="str">
            <v xml:space="preserve">ECHO GUIDE FOR AMNIOCENTESIS       </v>
          </cell>
        </row>
        <row r="5532">
          <cell r="A5532" t="str">
            <v>76948</v>
          </cell>
          <cell r="B5532" t="str">
            <v xml:space="preserve">ECHO GUIDE, OVA ASPIRATION         </v>
          </cell>
        </row>
        <row r="5533">
          <cell r="A5533" t="str">
            <v>76950</v>
          </cell>
          <cell r="B5533" t="str">
            <v xml:space="preserve">ECHO GUIDANCE RADIOTHERAPY         </v>
          </cell>
        </row>
        <row r="5534">
          <cell r="A5534" t="str">
            <v>76960</v>
          </cell>
          <cell r="B5534" t="str">
            <v xml:space="preserve">ECHO GUIDANCE RADIOTHERAPY         </v>
          </cell>
        </row>
        <row r="5535">
          <cell r="A5535" t="str">
            <v>76965</v>
          </cell>
          <cell r="B5535" t="str">
            <v xml:space="preserve">ECHO GUIDANCE RADIOTHERAPY         </v>
          </cell>
        </row>
        <row r="5536">
          <cell r="A5536" t="str">
            <v>76970</v>
          </cell>
          <cell r="B5536" t="str">
            <v xml:space="preserve">ULTRASOUND EXAM FOLLOW-UP          </v>
          </cell>
        </row>
        <row r="5537">
          <cell r="A5537" t="str">
            <v>76975</v>
          </cell>
          <cell r="B5537" t="str">
            <v xml:space="preserve">GI ENDOSCOPIC ULTRASOUND           </v>
          </cell>
        </row>
        <row r="5538">
          <cell r="A5538" t="str">
            <v>76977</v>
          </cell>
          <cell r="B5538" t="str">
            <v xml:space="preserve">US BONE DENSITY MEASURE            </v>
          </cell>
        </row>
        <row r="5539">
          <cell r="A5539" t="str">
            <v>76986</v>
          </cell>
          <cell r="B5539" t="str">
            <v xml:space="preserve">ECHO EXAM AT SURGERY               </v>
          </cell>
        </row>
        <row r="5540">
          <cell r="A5540" t="str">
            <v>76999</v>
          </cell>
          <cell r="B5540" t="str">
            <v xml:space="preserve">ECHO EXAMINATION PROCEDURE         </v>
          </cell>
        </row>
        <row r="5541">
          <cell r="A5541" t="str">
            <v>77261</v>
          </cell>
          <cell r="B5541" t="str">
            <v xml:space="preserve">RADIATION THERAPY PLANNING         </v>
          </cell>
        </row>
        <row r="5542">
          <cell r="A5542" t="str">
            <v>77262</v>
          </cell>
          <cell r="B5542" t="str">
            <v xml:space="preserve">RADIATION THERAPY PLANNING         </v>
          </cell>
        </row>
        <row r="5543">
          <cell r="A5543" t="str">
            <v>77263</v>
          </cell>
          <cell r="B5543" t="str">
            <v xml:space="preserve">RADIATION THERAPY PLANNING         </v>
          </cell>
        </row>
        <row r="5544">
          <cell r="A5544" t="str">
            <v>77280</v>
          </cell>
          <cell r="B5544" t="str">
            <v xml:space="preserve">SET RADIATION THERAPY FIELD        </v>
          </cell>
        </row>
        <row r="5545">
          <cell r="A5545" t="str">
            <v>77285</v>
          </cell>
          <cell r="B5545" t="str">
            <v xml:space="preserve">SET RADIATION THERAPY FIELD        </v>
          </cell>
        </row>
        <row r="5546">
          <cell r="A5546" t="str">
            <v>77290</v>
          </cell>
          <cell r="B5546" t="str">
            <v xml:space="preserve">SET RADIATION THERAPY FIELD        </v>
          </cell>
        </row>
        <row r="5547">
          <cell r="A5547" t="str">
            <v>77295</v>
          </cell>
          <cell r="B5547" t="str">
            <v xml:space="preserve">SET RADIATION THERAPY FIELD        </v>
          </cell>
        </row>
        <row r="5548">
          <cell r="A5548" t="str">
            <v>77299</v>
          </cell>
          <cell r="B5548" t="str">
            <v xml:space="preserve">RADIATION THERAPY PLANNING         </v>
          </cell>
        </row>
        <row r="5549">
          <cell r="A5549" t="str">
            <v>77300</v>
          </cell>
          <cell r="B5549" t="str">
            <v xml:space="preserve">RADIATION THERAPY DOSE PLAN        </v>
          </cell>
        </row>
        <row r="5550">
          <cell r="A5550" t="str">
            <v>77305</v>
          </cell>
          <cell r="B5550" t="str">
            <v xml:space="preserve">RADIATION THERAPY DOSE PLAN        </v>
          </cell>
        </row>
        <row r="5551">
          <cell r="A5551" t="str">
            <v>77310</v>
          </cell>
          <cell r="B5551" t="str">
            <v xml:space="preserve">RADIATION THERAPY DOSE PLAN        </v>
          </cell>
        </row>
        <row r="5552">
          <cell r="A5552" t="str">
            <v>77315</v>
          </cell>
          <cell r="B5552" t="str">
            <v xml:space="preserve">RADIATION THERAPY DOSE PLAN        </v>
          </cell>
        </row>
        <row r="5553">
          <cell r="A5553" t="str">
            <v>77321</v>
          </cell>
          <cell r="B5553" t="str">
            <v xml:space="preserve">RADIATION THERAPY PORT PLAN        </v>
          </cell>
        </row>
        <row r="5554">
          <cell r="A5554" t="str">
            <v>77326</v>
          </cell>
          <cell r="B5554" t="str">
            <v xml:space="preserve">RADIATION THERAPY DOSE PLAN        </v>
          </cell>
        </row>
        <row r="5555">
          <cell r="A5555" t="str">
            <v>77327</v>
          </cell>
          <cell r="B5555" t="str">
            <v xml:space="preserve">RADIATION THERAPY DOSE PLAN        </v>
          </cell>
        </row>
        <row r="5556">
          <cell r="A5556" t="str">
            <v>77328</v>
          </cell>
          <cell r="B5556" t="str">
            <v xml:space="preserve">RADIATION THERAPY DOSE PLAN        </v>
          </cell>
        </row>
        <row r="5557">
          <cell r="A5557" t="str">
            <v>77331</v>
          </cell>
          <cell r="B5557" t="str">
            <v xml:space="preserve">SPECIAL RADIATION DOSIMETRY        </v>
          </cell>
        </row>
        <row r="5558">
          <cell r="A5558" t="str">
            <v>77332</v>
          </cell>
          <cell r="B5558" t="str">
            <v xml:space="preserve">RADIATION TREATMENT AID(S)         </v>
          </cell>
        </row>
        <row r="5559">
          <cell r="A5559" t="str">
            <v>77333</v>
          </cell>
          <cell r="B5559" t="str">
            <v xml:space="preserve">RADIATION TREATMENT AID(S)         </v>
          </cell>
        </row>
        <row r="5560">
          <cell r="A5560" t="str">
            <v>77334</v>
          </cell>
          <cell r="B5560" t="str">
            <v xml:space="preserve">RADIATION TREATMENT AID(S)         </v>
          </cell>
        </row>
        <row r="5561">
          <cell r="A5561" t="str">
            <v>77336</v>
          </cell>
          <cell r="B5561" t="str">
            <v xml:space="preserve">RADIATION PHYSICS CONSULT          </v>
          </cell>
        </row>
        <row r="5562">
          <cell r="A5562" t="str">
            <v>77370</v>
          </cell>
          <cell r="B5562" t="str">
            <v xml:space="preserve">RADIATION PHYSICS CONSULT          </v>
          </cell>
        </row>
        <row r="5563">
          <cell r="A5563" t="str">
            <v>77380</v>
          </cell>
          <cell r="B5563" t="str">
            <v xml:space="preserve">PROTON BEAM DELIVERY               </v>
          </cell>
        </row>
        <row r="5564">
          <cell r="A5564" t="str">
            <v>77381</v>
          </cell>
          <cell r="B5564" t="str">
            <v xml:space="preserve">PROTON BEAM TREATMENT              </v>
          </cell>
        </row>
        <row r="5565">
          <cell r="A5565" t="str">
            <v>77399</v>
          </cell>
          <cell r="B5565" t="str">
            <v xml:space="preserve">EXTERNAL RADIATION DOSIMETRY       </v>
          </cell>
        </row>
        <row r="5566">
          <cell r="A5566" t="str">
            <v>77401</v>
          </cell>
          <cell r="B5566" t="str">
            <v xml:space="preserve">RADIATION TREATMENT DELIVERY       </v>
          </cell>
        </row>
        <row r="5567">
          <cell r="A5567" t="str">
            <v>77402</v>
          </cell>
          <cell r="B5567" t="str">
            <v xml:space="preserve">RADIATION TREATMENT DELIVERY       </v>
          </cell>
        </row>
        <row r="5568">
          <cell r="A5568" t="str">
            <v>77403</v>
          </cell>
          <cell r="B5568" t="str">
            <v xml:space="preserve">RADIATION TREATMENT DELIVERY       </v>
          </cell>
        </row>
        <row r="5569">
          <cell r="A5569" t="str">
            <v>77404</v>
          </cell>
          <cell r="B5569" t="str">
            <v xml:space="preserve">RADIATION TREATMENT DELIVERY       </v>
          </cell>
        </row>
        <row r="5570">
          <cell r="A5570" t="str">
            <v>77406</v>
          </cell>
          <cell r="B5570" t="str">
            <v xml:space="preserve">RADIATION TREATMENT DELIVERY       </v>
          </cell>
        </row>
        <row r="5571">
          <cell r="A5571" t="str">
            <v>77407</v>
          </cell>
          <cell r="B5571" t="str">
            <v xml:space="preserve">RADIATION TREATMENT DELIVERY       </v>
          </cell>
        </row>
        <row r="5572">
          <cell r="A5572" t="str">
            <v>77408</v>
          </cell>
          <cell r="B5572" t="str">
            <v xml:space="preserve">RADIATION TREATMENT DELIVERY       </v>
          </cell>
        </row>
        <row r="5573">
          <cell r="A5573" t="str">
            <v>77409</v>
          </cell>
          <cell r="B5573" t="str">
            <v xml:space="preserve">RADIATION TREATMENT DELIVERY       </v>
          </cell>
        </row>
        <row r="5574">
          <cell r="A5574" t="str">
            <v>77411</v>
          </cell>
          <cell r="B5574" t="str">
            <v xml:space="preserve">RADIATION TREATMENT DELIVERY       </v>
          </cell>
        </row>
        <row r="5575">
          <cell r="A5575" t="str">
            <v>77412</v>
          </cell>
          <cell r="B5575" t="str">
            <v xml:space="preserve">RADIATION TREATMENT DELIVERY       </v>
          </cell>
        </row>
        <row r="5576">
          <cell r="A5576" t="str">
            <v>77413</v>
          </cell>
          <cell r="B5576" t="str">
            <v xml:space="preserve">RADIATION TREATMENT DELIVERY       </v>
          </cell>
        </row>
        <row r="5577">
          <cell r="A5577" t="str">
            <v>77414</v>
          </cell>
          <cell r="B5577" t="str">
            <v xml:space="preserve">RADIATION TREATMENT DELIVERY       </v>
          </cell>
        </row>
        <row r="5578">
          <cell r="A5578" t="str">
            <v>77416</v>
          </cell>
          <cell r="B5578" t="str">
            <v xml:space="preserve">RADIATION TREATMENT DELIVERY       </v>
          </cell>
        </row>
        <row r="5579">
          <cell r="A5579" t="str">
            <v>77417</v>
          </cell>
          <cell r="B5579" t="str">
            <v xml:space="preserve">RADIOLOGY PORT FILM(S)             </v>
          </cell>
        </row>
        <row r="5580">
          <cell r="A5580" t="str">
            <v>77419</v>
          </cell>
          <cell r="B5580" t="str">
            <v xml:space="preserve">WEEKLY RADIATION THERAPY           </v>
          </cell>
        </row>
        <row r="5581">
          <cell r="A5581" t="str">
            <v>77420</v>
          </cell>
          <cell r="B5581" t="str">
            <v xml:space="preserve">WEEKLY RADIATION THERAPY           </v>
          </cell>
        </row>
        <row r="5582">
          <cell r="A5582" t="str">
            <v>77425</v>
          </cell>
          <cell r="B5582" t="str">
            <v xml:space="preserve">WEEKLY RADIATION THERAPY           </v>
          </cell>
        </row>
        <row r="5583">
          <cell r="A5583" t="str">
            <v>77430</v>
          </cell>
          <cell r="B5583" t="str">
            <v xml:space="preserve">WEEKLY RADIATION THERAPY           </v>
          </cell>
        </row>
        <row r="5584">
          <cell r="A5584" t="str">
            <v>77431</v>
          </cell>
          <cell r="B5584" t="str">
            <v xml:space="preserve">RADIATION THERAPY MANAGEMENT       </v>
          </cell>
        </row>
        <row r="5585">
          <cell r="A5585" t="str">
            <v>77432</v>
          </cell>
          <cell r="B5585" t="str">
            <v xml:space="preserve">STEREOTACTIC RADIATION TRMT        </v>
          </cell>
        </row>
        <row r="5586">
          <cell r="A5586" t="str">
            <v>77470</v>
          </cell>
          <cell r="B5586" t="str">
            <v xml:space="preserve">SPECIAL RADIATION TREATMENT        </v>
          </cell>
        </row>
        <row r="5587">
          <cell r="A5587" t="str">
            <v>77499</v>
          </cell>
          <cell r="B5587" t="str">
            <v xml:space="preserve">RADIATION THERAPY MANAGEMENT       </v>
          </cell>
        </row>
        <row r="5588">
          <cell r="A5588" t="str">
            <v>77600</v>
          </cell>
          <cell r="B5588" t="str">
            <v xml:space="preserve">HYPERTHERMIA TREATMENT             </v>
          </cell>
        </row>
        <row r="5589">
          <cell r="A5589" t="str">
            <v>77605</v>
          </cell>
          <cell r="B5589" t="str">
            <v xml:space="preserve">HYPERTHERMIA TREATMENT             </v>
          </cell>
        </row>
        <row r="5590">
          <cell r="A5590" t="str">
            <v>77610</v>
          </cell>
          <cell r="B5590" t="str">
            <v xml:space="preserve">HYPERTHERMIA TREATMENT             </v>
          </cell>
        </row>
        <row r="5591">
          <cell r="A5591" t="str">
            <v>77615</v>
          </cell>
          <cell r="B5591" t="str">
            <v xml:space="preserve">HYPERTHERMIA TREATMENT             </v>
          </cell>
        </row>
        <row r="5592">
          <cell r="A5592" t="str">
            <v>77620</v>
          </cell>
          <cell r="B5592" t="str">
            <v xml:space="preserve">HYPERTHERMIA TREATMENT             </v>
          </cell>
        </row>
        <row r="5593">
          <cell r="A5593" t="str">
            <v>77750</v>
          </cell>
          <cell r="B5593" t="str">
            <v xml:space="preserve">INFUSE RADIOACTIVE MATERIALS       </v>
          </cell>
        </row>
        <row r="5594">
          <cell r="A5594" t="str">
            <v>77761</v>
          </cell>
          <cell r="B5594" t="str">
            <v xml:space="preserve">RADIOELEMENT APPLICATION           </v>
          </cell>
        </row>
        <row r="5595">
          <cell r="A5595" t="str">
            <v>77762</v>
          </cell>
          <cell r="B5595" t="str">
            <v xml:space="preserve">RADIOELEMENT APPLICATION           </v>
          </cell>
        </row>
        <row r="5596">
          <cell r="A5596" t="str">
            <v>77763</v>
          </cell>
          <cell r="B5596" t="str">
            <v xml:space="preserve">RADIOELEMENT APPLICATION           </v>
          </cell>
        </row>
        <row r="5597">
          <cell r="A5597" t="str">
            <v>77776</v>
          </cell>
          <cell r="B5597" t="str">
            <v xml:space="preserve">RADIOELEMENT APPLICATION           </v>
          </cell>
        </row>
        <row r="5598">
          <cell r="A5598" t="str">
            <v>77777</v>
          </cell>
          <cell r="B5598" t="str">
            <v xml:space="preserve">RADIOELEMENT APPLICATION           </v>
          </cell>
        </row>
        <row r="5599">
          <cell r="A5599" t="str">
            <v>77778</v>
          </cell>
          <cell r="B5599" t="str">
            <v xml:space="preserve">RADIOELEMENT APPLICATION           </v>
          </cell>
        </row>
        <row r="5600">
          <cell r="A5600" t="str">
            <v>77781</v>
          </cell>
          <cell r="B5600" t="str">
            <v xml:space="preserve">HIGH INTENSITY BRACHYTHERAPY       </v>
          </cell>
        </row>
        <row r="5601">
          <cell r="A5601" t="str">
            <v>77782</v>
          </cell>
          <cell r="B5601" t="str">
            <v xml:space="preserve">HIGH INTENSITY BRACHYTHERAPY       </v>
          </cell>
        </row>
        <row r="5602">
          <cell r="A5602" t="str">
            <v>77783</v>
          </cell>
          <cell r="B5602" t="str">
            <v xml:space="preserve">HIGH INTENSITY BRACHYTHERAPY       </v>
          </cell>
        </row>
        <row r="5603">
          <cell r="A5603" t="str">
            <v>77784</v>
          </cell>
          <cell r="B5603" t="str">
            <v xml:space="preserve">HIGH INTENSITY BRACHYTHERAPY       </v>
          </cell>
        </row>
        <row r="5604">
          <cell r="A5604" t="str">
            <v>77789</v>
          </cell>
          <cell r="B5604" t="str">
            <v xml:space="preserve">RADIOELEMENT APPLICATION           </v>
          </cell>
        </row>
        <row r="5605">
          <cell r="A5605" t="str">
            <v>77790</v>
          </cell>
          <cell r="B5605" t="str">
            <v xml:space="preserve">RADIOELEMENT HANDLING              </v>
          </cell>
        </row>
        <row r="5606">
          <cell r="A5606" t="str">
            <v>77799</v>
          </cell>
          <cell r="B5606" t="str">
            <v xml:space="preserve">RADIUM/RADIOISOTOPE THERAPY        </v>
          </cell>
        </row>
        <row r="5607">
          <cell r="A5607" t="str">
            <v>78000</v>
          </cell>
          <cell r="B5607" t="str">
            <v xml:space="preserve">THYROID, SINGLE UPTAKE             </v>
          </cell>
        </row>
        <row r="5608">
          <cell r="A5608" t="str">
            <v>78001</v>
          </cell>
          <cell r="B5608" t="str">
            <v xml:space="preserve">THYROID, MULTIPLE UPTAKES          </v>
          </cell>
        </row>
        <row r="5609">
          <cell r="A5609" t="str">
            <v>78003</v>
          </cell>
          <cell r="B5609" t="str">
            <v xml:space="preserve">THYROID SUPPRESS/STIMUL            </v>
          </cell>
        </row>
        <row r="5610">
          <cell r="A5610" t="str">
            <v>78006</v>
          </cell>
          <cell r="B5610" t="str">
            <v xml:space="preserve">THYROID,IMAGING WITH UPTAKE        </v>
          </cell>
        </row>
        <row r="5611">
          <cell r="A5611" t="str">
            <v>78007</v>
          </cell>
          <cell r="B5611" t="str">
            <v xml:space="preserve">THYROID, IMAGE, MULT UPTAKES       </v>
          </cell>
        </row>
        <row r="5612">
          <cell r="A5612" t="str">
            <v>78010</v>
          </cell>
          <cell r="B5612" t="str">
            <v xml:space="preserve">THYROID IMAGING                    </v>
          </cell>
        </row>
        <row r="5613">
          <cell r="A5613" t="str">
            <v>78011</v>
          </cell>
          <cell r="B5613" t="str">
            <v xml:space="preserve">THYROID IMAGING WITH FLOW          </v>
          </cell>
        </row>
        <row r="5614">
          <cell r="A5614" t="str">
            <v>78015</v>
          </cell>
          <cell r="B5614" t="str">
            <v xml:space="preserve">THYROID MET IMAGING                </v>
          </cell>
        </row>
        <row r="5615">
          <cell r="A5615" t="str">
            <v>78016</v>
          </cell>
          <cell r="B5615" t="str">
            <v xml:space="preserve">THYROID MET IMAGING/STUDIES        </v>
          </cell>
        </row>
        <row r="5616">
          <cell r="A5616" t="str">
            <v>78018</v>
          </cell>
          <cell r="B5616" t="str">
            <v xml:space="preserve">THYROID, MET IMAGING, BODY         </v>
          </cell>
        </row>
        <row r="5617">
          <cell r="A5617" t="str">
            <v>78020</v>
          </cell>
          <cell r="B5617" t="str">
            <v xml:space="preserve">THYROID MET UPTAKE                 </v>
          </cell>
        </row>
        <row r="5618">
          <cell r="A5618" t="str">
            <v>78070</v>
          </cell>
          <cell r="B5618" t="str">
            <v xml:space="preserve">PARATHYROID NUCLEAR IMAGING        </v>
          </cell>
        </row>
        <row r="5619">
          <cell r="A5619" t="str">
            <v>78075</v>
          </cell>
          <cell r="B5619" t="str">
            <v xml:space="preserve">ADRENAL NUCLEAR IMAGING            </v>
          </cell>
        </row>
        <row r="5620">
          <cell r="A5620" t="str">
            <v>78099</v>
          </cell>
          <cell r="B5620" t="str">
            <v xml:space="preserve">ENDOCRINE NUCLEAR PROCEDURE        </v>
          </cell>
        </row>
        <row r="5621">
          <cell r="A5621" t="str">
            <v>78102</v>
          </cell>
          <cell r="B5621" t="str">
            <v xml:space="preserve">BONE MARROW IMAGING, LTD           </v>
          </cell>
        </row>
        <row r="5622">
          <cell r="A5622" t="str">
            <v>78103</v>
          </cell>
          <cell r="B5622" t="str">
            <v xml:space="preserve">BONE MARROW IMAGING, MULT          </v>
          </cell>
        </row>
        <row r="5623">
          <cell r="A5623" t="str">
            <v>78104</v>
          </cell>
          <cell r="B5623" t="str">
            <v xml:space="preserve">BONE MARROW IMAGING, BODY          </v>
          </cell>
        </row>
        <row r="5624">
          <cell r="A5624" t="str">
            <v>78110</v>
          </cell>
          <cell r="B5624" t="str">
            <v xml:space="preserve">PLASMA VOLUME, SINGLE              </v>
          </cell>
        </row>
        <row r="5625">
          <cell r="A5625" t="str">
            <v>78111</v>
          </cell>
          <cell r="B5625" t="str">
            <v xml:space="preserve">PLASMA VOLUME, MULTIPLE            </v>
          </cell>
        </row>
        <row r="5626">
          <cell r="A5626" t="str">
            <v>78120</v>
          </cell>
          <cell r="B5626" t="str">
            <v xml:space="preserve">RED CELL MASS, SINGLE              </v>
          </cell>
        </row>
        <row r="5627">
          <cell r="A5627" t="str">
            <v>78121</v>
          </cell>
          <cell r="B5627" t="str">
            <v xml:space="preserve">RED CELL MASS, MULTIPLE            </v>
          </cell>
        </row>
        <row r="5628">
          <cell r="A5628" t="str">
            <v>78122</v>
          </cell>
          <cell r="B5628" t="str">
            <v xml:space="preserve">BLOOD VOLUME                       </v>
          </cell>
        </row>
        <row r="5629">
          <cell r="A5629" t="str">
            <v>78130</v>
          </cell>
          <cell r="B5629" t="str">
            <v xml:space="preserve">RED CELL SURVIVAL STUDY            </v>
          </cell>
        </row>
        <row r="5630">
          <cell r="A5630" t="str">
            <v>78135</v>
          </cell>
          <cell r="B5630" t="str">
            <v xml:space="preserve">RED CELL SURVIVAL KINETICS         </v>
          </cell>
        </row>
        <row r="5631">
          <cell r="A5631" t="str">
            <v>78140</v>
          </cell>
          <cell r="B5631" t="str">
            <v xml:space="preserve">RED CELL SEQUESTRATION             </v>
          </cell>
        </row>
        <row r="5632">
          <cell r="A5632" t="str">
            <v>78160</v>
          </cell>
          <cell r="B5632" t="str">
            <v xml:space="preserve">PLASMA IRON TURNOVER               </v>
          </cell>
        </row>
        <row r="5633">
          <cell r="A5633" t="str">
            <v>78162</v>
          </cell>
          <cell r="B5633" t="str">
            <v xml:space="preserve">IRON ABSORPTION EXAM               </v>
          </cell>
        </row>
        <row r="5634">
          <cell r="A5634" t="str">
            <v>78170</v>
          </cell>
          <cell r="B5634" t="str">
            <v xml:space="preserve">RED CELL IRON UTILIZATION          </v>
          </cell>
        </row>
        <row r="5635">
          <cell r="A5635" t="str">
            <v>78172</v>
          </cell>
          <cell r="B5635" t="str">
            <v xml:space="preserve">TOTAL BODY IRON ESTIMATION         </v>
          </cell>
        </row>
        <row r="5636">
          <cell r="A5636" t="str">
            <v>78185</v>
          </cell>
          <cell r="B5636" t="str">
            <v xml:space="preserve">SPLEEN IMAGING                     </v>
          </cell>
        </row>
        <row r="5637">
          <cell r="A5637" t="str">
            <v>78190</v>
          </cell>
          <cell r="B5637" t="str">
            <v xml:space="preserve">PLATELET SURVIVAL, KINETICS        </v>
          </cell>
        </row>
        <row r="5638">
          <cell r="A5638" t="str">
            <v>78191</v>
          </cell>
          <cell r="B5638" t="str">
            <v xml:space="preserve">PLATELET SURVIVAL                  </v>
          </cell>
        </row>
        <row r="5639">
          <cell r="A5639" t="str">
            <v>78195</v>
          </cell>
          <cell r="B5639" t="str">
            <v xml:space="preserve">LYMPH SYSTEM IMAGING               </v>
          </cell>
        </row>
        <row r="5640">
          <cell r="A5640" t="str">
            <v>78199</v>
          </cell>
          <cell r="B5640" t="str">
            <v xml:space="preserve">BLOOD/LYMPH NUCLEAR EXAM           </v>
          </cell>
        </row>
        <row r="5641">
          <cell r="A5641" t="str">
            <v>78201</v>
          </cell>
          <cell r="B5641" t="str">
            <v xml:space="preserve">LIVER IMAGING                      </v>
          </cell>
        </row>
        <row r="5642">
          <cell r="A5642" t="str">
            <v>78202</v>
          </cell>
          <cell r="B5642" t="str">
            <v xml:space="preserve">LIVER IMAGING WITH FLOW            </v>
          </cell>
        </row>
        <row r="5643">
          <cell r="A5643" t="str">
            <v>78205</v>
          </cell>
          <cell r="B5643" t="str">
            <v xml:space="preserve">LIVER IMAGING (3D)                 </v>
          </cell>
        </row>
        <row r="5644">
          <cell r="A5644" t="str">
            <v>78206</v>
          </cell>
          <cell r="B5644" t="str">
            <v xml:space="preserve">LIVER IMAGE (3-D) W/FLOW           </v>
          </cell>
        </row>
        <row r="5645">
          <cell r="A5645" t="str">
            <v>78215</v>
          </cell>
          <cell r="B5645" t="str">
            <v xml:space="preserve">LIVER AND SPLEEN IMAGING           </v>
          </cell>
        </row>
        <row r="5646">
          <cell r="A5646" t="str">
            <v>78216</v>
          </cell>
          <cell r="B5646" t="str">
            <v xml:space="preserve">LIVER &amp; SPLEEN IMAGE, FLOW         </v>
          </cell>
        </row>
        <row r="5647">
          <cell r="A5647" t="str">
            <v>78220</v>
          </cell>
          <cell r="B5647" t="str">
            <v xml:space="preserve">LIVER FUNCTION STUDY               </v>
          </cell>
        </row>
        <row r="5648">
          <cell r="A5648" t="str">
            <v>78223</v>
          </cell>
          <cell r="B5648" t="str">
            <v xml:space="preserve">HEPATOBILIARY IMAGING              </v>
          </cell>
        </row>
        <row r="5649">
          <cell r="A5649" t="str">
            <v>78230</v>
          </cell>
          <cell r="B5649" t="str">
            <v xml:space="preserve">SALIVARY GLAND IMAGING             </v>
          </cell>
        </row>
        <row r="5650">
          <cell r="A5650" t="str">
            <v>78231</v>
          </cell>
          <cell r="B5650" t="str">
            <v xml:space="preserve">SERIAL SALIVARY IMAGING            </v>
          </cell>
        </row>
        <row r="5651">
          <cell r="A5651" t="str">
            <v>78232</v>
          </cell>
          <cell r="B5651" t="str">
            <v xml:space="preserve">SALIVARY GLAND FUNCTION EXAM       </v>
          </cell>
        </row>
        <row r="5652">
          <cell r="A5652" t="str">
            <v>78258</v>
          </cell>
          <cell r="B5652" t="str">
            <v xml:space="preserve">ESOPHAGEAL MOTILITY STUDY          </v>
          </cell>
        </row>
        <row r="5653">
          <cell r="A5653" t="str">
            <v>78261</v>
          </cell>
          <cell r="B5653" t="str">
            <v xml:space="preserve">GASTRIC MUCOSA IMAGING             </v>
          </cell>
        </row>
        <row r="5654">
          <cell r="A5654" t="str">
            <v>78262</v>
          </cell>
          <cell r="B5654" t="str">
            <v xml:space="preserve">GASTROESOPHAGEAL REFLUX EXAM       </v>
          </cell>
        </row>
        <row r="5655">
          <cell r="A5655" t="str">
            <v>78264</v>
          </cell>
          <cell r="B5655" t="str">
            <v xml:space="preserve">GASTRIC EMPTYING STUDY             </v>
          </cell>
        </row>
        <row r="5656">
          <cell r="A5656" t="str">
            <v>78270</v>
          </cell>
          <cell r="B5656" t="str">
            <v xml:space="preserve">VIT B-12 ABSORPTION EXAM           </v>
          </cell>
        </row>
        <row r="5657">
          <cell r="A5657" t="str">
            <v>78271</v>
          </cell>
          <cell r="B5657" t="str">
            <v xml:space="preserve">VIT B-12 ABSORP EXAM, IF           </v>
          </cell>
        </row>
        <row r="5658">
          <cell r="A5658" t="str">
            <v>78272</v>
          </cell>
          <cell r="B5658" t="str">
            <v xml:space="preserve">VIT B-12 ABSORP, COMBINED          </v>
          </cell>
        </row>
        <row r="5659">
          <cell r="A5659" t="str">
            <v>78278</v>
          </cell>
          <cell r="B5659" t="str">
            <v xml:space="preserve">ACUTE GI BLOOD LOSS IMAGING        </v>
          </cell>
        </row>
        <row r="5660">
          <cell r="A5660" t="str">
            <v>78282</v>
          </cell>
          <cell r="B5660" t="str">
            <v xml:space="preserve">GI PROTEIN LOSS EXAM               </v>
          </cell>
        </row>
        <row r="5661">
          <cell r="A5661" t="str">
            <v>78290</v>
          </cell>
          <cell r="B5661" t="str">
            <v xml:space="preserve">MECKEL'S DIVERT EXAM               </v>
          </cell>
        </row>
        <row r="5662">
          <cell r="A5662" t="str">
            <v>78291</v>
          </cell>
          <cell r="B5662" t="str">
            <v xml:space="preserve">LEVEEN/SHUNT PATENCY EXAM          </v>
          </cell>
        </row>
        <row r="5663">
          <cell r="A5663" t="str">
            <v>78299</v>
          </cell>
          <cell r="B5663" t="str">
            <v xml:space="preserve">GI NUCLEAR PROCEDURE               </v>
          </cell>
        </row>
        <row r="5664">
          <cell r="A5664" t="str">
            <v>78300</v>
          </cell>
          <cell r="B5664" t="str">
            <v xml:space="preserve">BONE IMAGING, LIMITED AREA         </v>
          </cell>
        </row>
        <row r="5665">
          <cell r="A5665" t="str">
            <v>78305</v>
          </cell>
          <cell r="B5665" t="str">
            <v xml:space="preserve">BONE IMAGING, MULTIPLE AREAS       </v>
          </cell>
        </row>
        <row r="5666">
          <cell r="A5666" t="str">
            <v>78306</v>
          </cell>
          <cell r="B5666" t="str">
            <v xml:space="preserve">BONE IMAGING, WHOLE BODY           </v>
          </cell>
        </row>
        <row r="5667">
          <cell r="A5667" t="str">
            <v>78315</v>
          </cell>
          <cell r="B5667" t="str">
            <v xml:space="preserve">BONE IMAGING, 3 PHASE              </v>
          </cell>
        </row>
        <row r="5668">
          <cell r="A5668" t="str">
            <v>78320</v>
          </cell>
          <cell r="B5668" t="str">
            <v xml:space="preserve">BONE IMAGING (3D)                  </v>
          </cell>
        </row>
        <row r="5669">
          <cell r="A5669" t="str">
            <v>78350</v>
          </cell>
          <cell r="B5669" t="str">
            <v xml:space="preserve">BONE MINERAL, SINGLE PHOTON        </v>
          </cell>
        </row>
        <row r="5670">
          <cell r="A5670" t="str">
            <v>78351</v>
          </cell>
          <cell r="B5670" t="str">
            <v xml:space="preserve">BONE MINERAL, DUAL PHOTON          </v>
          </cell>
        </row>
        <row r="5671">
          <cell r="A5671" t="str">
            <v>78399</v>
          </cell>
          <cell r="B5671" t="str">
            <v xml:space="preserve">MUSCULOSKELETAL NUCLEAR EXAM       </v>
          </cell>
        </row>
        <row r="5672">
          <cell r="A5672" t="str">
            <v>78414</v>
          </cell>
          <cell r="B5672" t="str">
            <v xml:space="preserve">NON-IMAGING HEART FUNCTION         </v>
          </cell>
        </row>
        <row r="5673">
          <cell r="A5673" t="str">
            <v>78428</v>
          </cell>
          <cell r="B5673" t="str">
            <v xml:space="preserve">CARDIAC SHUNT IMAGING              </v>
          </cell>
        </row>
        <row r="5674">
          <cell r="A5674" t="str">
            <v>78445</v>
          </cell>
          <cell r="B5674" t="str">
            <v xml:space="preserve">VASCULAR FLOW IMAGING              </v>
          </cell>
        </row>
        <row r="5675">
          <cell r="A5675" t="str">
            <v>78455</v>
          </cell>
          <cell r="B5675" t="str">
            <v xml:space="preserve">VENOUS THROMBOSIS STUDY            </v>
          </cell>
        </row>
        <row r="5676">
          <cell r="A5676" t="str">
            <v>78457</v>
          </cell>
          <cell r="B5676" t="str">
            <v xml:space="preserve">VENOUS THROMBOSIS IMAGING          </v>
          </cell>
        </row>
        <row r="5677">
          <cell r="A5677" t="str">
            <v>78458</v>
          </cell>
          <cell r="B5677" t="str">
            <v xml:space="preserve">VEN THROMBOSIS IMAGES, BILAT       </v>
          </cell>
        </row>
        <row r="5678">
          <cell r="A5678" t="str">
            <v>78459</v>
          </cell>
          <cell r="B5678" t="str">
            <v xml:space="preserve">HEART MUSCLE IMAGING (PET)         </v>
          </cell>
        </row>
        <row r="5679">
          <cell r="A5679" t="str">
            <v>78460</v>
          </cell>
          <cell r="B5679" t="str">
            <v xml:space="preserve">HEART MUSCLE BLOOD SINGLE          </v>
          </cell>
        </row>
        <row r="5680">
          <cell r="A5680" t="str">
            <v>78461</v>
          </cell>
          <cell r="B5680" t="str">
            <v xml:space="preserve">HEART MUSCLE BLOOD MULTIPLE        </v>
          </cell>
        </row>
        <row r="5681">
          <cell r="A5681" t="str">
            <v>78464</v>
          </cell>
          <cell r="B5681" t="str">
            <v xml:space="preserve">HEART IMAGE (3D) SINGLE            </v>
          </cell>
        </row>
        <row r="5682">
          <cell r="A5682" t="str">
            <v>78465</v>
          </cell>
          <cell r="B5682" t="str">
            <v xml:space="preserve">HEART IMAGE (3D) MULTIPLE          </v>
          </cell>
        </row>
        <row r="5683">
          <cell r="A5683" t="str">
            <v>78466</v>
          </cell>
          <cell r="B5683" t="str">
            <v xml:space="preserve">HEART INFARCT IMAGE                </v>
          </cell>
        </row>
        <row r="5684">
          <cell r="A5684" t="str">
            <v>78468</v>
          </cell>
          <cell r="B5684" t="str">
            <v xml:space="preserve">HEART INFARCT IMAGE, EF            </v>
          </cell>
        </row>
        <row r="5685">
          <cell r="A5685" t="str">
            <v>78469</v>
          </cell>
          <cell r="B5685" t="str">
            <v xml:space="preserve">HEART INFARCT IMAGE (3D)           </v>
          </cell>
        </row>
        <row r="5686">
          <cell r="A5686" t="str">
            <v>78472</v>
          </cell>
          <cell r="B5686" t="str">
            <v xml:space="preserve">GATED HEART, PLANAR SINGLE         </v>
          </cell>
        </row>
        <row r="5687">
          <cell r="A5687" t="str">
            <v>78473</v>
          </cell>
          <cell r="B5687" t="str">
            <v xml:space="preserve">GATED HEART, MULTIPLE              </v>
          </cell>
        </row>
        <row r="5688">
          <cell r="A5688" t="str">
            <v>78478</v>
          </cell>
          <cell r="B5688" t="str">
            <v xml:space="preserve">HEART WALL MOTION ADD-ON           </v>
          </cell>
        </row>
        <row r="5689">
          <cell r="A5689" t="str">
            <v>78480</v>
          </cell>
          <cell r="B5689" t="str">
            <v xml:space="preserve">HEART FUNCTION ADD-ON              </v>
          </cell>
        </row>
        <row r="5690">
          <cell r="A5690" t="str">
            <v>78481</v>
          </cell>
          <cell r="B5690" t="str">
            <v xml:space="preserve">HEART FIRST PASS SINGLE            </v>
          </cell>
        </row>
        <row r="5691">
          <cell r="A5691" t="str">
            <v>78483</v>
          </cell>
          <cell r="B5691" t="str">
            <v xml:space="preserve">HEART FIRST PASS MULTIPLE          </v>
          </cell>
        </row>
        <row r="5692">
          <cell r="A5692" t="str">
            <v>78491</v>
          </cell>
          <cell r="B5692" t="str">
            <v xml:space="preserve">HEART IMAGE (PET) SINGLE           </v>
          </cell>
        </row>
        <row r="5693">
          <cell r="A5693" t="str">
            <v>78492</v>
          </cell>
          <cell r="B5693" t="str">
            <v xml:space="preserve">HEART IMAGE (PET) MULTIPLE         </v>
          </cell>
        </row>
        <row r="5694">
          <cell r="A5694" t="str">
            <v>78494</v>
          </cell>
          <cell r="B5694" t="str">
            <v xml:space="preserve">HEART IMAGE, SPECT                 </v>
          </cell>
        </row>
        <row r="5695">
          <cell r="A5695" t="str">
            <v>78496</v>
          </cell>
          <cell r="B5695" t="str">
            <v xml:space="preserve">HEART FIRST PASS ADD-ON            </v>
          </cell>
        </row>
        <row r="5696">
          <cell r="A5696" t="str">
            <v>78499</v>
          </cell>
          <cell r="B5696" t="str">
            <v xml:space="preserve">CARDIOVASCULAR NUCLEAR EXAM        </v>
          </cell>
        </row>
        <row r="5697">
          <cell r="A5697" t="str">
            <v>78580</v>
          </cell>
          <cell r="B5697" t="str">
            <v xml:space="preserve">LUNG PERFUSION IMAGING             </v>
          </cell>
        </row>
        <row r="5698">
          <cell r="A5698" t="str">
            <v>78584</v>
          </cell>
          <cell r="B5698" t="str">
            <v xml:space="preserve">LUNG V/Q IMAGE SINGLE BREATH       </v>
          </cell>
        </row>
        <row r="5699">
          <cell r="A5699" t="str">
            <v>78585</v>
          </cell>
          <cell r="B5699" t="str">
            <v xml:space="preserve">LUNG V/Q IMAGING                   </v>
          </cell>
        </row>
        <row r="5700">
          <cell r="A5700" t="str">
            <v>78586</v>
          </cell>
          <cell r="B5700" t="str">
            <v xml:space="preserve">AEROSOL LUNG IMAGE, SINGLE         </v>
          </cell>
        </row>
        <row r="5701">
          <cell r="A5701" t="str">
            <v>78587</v>
          </cell>
          <cell r="B5701" t="str">
            <v xml:space="preserve">AEROSOL LUNG IMAGE, MULTIPLE       </v>
          </cell>
        </row>
        <row r="5702">
          <cell r="A5702" t="str">
            <v>78588</v>
          </cell>
          <cell r="B5702" t="str">
            <v xml:space="preserve">PERFUSION LUNG IMAGE               </v>
          </cell>
        </row>
        <row r="5703">
          <cell r="A5703" t="str">
            <v>78591</v>
          </cell>
          <cell r="B5703" t="str">
            <v xml:space="preserve">VENT IMAGE, 1 BREATH, 1 PROJ       </v>
          </cell>
        </row>
        <row r="5704">
          <cell r="A5704" t="str">
            <v>78593</v>
          </cell>
          <cell r="B5704" t="str">
            <v xml:space="preserve">VENT IMAGE, 1 PROJ, GAS            </v>
          </cell>
        </row>
        <row r="5705">
          <cell r="A5705" t="str">
            <v>78594</v>
          </cell>
          <cell r="B5705" t="str">
            <v xml:space="preserve">VENT IMAGE, MULT PROJ, GAS         </v>
          </cell>
        </row>
        <row r="5706">
          <cell r="A5706" t="str">
            <v>78596</v>
          </cell>
          <cell r="B5706" t="str">
            <v xml:space="preserve">LUNG DIFFERENTIAL FUNCTION         </v>
          </cell>
        </row>
        <row r="5707">
          <cell r="A5707" t="str">
            <v>78599</v>
          </cell>
          <cell r="B5707" t="str">
            <v xml:space="preserve">RESPIRATORY NUCLEAR EXAM           </v>
          </cell>
        </row>
        <row r="5708">
          <cell r="A5708" t="str">
            <v>78600</v>
          </cell>
          <cell r="B5708" t="str">
            <v xml:space="preserve">BRAIN IMAGING, LTD STATIC          </v>
          </cell>
        </row>
        <row r="5709">
          <cell r="A5709" t="str">
            <v>78601</v>
          </cell>
          <cell r="B5709" t="str">
            <v xml:space="preserve">BRAIN LTD IMAGING &amp; FLOW           </v>
          </cell>
        </row>
        <row r="5710">
          <cell r="A5710" t="str">
            <v>78605</v>
          </cell>
          <cell r="B5710" t="str">
            <v xml:space="preserve">BRAIN IMAGING, COMPLETE            </v>
          </cell>
        </row>
        <row r="5711">
          <cell r="A5711" t="str">
            <v>78606</v>
          </cell>
          <cell r="B5711" t="str">
            <v xml:space="preserve">BRAIN IMAGING COMP &amp; FLOW          </v>
          </cell>
        </row>
        <row r="5712">
          <cell r="A5712" t="str">
            <v>78607</v>
          </cell>
          <cell r="B5712" t="str">
            <v xml:space="preserve">BRAIN IMAGING (3D)                 </v>
          </cell>
        </row>
        <row r="5713">
          <cell r="A5713" t="str">
            <v>78608</v>
          </cell>
          <cell r="B5713" t="str">
            <v xml:space="preserve">BRAIN IMAGING (PET)                </v>
          </cell>
        </row>
        <row r="5714">
          <cell r="A5714" t="str">
            <v>78609</v>
          </cell>
          <cell r="B5714" t="str">
            <v xml:space="preserve">BRAIN IMAGING (PET)                </v>
          </cell>
        </row>
        <row r="5715">
          <cell r="A5715" t="str">
            <v>78610</v>
          </cell>
          <cell r="B5715" t="str">
            <v xml:space="preserve">BRAIN FLOW IMAGING ONLY            </v>
          </cell>
        </row>
        <row r="5716">
          <cell r="A5716" t="str">
            <v>78615</v>
          </cell>
          <cell r="B5716" t="str">
            <v xml:space="preserve">CEREBRAL BLOOD FLOW IMAGING        </v>
          </cell>
        </row>
        <row r="5717">
          <cell r="A5717" t="str">
            <v>78630</v>
          </cell>
          <cell r="B5717" t="str">
            <v xml:space="preserve">CEREBROSPINAL FLUID SCAN           </v>
          </cell>
        </row>
        <row r="5718">
          <cell r="A5718" t="str">
            <v>78635</v>
          </cell>
          <cell r="B5718" t="str">
            <v xml:space="preserve">CSF VENTRICULOGRAPHY               </v>
          </cell>
        </row>
        <row r="5719">
          <cell r="A5719" t="str">
            <v>78645</v>
          </cell>
          <cell r="B5719" t="str">
            <v xml:space="preserve">CSF SHUNT EVALUATION               </v>
          </cell>
        </row>
        <row r="5720">
          <cell r="A5720" t="str">
            <v>78647</v>
          </cell>
          <cell r="B5720" t="str">
            <v xml:space="preserve">CEREBROSPINAL FLUID SCAN           </v>
          </cell>
        </row>
        <row r="5721">
          <cell r="A5721" t="str">
            <v>78650</v>
          </cell>
          <cell r="B5721" t="str">
            <v xml:space="preserve">CSF LEAKAGE IMAGING                </v>
          </cell>
        </row>
        <row r="5722">
          <cell r="A5722" t="str">
            <v>78660</v>
          </cell>
          <cell r="B5722" t="str">
            <v xml:space="preserve">NUCLEAR EXAM OF TEAR FLOW          </v>
          </cell>
        </row>
        <row r="5723">
          <cell r="A5723" t="str">
            <v>78699</v>
          </cell>
          <cell r="B5723" t="str">
            <v xml:space="preserve">NERVOUS SYSTEM NUCLEAR EXAM        </v>
          </cell>
        </row>
        <row r="5724">
          <cell r="A5724" t="str">
            <v>78700</v>
          </cell>
          <cell r="B5724" t="str">
            <v xml:space="preserve">KIDNEY IMAGING, STATIC             </v>
          </cell>
        </row>
        <row r="5725">
          <cell r="A5725" t="str">
            <v>78701</v>
          </cell>
          <cell r="B5725" t="str">
            <v xml:space="preserve">KIDNEY IMAGING WITH FLOW           </v>
          </cell>
        </row>
        <row r="5726">
          <cell r="A5726" t="str">
            <v>78704</v>
          </cell>
          <cell r="B5726" t="str">
            <v xml:space="preserve">IMAGING RENOGRAM                   </v>
          </cell>
        </row>
        <row r="5727">
          <cell r="A5727" t="str">
            <v>78707</v>
          </cell>
          <cell r="B5727" t="str">
            <v xml:space="preserve">KIDNEY FLOW &amp; FUNCTION IMAGE       </v>
          </cell>
        </row>
        <row r="5728">
          <cell r="A5728" t="str">
            <v>78708</v>
          </cell>
          <cell r="B5728" t="str">
            <v xml:space="preserve">KIDNEY FLOW &amp; FUNCTION IMAGE       </v>
          </cell>
        </row>
        <row r="5729">
          <cell r="A5729" t="str">
            <v>78709</v>
          </cell>
          <cell r="B5729" t="str">
            <v xml:space="preserve">KIDNEY FLOW &amp; FUNCTION IMAGE       </v>
          </cell>
        </row>
        <row r="5730">
          <cell r="A5730" t="str">
            <v>78710</v>
          </cell>
          <cell r="B5730" t="str">
            <v xml:space="preserve">KIDNEY IMAGING (3D)                </v>
          </cell>
        </row>
        <row r="5731">
          <cell r="A5731" t="str">
            <v>78715</v>
          </cell>
          <cell r="B5731" t="str">
            <v xml:space="preserve">RENAL VASCULAR FLOW EXAM           </v>
          </cell>
        </row>
        <row r="5732">
          <cell r="A5732" t="str">
            <v>78725</v>
          </cell>
          <cell r="B5732" t="str">
            <v xml:space="preserve">KIDNEY FUNCTION STUDY              </v>
          </cell>
        </row>
        <row r="5733">
          <cell r="A5733" t="str">
            <v>78730</v>
          </cell>
          <cell r="B5733" t="str">
            <v xml:space="preserve">URINARY BLADDER RETENTION          </v>
          </cell>
        </row>
        <row r="5734">
          <cell r="A5734" t="str">
            <v>78740</v>
          </cell>
          <cell r="B5734" t="str">
            <v xml:space="preserve">URETERAL REFLUX STUDY              </v>
          </cell>
        </row>
        <row r="5735">
          <cell r="A5735" t="str">
            <v>78760</v>
          </cell>
          <cell r="B5735" t="str">
            <v xml:space="preserve">TESTICULAR IMAGING                 </v>
          </cell>
        </row>
        <row r="5736">
          <cell r="A5736" t="str">
            <v>78761</v>
          </cell>
          <cell r="B5736" t="str">
            <v xml:space="preserve">TESTICULAR IMAGING &amp; FLOW          </v>
          </cell>
        </row>
        <row r="5737">
          <cell r="A5737" t="str">
            <v>78799</v>
          </cell>
          <cell r="B5737" t="str">
            <v xml:space="preserve">GENITOURINARY NUCLEAR EXAM         </v>
          </cell>
        </row>
        <row r="5738">
          <cell r="A5738" t="str">
            <v>78800</v>
          </cell>
          <cell r="B5738" t="str">
            <v xml:space="preserve">TUMOR IMAGING, LIMITED AREA        </v>
          </cell>
        </row>
        <row r="5739">
          <cell r="A5739" t="str">
            <v>78801</v>
          </cell>
          <cell r="B5739" t="str">
            <v xml:space="preserve">TUMOR IMAGING, MULT AREAS          </v>
          </cell>
        </row>
        <row r="5740">
          <cell r="A5740" t="str">
            <v>78802</v>
          </cell>
          <cell r="B5740" t="str">
            <v xml:space="preserve">TUMOR IMAGING, WHOLE BODY          </v>
          </cell>
        </row>
        <row r="5741">
          <cell r="A5741" t="str">
            <v>78803</v>
          </cell>
          <cell r="B5741" t="str">
            <v xml:space="preserve">TUMOR IMAGING (3D)                 </v>
          </cell>
        </row>
        <row r="5742">
          <cell r="A5742" t="str">
            <v>78805</v>
          </cell>
          <cell r="B5742" t="str">
            <v xml:space="preserve">ABSCESS IMAGING, LTD AREA          </v>
          </cell>
        </row>
        <row r="5743">
          <cell r="A5743" t="str">
            <v>78806</v>
          </cell>
          <cell r="B5743" t="str">
            <v xml:space="preserve">ABSCESS IMAGING, WHOLE BODY        </v>
          </cell>
        </row>
        <row r="5744">
          <cell r="A5744" t="str">
            <v>78807</v>
          </cell>
          <cell r="B5744" t="str">
            <v xml:space="preserve">NUCLEAR LOCALIZATION/ABSCESS       </v>
          </cell>
        </row>
        <row r="5745">
          <cell r="A5745" t="str">
            <v>78810</v>
          </cell>
          <cell r="B5745" t="str">
            <v xml:space="preserve">TUMOR IMAGING (PET)                </v>
          </cell>
        </row>
        <row r="5746">
          <cell r="A5746" t="str">
            <v>78890</v>
          </cell>
          <cell r="B5746" t="str">
            <v xml:space="preserve">NUCLEAR MEDICINE DATA PROC         </v>
          </cell>
        </row>
        <row r="5747">
          <cell r="A5747" t="str">
            <v>78891</v>
          </cell>
          <cell r="B5747" t="str">
            <v xml:space="preserve">NUCLEAR MED DATA PROC              </v>
          </cell>
        </row>
        <row r="5748">
          <cell r="A5748" t="str">
            <v>78990</v>
          </cell>
          <cell r="B5748" t="str">
            <v xml:space="preserve">PROVIDE DIAG RADIONUCLIDE(S)       </v>
          </cell>
        </row>
        <row r="5749">
          <cell r="A5749" t="str">
            <v>78999</v>
          </cell>
          <cell r="B5749" t="str">
            <v xml:space="preserve">NUCLEAR DIAGNOSTIC EXAM            </v>
          </cell>
        </row>
        <row r="5750">
          <cell r="A5750" t="str">
            <v>79000</v>
          </cell>
          <cell r="B5750" t="str">
            <v xml:space="preserve">INTIAL HYPERTHYROID THERAPY        </v>
          </cell>
        </row>
        <row r="5751">
          <cell r="A5751" t="str">
            <v>79001</v>
          </cell>
          <cell r="B5751" t="str">
            <v xml:space="preserve">REPEAT HYPERTHYROID THERAPY        </v>
          </cell>
        </row>
        <row r="5752">
          <cell r="A5752" t="str">
            <v>79020</v>
          </cell>
          <cell r="B5752" t="str">
            <v xml:space="preserve">THYROID ABLATION                   </v>
          </cell>
        </row>
        <row r="5753">
          <cell r="A5753" t="str">
            <v>79030</v>
          </cell>
          <cell r="B5753" t="str">
            <v xml:space="preserve">THYROID ABLATION, CARCINOMA        </v>
          </cell>
        </row>
        <row r="5754">
          <cell r="A5754" t="str">
            <v>79035</v>
          </cell>
          <cell r="B5754" t="str">
            <v xml:space="preserve">THYROID METASTATIC THERAPY         </v>
          </cell>
        </row>
        <row r="5755">
          <cell r="A5755" t="str">
            <v>79100</v>
          </cell>
          <cell r="B5755" t="str">
            <v xml:space="preserve">HEMATOPOETIC NUCLEAR THERAPY       </v>
          </cell>
        </row>
        <row r="5756">
          <cell r="A5756" t="str">
            <v>79200</v>
          </cell>
          <cell r="B5756" t="str">
            <v xml:space="preserve">INTRACAVITARY NUCLEAR TREATMENT    </v>
          </cell>
        </row>
        <row r="5757">
          <cell r="A5757" t="str">
            <v>79300</v>
          </cell>
          <cell r="B5757" t="str">
            <v xml:space="preserve">INTERSTITIAL NUCLEAR THERAPY       </v>
          </cell>
        </row>
        <row r="5758">
          <cell r="A5758" t="str">
            <v>79400</v>
          </cell>
          <cell r="B5758" t="str">
            <v xml:space="preserve">NONHEMATO NUCLEAR THERAPY          </v>
          </cell>
        </row>
        <row r="5759">
          <cell r="A5759" t="str">
            <v>79420</v>
          </cell>
          <cell r="B5759" t="str">
            <v xml:space="preserve">INTRAVASCULAR NUCLEAR THERAPY      </v>
          </cell>
        </row>
        <row r="5760">
          <cell r="A5760" t="str">
            <v>79440</v>
          </cell>
          <cell r="B5760" t="str">
            <v xml:space="preserve">NUCLEAR JOINT THERAPY              </v>
          </cell>
        </row>
        <row r="5761">
          <cell r="A5761" t="str">
            <v>79900</v>
          </cell>
          <cell r="B5761" t="str">
            <v xml:space="preserve">PROVIDE THER RADIOPHARM(S)         </v>
          </cell>
        </row>
        <row r="5762">
          <cell r="A5762" t="str">
            <v>79999</v>
          </cell>
          <cell r="B5762" t="str">
            <v xml:space="preserve">NUCLEAR MEDICINE THERAPY           </v>
          </cell>
        </row>
        <row r="5763">
          <cell r="A5763" t="str">
            <v>80049</v>
          </cell>
          <cell r="B5763" t="str">
            <v xml:space="preserve">METABOLIC PANEL, BASIC             </v>
          </cell>
        </row>
        <row r="5764">
          <cell r="A5764" t="str">
            <v>80050</v>
          </cell>
          <cell r="B5764" t="str">
            <v xml:space="preserve">GENERAL HEALTH PANEL               </v>
          </cell>
        </row>
        <row r="5765">
          <cell r="A5765" t="str">
            <v>80051</v>
          </cell>
          <cell r="B5765" t="str">
            <v xml:space="preserve">ELECTROLYTE PANEL                  </v>
          </cell>
        </row>
        <row r="5766">
          <cell r="A5766" t="str">
            <v>80054</v>
          </cell>
          <cell r="B5766" t="str">
            <v xml:space="preserve">COMPREHEN METABOLIC PANEL          </v>
          </cell>
        </row>
        <row r="5767">
          <cell r="A5767" t="str">
            <v>80055</v>
          </cell>
          <cell r="B5767" t="str">
            <v xml:space="preserve">OBSTETRIC PANEL                    </v>
          </cell>
        </row>
        <row r="5768">
          <cell r="A5768" t="str">
            <v>80058</v>
          </cell>
          <cell r="B5768" t="str">
            <v xml:space="preserve">HEPATIC FUNCTION PANEL             </v>
          </cell>
        </row>
        <row r="5769">
          <cell r="A5769" t="str">
            <v>80059</v>
          </cell>
          <cell r="B5769" t="str">
            <v xml:space="preserve">HEPATITIS PANEL                    </v>
          </cell>
        </row>
        <row r="5770">
          <cell r="A5770" t="str">
            <v>80061</v>
          </cell>
          <cell r="B5770" t="str">
            <v xml:space="preserve">LIPID PANEL                        </v>
          </cell>
        </row>
        <row r="5771">
          <cell r="A5771" t="str">
            <v>80072</v>
          </cell>
          <cell r="B5771" t="str">
            <v xml:space="preserve">ARTHRITIS PANEL                    </v>
          </cell>
        </row>
        <row r="5772">
          <cell r="A5772" t="str">
            <v>80090</v>
          </cell>
          <cell r="B5772" t="str">
            <v xml:space="preserve">TORCH ANTIBODY PANEL               </v>
          </cell>
        </row>
        <row r="5773">
          <cell r="A5773" t="str">
            <v>80091</v>
          </cell>
          <cell r="B5773" t="str">
            <v xml:space="preserve">THYROID PANEL                      </v>
          </cell>
        </row>
        <row r="5774">
          <cell r="A5774" t="str">
            <v>80092</v>
          </cell>
          <cell r="B5774" t="str">
            <v xml:space="preserve">THYROID PANEL W/TSH                </v>
          </cell>
        </row>
        <row r="5775">
          <cell r="A5775" t="str">
            <v>80100</v>
          </cell>
          <cell r="B5775" t="str">
            <v xml:space="preserve">DRUG SCREEN                        </v>
          </cell>
        </row>
        <row r="5776">
          <cell r="A5776" t="str">
            <v>80101</v>
          </cell>
          <cell r="B5776" t="str">
            <v xml:space="preserve">DRUG SCREEN                        </v>
          </cell>
        </row>
        <row r="5777">
          <cell r="A5777" t="str">
            <v>80102</v>
          </cell>
          <cell r="B5777" t="str">
            <v xml:space="preserve">DRUG CONFIRMATION                  </v>
          </cell>
        </row>
        <row r="5778">
          <cell r="A5778" t="str">
            <v>80103</v>
          </cell>
          <cell r="B5778" t="str">
            <v xml:space="preserve">DRUG ANALYSIS, TISSUE PREP         </v>
          </cell>
        </row>
        <row r="5779">
          <cell r="A5779" t="str">
            <v>80150</v>
          </cell>
          <cell r="B5779" t="str">
            <v xml:space="preserve">ASSAY OF AMIKACIN                  </v>
          </cell>
        </row>
        <row r="5780">
          <cell r="A5780" t="str">
            <v>80152</v>
          </cell>
          <cell r="B5780" t="str">
            <v xml:space="preserve">ASSAY OF AMITRIPTYLINE             </v>
          </cell>
        </row>
        <row r="5781">
          <cell r="A5781" t="str">
            <v>80154</v>
          </cell>
          <cell r="B5781" t="str">
            <v xml:space="preserve">ASSAY OF BENZODIAZEPINES           </v>
          </cell>
        </row>
        <row r="5782">
          <cell r="A5782" t="str">
            <v>80156</v>
          </cell>
          <cell r="B5782" t="str">
            <v xml:space="preserve">ASSAY CARBAMAZEPINE                </v>
          </cell>
        </row>
        <row r="5783">
          <cell r="A5783" t="str">
            <v>80158</v>
          </cell>
          <cell r="B5783" t="str">
            <v xml:space="preserve">ASSAY OF CYCLOSPORINE              </v>
          </cell>
        </row>
        <row r="5784">
          <cell r="A5784" t="str">
            <v>80160</v>
          </cell>
          <cell r="B5784" t="str">
            <v xml:space="preserve">ASSAY OF DESIPRAMINE               </v>
          </cell>
        </row>
        <row r="5785">
          <cell r="A5785" t="str">
            <v>80162</v>
          </cell>
          <cell r="B5785" t="str">
            <v xml:space="preserve">ASSAY FOR DIGOXIN                  </v>
          </cell>
        </row>
        <row r="5786">
          <cell r="A5786" t="str">
            <v>80164</v>
          </cell>
          <cell r="B5786" t="str">
            <v xml:space="preserve">ASSAY, DIPROPYLACETIC ACID         </v>
          </cell>
        </row>
        <row r="5787">
          <cell r="A5787" t="str">
            <v>80166</v>
          </cell>
          <cell r="B5787" t="str">
            <v xml:space="preserve">ASSAY OF DOXEPIN                   </v>
          </cell>
        </row>
        <row r="5788">
          <cell r="A5788" t="str">
            <v>80168</v>
          </cell>
          <cell r="B5788" t="str">
            <v xml:space="preserve">ASSAY OF ETHOSUXIMIDE              </v>
          </cell>
        </row>
        <row r="5789">
          <cell r="A5789" t="str">
            <v>80170</v>
          </cell>
          <cell r="B5789" t="str">
            <v xml:space="preserve">GENTAMICIN                         </v>
          </cell>
        </row>
        <row r="5790">
          <cell r="A5790" t="str">
            <v>80172</v>
          </cell>
          <cell r="B5790" t="str">
            <v xml:space="preserve">ASSAY FOR GOLD                     </v>
          </cell>
        </row>
        <row r="5791">
          <cell r="A5791" t="str">
            <v>80174</v>
          </cell>
          <cell r="B5791" t="str">
            <v xml:space="preserve">ASSAY OF IMIPRAMINE                </v>
          </cell>
        </row>
        <row r="5792">
          <cell r="A5792" t="str">
            <v>80176</v>
          </cell>
          <cell r="B5792" t="str">
            <v xml:space="preserve">ASSAY FOR LIDOCAINE                </v>
          </cell>
        </row>
        <row r="5793">
          <cell r="A5793" t="str">
            <v>80178</v>
          </cell>
          <cell r="B5793" t="str">
            <v xml:space="preserve">ASSAY FOR LITHIUM                  </v>
          </cell>
        </row>
        <row r="5794">
          <cell r="A5794" t="str">
            <v>80182</v>
          </cell>
          <cell r="B5794" t="str">
            <v xml:space="preserve">ASSAY FOR NORTRIPTYLINE            </v>
          </cell>
        </row>
        <row r="5795">
          <cell r="A5795" t="str">
            <v>80184</v>
          </cell>
          <cell r="B5795" t="str">
            <v xml:space="preserve">ASSAY FOR PHENOBARBITAL            </v>
          </cell>
        </row>
        <row r="5796">
          <cell r="A5796" t="str">
            <v>80185</v>
          </cell>
          <cell r="B5796" t="str">
            <v xml:space="preserve">ASSAY FOR PHENYTOIN                </v>
          </cell>
        </row>
        <row r="5797">
          <cell r="A5797" t="str">
            <v>80186</v>
          </cell>
          <cell r="B5797" t="str">
            <v xml:space="preserve">ASSAY FOR PHENYTOIN, FREE          </v>
          </cell>
        </row>
        <row r="5798">
          <cell r="A5798" t="str">
            <v>80188</v>
          </cell>
          <cell r="B5798" t="str">
            <v xml:space="preserve">ASSAY FOR PRIMIDONE                </v>
          </cell>
        </row>
        <row r="5799">
          <cell r="A5799" t="str">
            <v>80190</v>
          </cell>
          <cell r="B5799" t="str">
            <v xml:space="preserve">ASSAY FOR PROCAINAMIDE             </v>
          </cell>
        </row>
        <row r="5800">
          <cell r="A5800" t="str">
            <v>80192</v>
          </cell>
          <cell r="B5800" t="str">
            <v xml:space="preserve">ASSAY FOR PROCAINAMIDE             </v>
          </cell>
        </row>
        <row r="5801">
          <cell r="A5801" t="str">
            <v>80194</v>
          </cell>
          <cell r="B5801" t="str">
            <v xml:space="preserve">ASSAY FOR QUINIDINE                </v>
          </cell>
        </row>
        <row r="5802">
          <cell r="A5802" t="str">
            <v>80196</v>
          </cell>
          <cell r="B5802" t="str">
            <v xml:space="preserve">ASSAY FOR SALICYLATE               </v>
          </cell>
        </row>
        <row r="5803">
          <cell r="A5803" t="str">
            <v>80197</v>
          </cell>
          <cell r="B5803" t="str">
            <v xml:space="preserve">ASSAY FOR TACROLIMUS               </v>
          </cell>
        </row>
        <row r="5804">
          <cell r="A5804" t="str">
            <v>80198</v>
          </cell>
          <cell r="B5804" t="str">
            <v xml:space="preserve">ASSAY FOR THEOPHYLLINE             </v>
          </cell>
        </row>
        <row r="5805">
          <cell r="A5805" t="str">
            <v>80200</v>
          </cell>
          <cell r="B5805" t="str">
            <v xml:space="preserve">ASSAY FOR TOBRAMYCIN               </v>
          </cell>
        </row>
        <row r="5806">
          <cell r="A5806" t="str">
            <v>80201</v>
          </cell>
          <cell r="B5806" t="str">
            <v xml:space="preserve">ASSAY FOR TOPIRAMATE               </v>
          </cell>
        </row>
        <row r="5807">
          <cell r="A5807" t="str">
            <v>80202</v>
          </cell>
          <cell r="B5807" t="str">
            <v xml:space="preserve">ASSAY FOR VANCOMYCIN               </v>
          </cell>
        </row>
        <row r="5808">
          <cell r="A5808" t="str">
            <v>80299</v>
          </cell>
          <cell r="B5808" t="str">
            <v xml:space="preserve">QUANTITATIVE ASSAY, DRUG           </v>
          </cell>
        </row>
        <row r="5809">
          <cell r="A5809" t="str">
            <v>80400</v>
          </cell>
          <cell r="B5809" t="str">
            <v xml:space="preserve">ACTH STIMULATION PANEL             </v>
          </cell>
        </row>
        <row r="5810">
          <cell r="A5810" t="str">
            <v>80402</v>
          </cell>
          <cell r="B5810" t="str">
            <v xml:space="preserve">ACTH STIMULATION PANEL             </v>
          </cell>
        </row>
        <row r="5811">
          <cell r="A5811" t="str">
            <v>80406</v>
          </cell>
          <cell r="B5811" t="str">
            <v xml:space="preserve">ACTH STIMULATION PANEL             </v>
          </cell>
        </row>
        <row r="5812">
          <cell r="A5812" t="str">
            <v>80408</v>
          </cell>
          <cell r="B5812" t="str">
            <v xml:space="preserve">ALDOSTERONE SUPPRESSION EVAL       </v>
          </cell>
        </row>
        <row r="5813">
          <cell r="A5813" t="str">
            <v>80410</v>
          </cell>
          <cell r="B5813" t="str">
            <v xml:space="preserve">CALCITONIN STIMUL PANEL            </v>
          </cell>
        </row>
        <row r="5814">
          <cell r="A5814" t="str">
            <v>80412</v>
          </cell>
          <cell r="B5814" t="str">
            <v xml:space="preserve">CRH STIMULATION PANEL              </v>
          </cell>
        </row>
        <row r="5815">
          <cell r="A5815" t="str">
            <v>80414</v>
          </cell>
          <cell r="B5815" t="str">
            <v xml:space="preserve">TESTOSTERONE RESPONSE              </v>
          </cell>
        </row>
        <row r="5816">
          <cell r="A5816" t="str">
            <v>80415</v>
          </cell>
          <cell r="B5816" t="str">
            <v xml:space="preserve">ESTRADIOL RESPONSE PANEL           </v>
          </cell>
        </row>
        <row r="5817">
          <cell r="A5817" t="str">
            <v>80416</v>
          </cell>
          <cell r="B5817" t="str">
            <v xml:space="preserve">RENIN STIMULATION PANEL            </v>
          </cell>
        </row>
        <row r="5818">
          <cell r="A5818" t="str">
            <v>80417</v>
          </cell>
          <cell r="B5818" t="str">
            <v xml:space="preserve">RENIN STIMULATION PANEL            </v>
          </cell>
        </row>
        <row r="5819">
          <cell r="A5819" t="str">
            <v>80418</v>
          </cell>
          <cell r="B5819" t="str">
            <v xml:space="preserve">PITUITARY EVALUATION PANEL         </v>
          </cell>
        </row>
        <row r="5820">
          <cell r="A5820" t="str">
            <v>80420</v>
          </cell>
          <cell r="B5820" t="str">
            <v xml:space="preserve">DEXAMETHASONE PANEL                </v>
          </cell>
        </row>
        <row r="5821">
          <cell r="A5821" t="str">
            <v>80422</v>
          </cell>
          <cell r="B5821" t="str">
            <v xml:space="preserve">GLUCAGON TOLERANCE PANEL           </v>
          </cell>
        </row>
        <row r="5822">
          <cell r="A5822" t="str">
            <v>80424</v>
          </cell>
          <cell r="B5822" t="str">
            <v xml:space="preserve">GLUCAGON TOLERANCE PANEL           </v>
          </cell>
        </row>
        <row r="5823">
          <cell r="A5823" t="str">
            <v>80426</v>
          </cell>
          <cell r="B5823" t="str">
            <v xml:space="preserve">GONADOTROPIN HORMONE PANEL         </v>
          </cell>
        </row>
        <row r="5824">
          <cell r="A5824" t="str">
            <v>80428</v>
          </cell>
          <cell r="B5824" t="str">
            <v xml:space="preserve">GROWTH HORMONE PANEL               </v>
          </cell>
        </row>
        <row r="5825">
          <cell r="A5825" t="str">
            <v>80430</v>
          </cell>
          <cell r="B5825" t="str">
            <v xml:space="preserve">GROWTH HORMONE PANEL               </v>
          </cell>
        </row>
        <row r="5826">
          <cell r="A5826" t="str">
            <v>80432</v>
          </cell>
          <cell r="B5826" t="str">
            <v xml:space="preserve">INSULIN SUPPRESSION PANEL          </v>
          </cell>
        </row>
        <row r="5827">
          <cell r="A5827" t="str">
            <v>80434</v>
          </cell>
          <cell r="B5827" t="str">
            <v xml:space="preserve">INSULIN TOLERANCE PANEL            </v>
          </cell>
        </row>
        <row r="5828">
          <cell r="A5828" t="str">
            <v>80435</v>
          </cell>
          <cell r="B5828" t="str">
            <v xml:space="preserve">INSULIN TOLERANCE PANEL            </v>
          </cell>
        </row>
        <row r="5829">
          <cell r="A5829" t="str">
            <v>80436</v>
          </cell>
          <cell r="B5829" t="str">
            <v xml:space="preserve">METYRAPONE PANEL                   </v>
          </cell>
        </row>
        <row r="5830">
          <cell r="A5830" t="str">
            <v>80438</v>
          </cell>
          <cell r="B5830" t="str">
            <v xml:space="preserve">TRH STIMULATION PANEL              </v>
          </cell>
        </row>
        <row r="5831">
          <cell r="A5831" t="str">
            <v>80439</v>
          </cell>
          <cell r="B5831" t="str">
            <v xml:space="preserve">TRH STIMULATION PANEL              </v>
          </cell>
        </row>
        <row r="5832">
          <cell r="A5832" t="str">
            <v>80440</v>
          </cell>
          <cell r="B5832" t="str">
            <v xml:space="preserve">TRH STIMULATION PANEL              </v>
          </cell>
        </row>
        <row r="5833">
          <cell r="A5833" t="str">
            <v>80500</v>
          </cell>
          <cell r="B5833" t="str">
            <v xml:space="preserve">LAB PATHOLOGY CONSULTATION         </v>
          </cell>
        </row>
        <row r="5834">
          <cell r="A5834" t="str">
            <v>80502</v>
          </cell>
          <cell r="B5834" t="str">
            <v xml:space="preserve">LAB PATHOLOGY CONSULTATION         </v>
          </cell>
        </row>
        <row r="5835">
          <cell r="A5835" t="str">
            <v>81000</v>
          </cell>
          <cell r="B5835" t="str">
            <v xml:space="preserve">URINALYSIS, NONAUTO, W/SCOPE       </v>
          </cell>
        </row>
        <row r="5836">
          <cell r="A5836" t="str">
            <v>81001</v>
          </cell>
          <cell r="B5836" t="str">
            <v xml:space="preserve">URINALYSIS, AUTO, W/SCOPE          </v>
          </cell>
        </row>
        <row r="5837">
          <cell r="A5837" t="str">
            <v>81002</v>
          </cell>
          <cell r="B5837" t="str">
            <v xml:space="preserve">URINALYSIS NONAUTO W/O SCOPE       </v>
          </cell>
        </row>
        <row r="5838">
          <cell r="A5838" t="str">
            <v>81003</v>
          </cell>
          <cell r="B5838" t="str">
            <v xml:space="preserve">URINALYSIS, AUTO, W/O SCOPE        </v>
          </cell>
        </row>
        <row r="5839">
          <cell r="A5839" t="str">
            <v>81005</v>
          </cell>
          <cell r="B5839" t="str">
            <v xml:space="preserve">URINALYSIS                         </v>
          </cell>
        </row>
        <row r="5840">
          <cell r="A5840" t="str">
            <v>81007</v>
          </cell>
          <cell r="B5840" t="str">
            <v xml:space="preserve">URINE SCREEN FOR BACTERIA          </v>
          </cell>
        </row>
        <row r="5841">
          <cell r="A5841" t="str">
            <v>81015</v>
          </cell>
          <cell r="B5841" t="str">
            <v xml:space="preserve">MICROSCOPIC EXAM OF URINE          </v>
          </cell>
        </row>
        <row r="5842">
          <cell r="A5842" t="str">
            <v>81020</v>
          </cell>
          <cell r="B5842" t="str">
            <v xml:space="preserve">URINALYSIS, GLASS TEST             </v>
          </cell>
        </row>
        <row r="5843">
          <cell r="A5843" t="str">
            <v>81025</v>
          </cell>
          <cell r="B5843" t="str">
            <v xml:space="preserve">URINE PREGNANCY TEST               </v>
          </cell>
        </row>
        <row r="5844">
          <cell r="A5844" t="str">
            <v>81050</v>
          </cell>
          <cell r="B5844" t="str">
            <v xml:space="preserve">URINALYSIS, VOLUME MEASURE         </v>
          </cell>
        </row>
        <row r="5845">
          <cell r="A5845" t="str">
            <v>81099</v>
          </cell>
          <cell r="B5845" t="str">
            <v xml:space="preserve">URINALYSIS TEST PROCEDURE          </v>
          </cell>
        </row>
        <row r="5846">
          <cell r="A5846" t="str">
            <v>82000</v>
          </cell>
          <cell r="B5846" t="str">
            <v xml:space="preserve">ASSAY BLOOD ACETALDEHYDE           </v>
          </cell>
        </row>
        <row r="5847">
          <cell r="A5847" t="str">
            <v>82003</v>
          </cell>
          <cell r="B5847" t="str">
            <v xml:space="preserve">ASSAY ACETAMINOPHEN                </v>
          </cell>
        </row>
        <row r="5848">
          <cell r="A5848" t="str">
            <v>82009</v>
          </cell>
          <cell r="B5848" t="str">
            <v xml:space="preserve">TEST FOR ACETONE/KETONES           </v>
          </cell>
        </row>
        <row r="5849">
          <cell r="A5849" t="str">
            <v>82010</v>
          </cell>
          <cell r="B5849" t="str">
            <v xml:space="preserve">ACETONE ASSAY                      </v>
          </cell>
        </row>
        <row r="5850">
          <cell r="A5850" t="str">
            <v>82013</v>
          </cell>
          <cell r="B5850" t="str">
            <v xml:space="preserve">ACETYLCHOLINESTERASE ASSAY         </v>
          </cell>
        </row>
        <row r="5851">
          <cell r="A5851" t="str">
            <v>82016</v>
          </cell>
          <cell r="B5851" t="str">
            <v xml:space="preserve">ACYLCARNITINES, QUAL               </v>
          </cell>
        </row>
        <row r="5852">
          <cell r="A5852" t="str">
            <v>82017</v>
          </cell>
          <cell r="B5852" t="str">
            <v xml:space="preserve">ACYLCARNITINES, QUANT              </v>
          </cell>
        </row>
        <row r="5853">
          <cell r="A5853" t="str">
            <v>82024</v>
          </cell>
          <cell r="B5853" t="str">
            <v xml:space="preserve">ACTH                               </v>
          </cell>
        </row>
        <row r="5854">
          <cell r="A5854" t="str">
            <v>82030</v>
          </cell>
          <cell r="B5854" t="str">
            <v xml:space="preserve">ADP &amp; AMP                          </v>
          </cell>
        </row>
        <row r="5855">
          <cell r="A5855" t="str">
            <v>82040</v>
          </cell>
          <cell r="B5855" t="str">
            <v xml:space="preserve">ASSAY SERUM ALBUMIN                </v>
          </cell>
        </row>
        <row r="5856">
          <cell r="A5856" t="str">
            <v>82042</v>
          </cell>
          <cell r="B5856" t="str">
            <v xml:space="preserve">ASSAY URINE ALBUMIN                </v>
          </cell>
        </row>
        <row r="5857">
          <cell r="A5857" t="str">
            <v>82043</v>
          </cell>
          <cell r="B5857" t="str">
            <v xml:space="preserve">MICROALBUMIN, QUANTITATIVE         </v>
          </cell>
        </row>
        <row r="5858">
          <cell r="A5858" t="str">
            <v>82044</v>
          </cell>
          <cell r="B5858" t="str">
            <v xml:space="preserve">MICROALBUMIN, SEMIQUANT            </v>
          </cell>
        </row>
        <row r="5859">
          <cell r="A5859" t="str">
            <v>82055</v>
          </cell>
          <cell r="B5859" t="str">
            <v xml:space="preserve">ASSAY ETHANOL                      </v>
          </cell>
        </row>
        <row r="5860">
          <cell r="A5860" t="str">
            <v>82075</v>
          </cell>
          <cell r="B5860" t="str">
            <v xml:space="preserve">ASSAY BREATH ETHANOL               </v>
          </cell>
        </row>
        <row r="5861">
          <cell r="A5861" t="str">
            <v>82085</v>
          </cell>
          <cell r="B5861" t="str">
            <v xml:space="preserve">ASSAY OF ALDOLASE                  </v>
          </cell>
        </row>
        <row r="5862">
          <cell r="A5862" t="str">
            <v>82088</v>
          </cell>
          <cell r="B5862" t="str">
            <v xml:space="preserve">ALDOSTERONE                        </v>
          </cell>
        </row>
        <row r="5863">
          <cell r="A5863" t="str">
            <v>82101</v>
          </cell>
          <cell r="B5863" t="str">
            <v xml:space="preserve">ASSAY OF URINE ALKALOIDS           </v>
          </cell>
        </row>
        <row r="5864">
          <cell r="A5864" t="str">
            <v>82103</v>
          </cell>
          <cell r="B5864" t="str">
            <v xml:space="preserve">ALPHA-1-ANTITRYPSIN, TOTAL         </v>
          </cell>
        </row>
        <row r="5865">
          <cell r="A5865" t="str">
            <v>82104</v>
          </cell>
          <cell r="B5865" t="str">
            <v xml:space="preserve">ALPHA-1-ANTITRYPSIN, PHENO         </v>
          </cell>
        </row>
        <row r="5866">
          <cell r="A5866" t="str">
            <v>82105</v>
          </cell>
          <cell r="B5866" t="str">
            <v xml:space="preserve">ALPHA-FETOPROTEIN, SERUM           </v>
          </cell>
        </row>
        <row r="5867">
          <cell r="A5867" t="str">
            <v>82106</v>
          </cell>
          <cell r="B5867" t="str">
            <v xml:space="preserve">ALPHA-FETOPROTEIN; AMNIOTIC        </v>
          </cell>
        </row>
        <row r="5868">
          <cell r="A5868" t="str">
            <v>82108</v>
          </cell>
          <cell r="B5868" t="str">
            <v xml:space="preserve">ASSAY, ALUMINUM                    </v>
          </cell>
        </row>
        <row r="5869">
          <cell r="A5869" t="str">
            <v>82127</v>
          </cell>
          <cell r="B5869" t="str">
            <v xml:space="preserve">AMINO ACID, SINGLE QUAL            </v>
          </cell>
        </row>
        <row r="5870">
          <cell r="A5870" t="str">
            <v>82128</v>
          </cell>
          <cell r="B5870" t="str">
            <v xml:space="preserve">AMINO ACIDS, MULT QUAL             </v>
          </cell>
        </row>
        <row r="5871">
          <cell r="A5871" t="str">
            <v>82131</v>
          </cell>
          <cell r="B5871" t="str">
            <v xml:space="preserve">AMINO ACIDS, SINGLE QUANT          </v>
          </cell>
        </row>
        <row r="5872">
          <cell r="A5872" t="str">
            <v>82135</v>
          </cell>
          <cell r="B5872" t="str">
            <v xml:space="preserve">ASSAY, AMINOLEVULINIC ACID         </v>
          </cell>
        </row>
        <row r="5873">
          <cell r="A5873" t="str">
            <v>82136</v>
          </cell>
          <cell r="B5873" t="str">
            <v xml:space="preserve">AMINO ACIDS, 2-5 QUANT             </v>
          </cell>
        </row>
        <row r="5874">
          <cell r="A5874" t="str">
            <v>82139</v>
          </cell>
          <cell r="B5874" t="str">
            <v xml:space="preserve">AMINO ACIDS, 6+ QUANT              </v>
          </cell>
        </row>
        <row r="5875">
          <cell r="A5875" t="str">
            <v>82140</v>
          </cell>
          <cell r="B5875" t="str">
            <v xml:space="preserve">ASSAY OF AMMONIA                   </v>
          </cell>
        </row>
        <row r="5876">
          <cell r="A5876" t="str">
            <v>82143</v>
          </cell>
          <cell r="B5876" t="str">
            <v xml:space="preserve">AMNIOTIC FLUID SCAN                </v>
          </cell>
        </row>
        <row r="5877">
          <cell r="A5877" t="str">
            <v>82145</v>
          </cell>
          <cell r="B5877" t="str">
            <v xml:space="preserve">ASSAY OF AMPHETAMINES              </v>
          </cell>
        </row>
        <row r="5878">
          <cell r="A5878" t="str">
            <v>82150</v>
          </cell>
          <cell r="B5878" t="str">
            <v xml:space="preserve">ASSAY OF AMYLASE                   </v>
          </cell>
        </row>
        <row r="5879">
          <cell r="A5879" t="str">
            <v>82154</v>
          </cell>
          <cell r="B5879" t="str">
            <v xml:space="preserve">ANDROSTANEDIOL GLUCURONIDE         </v>
          </cell>
        </row>
        <row r="5880">
          <cell r="A5880" t="str">
            <v>82157</v>
          </cell>
          <cell r="B5880" t="str">
            <v xml:space="preserve">ASSAY OF ANDROSTENEDIONE           </v>
          </cell>
        </row>
        <row r="5881">
          <cell r="A5881" t="str">
            <v>82160</v>
          </cell>
          <cell r="B5881" t="str">
            <v xml:space="preserve">ANDROSTERONE ASSAY                 </v>
          </cell>
        </row>
        <row r="5882">
          <cell r="A5882" t="str">
            <v>82163</v>
          </cell>
          <cell r="B5882" t="str">
            <v xml:space="preserve">ASSAY OF ANGIOTENSIN II            </v>
          </cell>
        </row>
        <row r="5883">
          <cell r="A5883" t="str">
            <v>82164</v>
          </cell>
          <cell r="B5883" t="str">
            <v xml:space="preserve">ANGIOTENSIN I ENZYME TEST          </v>
          </cell>
        </row>
        <row r="5884">
          <cell r="A5884" t="str">
            <v>82172</v>
          </cell>
          <cell r="B5884" t="str">
            <v xml:space="preserve">APOLIPOPROTEIN                     </v>
          </cell>
        </row>
        <row r="5885">
          <cell r="A5885" t="str">
            <v>82175</v>
          </cell>
          <cell r="B5885" t="str">
            <v xml:space="preserve">ASSAY OF ARSENIC                   </v>
          </cell>
        </row>
        <row r="5886">
          <cell r="A5886" t="str">
            <v>82180</v>
          </cell>
          <cell r="B5886" t="str">
            <v xml:space="preserve">ASSAY OF ASCORBIC ACID             </v>
          </cell>
        </row>
        <row r="5887">
          <cell r="A5887" t="str">
            <v>82190</v>
          </cell>
          <cell r="B5887" t="str">
            <v xml:space="preserve">ATOMIC ABSORPTION                  </v>
          </cell>
        </row>
        <row r="5888">
          <cell r="A5888" t="str">
            <v>82205</v>
          </cell>
          <cell r="B5888" t="str">
            <v xml:space="preserve">ASSAY OF BARBITURATES              </v>
          </cell>
        </row>
        <row r="5889">
          <cell r="A5889" t="str">
            <v>82232</v>
          </cell>
          <cell r="B5889" t="str">
            <v xml:space="preserve">BETA-2 PROTEIN                     </v>
          </cell>
        </row>
        <row r="5890">
          <cell r="A5890" t="str">
            <v>82239</v>
          </cell>
          <cell r="B5890" t="str">
            <v xml:space="preserve">BILE ACIDS, TOTAL                  </v>
          </cell>
        </row>
        <row r="5891">
          <cell r="A5891" t="str">
            <v>82240</v>
          </cell>
          <cell r="B5891" t="str">
            <v xml:space="preserve">BILE ACIDS, CHOLYLGLYCINE          </v>
          </cell>
        </row>
        <row r="5892">
          <cell r="A5892" t="str">
            <v>82247</v>
          </cell>
          <cell r="B5892" t="str">
            <v xml:space="preserve">BILIRUBIN TOTAL                    </v>
          </cell>
        </row>
        <row r="5893">
          <cell r="A5893" t="str">
            <v>82248</v>
          </cell>
          <cell r="B5893" t="str">
            <v xml:space="preserve">BILIRUBIN DIRECT                   </v>
          </cell>
        </row>
        <row r="5894">
          <cell r="A5894" t="str">
            <v>82251</v>
          </cell>
          <cell r="B5894" t="str">
            <v xml:space="preserve">ASSAY BILIRUBIN                    </v>
          </cell>
        </row>
        <row r="5895">
          <cell r="A5895" t="str">
            <v>82252</v>
          </cell>
          <cell r="B5895" t="str">
            <v xml:space="preserve">FECAL BILIRUBIN TEST               </v>
          </cell>
        </row>
        <row r="5896">
          <cell r="A5896" t="str">
            <v>82261</v>
          </cell>
          <cell r="B5896" t="str">
            <v xml:space="preserve">ASSAY BIOTINIDASE                  </v>
          </cell>
        </row>
        <row r="5897">
          <cell r="A5897" t="str">
            <v>82270</v>
          </cell>
          <cell r="B5897" t="str">
            <v xml:space="preserve">TEST FECES FOR BLOOD               </v>
          </cell>
        </row>
        <row r="5898">
          <cell r="A5898" t="str">
            <v>82273</v>
          </cell>
          <cell r="B5898" t="str">
            <v xml:space="preserve">TEST FOR BLOOD, OTHER SOURCE       </v>
          </cell>
        </row>
        <row r="5899">
          <cell r="A5899" t="str">
            <v>82286</v>
          </cell>
          <cell r="B5899" t="str">
            <v xml:space="preserve">ASSAY OF BRADYKININ                </v>
          </cell>
        </row>
        <row r="5900">
          <cell r="A5900" t="str">
            <v>82300</v>
          </cell>
          <cell r="B5900" t="str">
            <v xml:space="preserve">ASSAY CADMIUM                      </v>
          </cell>
        </row>
        <row r="5901">
          <cell r="A5901" t="str">
            <v>82306</v>
          </cell>
          <cell r="B5901" t="str">
            <v xml:space="preserve">ASSAY OF VITAMIN D                 </v>
          </cell>
        </row>
        <row r="5902">
          <cell r="A5902" t="str">
            <v>82307</v>
          </cell>
          <cell r="B5902" t="str">
            <v xml:space="preserve">ASSAY OF VITAMIN D                 </v>
          </cell>
        </row>
        <row r="5903">
          <cell r="A5903" t="str">
            <v>82308</v>
          </cell>
          <cell r="B5903" t="str">
            <v xml:space="preserve">ASSAY OF CALCITONIN                </v>
          </cell>
        </row>
        <row r="5904">
          <cell r="A5904" t="str">
            <v>82310</v>
          </cell>
          <cell r="B5904" t="str">
            <v xml:space="preserve">ASSAY CALCIUM                      </v>
          </cell>
        </row>
        <row r="5905">
          <cell r="A5905" t="str">
            <v>82330</v>
          </cell>
          <cell r="B5905" t="str">
            <v xml:space="preserve">ASSAY CALCIUM                      </v>
          </cell>
        </row>
        <row r="5906">
          <cell r="A5906" t="str">
            <v>82331</v>
          </cell>
          <cell r="B5906" t="str">
            <v xml:space="preserve">CALCIUM INFUSION TEST              </v>
          </cell>
        </row>
        <row r="5907">
          <cell r="A5907" t="str">
            <v>82340</v>
          </cell>
          <cell r="B5907" t="str">
            <v xml:space="preserve">ASSAY CALCIUM IN URINE             </v>
          </cell>
        </row>
        <row r="5908">
          <cell r="A5908" t="str">
            <v>82355</v>
          </cell>
          <cell r="B5908" t="str">
            <v xml:space="preserve">CALCULUS (STONE) ANALYSIS          </v>
          </cell>
        </row>
        <row r="5909">
          <cell r="A5909" t="str">
            <v>82360</v>
          </cell>
          <cell r="B5909" t="str">
            <v xml:space="preserve">CALCULUS (STONE) ASSAY             </v>
          </cell>
        </row>
        <row r="5910">
          <cell r="A5910" t="str">
            <v>82365</v>
          </cell>
          <cell r="B5910" t="str">
            <v xml:space="preserve">CALCULUS (STONE) ASSAY             </v>
          </cell>
        </row>
        <row r="5911">
          <cell r="A5911" t="str">
            <v>82370</v>
          </cell>
          <cell r="B5911" t="str">
            <v xml:space="preserve">X-RAY ASSAY, CALCULUS (STONE)      </v>
          </cell>
        </row>
        <row r="5912">
          <cell r="A5912" t="str">
            <v>82374</v>
          </cell>
          <cell r="B5912" t="str">
            <v xml:space="preserve">ASSAY BLOOD CARBON DIOXIDE         </v>
          </cell>
        </row>
        <row r="5913">
          <cell r="A5913" t="str">
            <v>82375</v>
          </cell>
          <cell r="B5913" t="str">
            <v xml:space="preserve">ASSAY BLOOD CARBON MONOXIDE        </v>
          </cell>
        </row>
        <row r="5914">
          <cell r="A5914" t="str">
            <v>82376</v>
          </cell>
          <cell r="B5914" t="str">
            <v xml:space="preserve">TEST FOR CARBON MONOXIDE           </v>
          </cell>
        </row>
        <row r="5915">
          <cell r="A5915" t="str">
            <v>82378</v>
          </cell>
          <cell r="B5915" t="str">
            <v xml:space="preserve">CARCINOEMBRYONIC ANTIGEN           </v>
          </cell>
        </row>
        <row r="5916">
          <cell r="A5916" t="str">
            <v>82379</v>
          </cell>
          <cell r="B5916" t="str">
            <v xml:space="preserve">ASSAY CARNITINE                    </v>
          </cell>
        </row>
        <row r="5917">
          <cell r="A5917" t="str">
            <v>82380</v>
          </cell>
          <cell r="B5917" t="str">
            <v xml:space="preserve">ASSAY CAROTENE                     </v>
          </cell>
        </row>
        <row r="5918">
          <cell r="A5918" t="str">
            <v>82382</v>
          </cell>
          <cell r="B5918" t="str">
            <v xml:space="preserve">ASSAY URINE CATECHOLAMINES         </v>
          </cell>
        </row>
        <row r="5919">
          <cell r="A5919" t="str">
            <v>82383</v>
          </cell>
          <cell r="B5919" t="str">
            <v xml:space="preserve">ASSAY BLOOD CATECHOLAMINES         </v>
          </cell>
        </row>
        <row r="5920">
          <cell r="A5920" t="str">
            <v>82384</v>
          </cell>
          <cell r="B5920" t="str">
            <v xml:space="preserve">ASSAY THREE CATECHOLAMINES         </v>
          </cell>
        </row>
        <row r="5921">
          <cell r="A5921" t="str">
            <v>82387</v>
          </cell>
          <cell r="B5921" t="str">
            <v xml:space="preserve">CATHEPSIN-D                        </v>
          </cell>
        </row>
        <row r="5922">
          <cell r="A5922" t="str">
            <v>82390</v>
          </cell>
          <cell r="B5922" t="str">
            <v xml:space="preserve">ASSAY CERULOPLASMIN                </v>
          </cell>
        </row>
        <row r="5923">
          <cell r="A5923" t="str">
            <v>82397</v>
          </cell>
          <cell r="B5923" t="str">
            <v xml:space="preserve">CHEMILUMINESCENT ASSAY             </v>
          </cell>
        </row>
        <row r="5924">
          <cell r="A5924" t="str">
            <v>82415</v>
          </cell>
          <cell r="B5924" t="str">
            <v xml:space="preserve">ASSAY CHLORAMPHENICOL              </v>
          </cell>
        </row>
        <row r="5925">
          <cell r="A5925" t="str">
            <v>82435</v>
          </cell>
          <cell r="B5925" t="str">
            <v xml:space="preserve">ASSAY BLOOD CHLORIDE               </v>
          </cell>
        </row>
        <row r="5926">
          <cell r="A5926" t="str">
            <v>82436</v>
          </cell>
          <cell r="B5926" t="str">
            <v xml:space="preserve">ASSAY URINE CHLORIDE               </v>
          </cell>
        </row>
        <row r="5927">
          <cell r="A5927" t="str">
            <v>82438</v>
          </cell>
          <cell r="B5927" t="str">
            <v xml:space="preserve">ASSAY OTHER FLUID CHLORIDES        </v>
          </cell>
        </row>
        <row r="5928">
          <cell r="A5928" t="str">
            <v>82441</v>
          </cell>
          <cell r="B5928" t="str">
            <v xml:space="preserve">TEST FOR CHLOROHYDROCARBONS        </v>
          </cell>
        </row>
        <row r="5929">
          <cell r="A5929" t="str">
            <v>82465</v>
          </cell>
          <cell r="B5929" t="str">
            <v xml:space="preserve">ASSAY SERUM CHOLESTEROL            </v>
          </cell>
        </row>
        <row r="5930">
          <cell r="A5930" t="str">
            <v>82480</v>
          </cell>
          <cell r="B5930" t="str">
            <v xml:space="preserve">ASSAY SERUM CHOLINESTERASE         </v>
          </cell>
        </row>
        <row r="5931">
          <cell r="A5931" t="str">
            <v>82482</v>
          </cell>
          <cell r="B5931" t="str">
            <v xml:space="preserve">ASSAY RBC CHOLINESTERASE           </v>
          </cell>
        </row>
        <row r="5932">
          <cell r="A5932" t="str">
            <v>82485</v>
          </cell>
          <cell r="B5932" t="str">
            <v xml:space="preserve">ASSAY CHONDROITIN SULFATE          </v>
          </cell>
        </row>
        <row r="5933">
          <cell r="A5933" t="str">
            <v>82486</v>
          </cell>
          <cell r="B5933" t="str">
            <v xml:space="preserve">GAS/LIQUID CHROMATOGRAPHY          </v>
          </cell>
        </row>
        <row r="5934">
          <cell r="A5934" t="str">
            <v>82487</v>
          </cell>
          <cell r="B5934" t="str">
            <v xml:space="preserve">PAPER CHROMATOGRAPHY               </v>
          </cell>
        </row>
        <row r="5935">
          <cell r="A5935" t="str">
            <v>82488</v>
          </cell>
          <cell r="B5935" t="str">
            <v xml:space="preserve">PAPER CHROMATOGRAPHY               </v>
          </cell>
        </row>
        <row r="5936">
          <cell r="A5936" t="str">
            <v>82489</v>
          </cell>
          <cell r="B5936" t="str">
            <v xml:space="preserve">THIN LAYER CHROMATOGRAPHY          </v>
          </cell>
        </row>
        <row r="5937">
          <cell r="A5937" t="str">
            <v>82491</v>
          </cell>
          <cell r="B5937" t="str">
            <v xml:space="preserve">CHROMOTOGRAPHY, QUANT, SINGLE      </v>
          </cell>
        </row>
        <row r="5938">
          <cell r="A5938" t="str">
            <v>82492</v>
          </cell>
          <cell r="B5938" t="str">
            <v xml:space="preserve">CHROMOTOGRAPHY, QUANT, MULT        </v>
          </cell>
        </row>
        <row r="5939">
          <cell r="A5939" t="str">
            <v>82495</v>
          </cell>
          <cell r="B5939" t="str">
            <v xml:space="preserve">ASSAY CHROMIUM                     </v>
          </cell>
        </row>
        <row r="5940">
          <cell r="A5940" t="str">
            <v>82507</v>
          </cell>
          <cell r="B5940" t="str">
            <v xml:space="preserve">ASSAY CITRATE                      </v>
          </cell>
        </row>
        <row r="5941">
          <cell r="A5941" t="str">
            <v>82520</v>
          </cell>
          <cell r="B5941" t="str">
            <v xml:space="preserve">ASSAY FOR COCAINE                  </v>
          </cell>
        </row>
        <row r="5942">
          <cell r="A5942" t="str">
            <v>82523</v>
          </cell>
          <cell r="B5942" t="str">
            <v xml:space="preserve">COLLAGEN CROSSLINKS                </v>
          </cell>
        </row>
        <row r="5943">
          <cell r="A5943" t="str">
            <v>82525</v>
          </cell>
          <cell r="B5943" t="str">
            <v xml:space="preserve">ASSAY COPPER                       </v>
          </cell>
        </row>
        <row r="5944">
          <cell r="A5944" t="str">
            <v>82528</v>
          </cell>
          <cell r="B5944" t="str">
            <v xml:space="preserve">ASSAY CORTICOSTERONE               </v>
          </cell>
        </row>
        <row r="5945">
          <cell r="A5945" t="str">
            <v>82530</v>
          </cell>
          <cell r="B5945" t="str">
            <v xml:space="preserve">CORTISOL, FREE                     </v>
          </cell>
        </row>
        <row r="5946">
          <cell r="A5946" t="str">
            <v>82533</v>
          </cell>
          <cell r="B5946" t="str">
            <v xml:space="preserve">TOTAL CORTISOL                     </v>
          </cell>
        </row>
        <row r="5947">
          <cell r="A5947" t="str">
            <v>82540</v>
          </cell>
          <cell r="B5947" t="str">
            <v xml:space="preserve">ASSAY CREATINE                     </v>
          </cell>
        </row>
        <row r="5948">
          <cell r="A5948" t="str">
            <v>82541</v>
          </cell>
          <cell r="B5948" t="str">
            <v xml:space="preserve">COLUMN CHROMOTOGRAPHY QUAL         </v>
          </cell>
        </row>
        <row r="5949">
          <cell r="A5949" t="str">
            <v>82542</v>
          </cell>
          <cell r="B5949" t="str">
            <v xml:space="preserve">COLUMN CHROMOTOGRAPHY QUANT        </v>
          </cell>
        </row>
        <row r="5950">
          <cell r="A5950" t="str">
            <v>82543</v>
          </cell>
          <cell r="B5950" t="str">
            <v xml:space="preserve">COLUMN CHROMOTOGRAPH/ISOTOPE       </v>
          </cell>
        </row>
        <row r="5951">
          <cell r="A5951" t="str">
            <v>82544</v>
          </cell>
          <cell r="B5951" t="str">
            <v xml:space="preserve">COLUMN CHROMOTOGRAPHY/ISOTOPE      </v>
          </cell>
        </row>
        <row r="5952">
          <cell r="A5952" t="str">
            <v>82550</v>
          </cell>
          <cell r="B5952" t="str">
            <v xml:space="preserve">ASSAY CK (CPK)                     </v>
          </cell>
        </row>
        <row r="5953">
          <cell r="A5953" t="str">
            <v>82552</v>
          </cell>
          <cell r="B5953" t="str">
            <v xml:space="preserve">ASSAY CPK IN BLOOD                 </v>
          </cell>
        </row>
        <row r="5954">
          <cell r="A5954" t="str">
            <v>82553</v>
          </cell>
          <cell r="B5954" t="str">
            <v xml:space="preserve">CREATINE, MB FRACTION              </v>
          </cell>
        </row>
        <row r="5955">
          <cell r="A5955" t="str">
            <v>82554</v>
          </cell>
          <cell r="B5955" t="str">
            <v xml:space="preserve">CREATINE, ISOFORMS                 </v>
          </cell>
        </row>
        <row r="5956">
          <cell r="A5956" t="str">
            <v>82565</v>
          </cell>
          <cell r="B5956" t="str">
            <v xml:space="preserve">ASSAY CREATININE                   </v>
          </cell>
        </row>
        <row r="5957">
          <cell r="A5957" t="str">
            <v>82570</v>
          </cell>
          <cell r="B5957" t="str">
            <v xml:space="preserve">ASSAY URINE CREATININE             </v>
          </cell>
        </row>
        <row r="5958">
          <cell r="A5958" t="str">
            <v>82575</v>
          </cell>
          <cell r="B5958" t="str">
            <v xml:space="preserve">CREATININE CLEARANCE TEST          </v>
          </cell>
        </row>
        <row r="5959">
          <cell r="A5959" t="str">
            <v>82585</v>
          </cell>
          <cell r="B5959" t="str">
            <v xml:space="preserve">ASSAY CRYOFIBRINOGEN               </v>
          </cell>
        </row>
        <row r="5960">
          <cell r="A5960" t="str">
            <v>82595</v>
          </cell>
          <cell r="B5960" t="str">
            <v xml:space="preserve">ASSAY CRYOGLOBULIN                 </v>
          </cell>
        </row>
        <row r="5961">
          <cell r="A5961" t="str">
            <v>82600</v>
          </cell>
          <cell r="B5961" t="str">
            <v xml:space="preserve">ASSAY CYANIDE                      </v>
          </cell>
        </row>
        <row r="5962">
          <cell r="A5962" t="str">
            <v>82607</v>
          </cell>
          <cell r="B5962" t="str">
            <v xml:space="preserve">VITAMIN B-12                       </v>
          </cell>
        </row>
        <row r="5963">
          <cell r="A5963" t="str">
            <v>82608</v>
          </cell>
          <cell r="B5963" t="str">
            <v xml:space="preserve">B-12 BINDING CAPACITY              </v>
          </cell>
        </row>
        <row r="5964">
          <cell r="A5964" t="str">
            <v>82615</v>
          </cell>
          <cell r="B5964" t="str">
            <v xml:space="preserve">TEST FOR URINE CYSTINES            </v>
          </cell>
        </row>
        <row r="5965">
          <cell r="A5965" t="str">
            <v>82626</v>
          </cell>
          <cell r="B5965" t="str">
            <v xml:space="preserve">DEHYDROEPIANDROSTERONE             </v>
          </cell>
        </row>
        <row r="5966">
          <cell r="A5966" t="str">
            <v>82627</v>
          </cell>
          <cell r="B5966" t="str">
            <v xml:space="preserve">DEHYDROEPIANDROSTERONE             </v>
          </cell>
        </row>
        <row r="5967">
          <cell r="A5967" t="str">
            <v>82633</v>
          </cell>
          <cell r="B5967" t="str">
            <v xml:space="preserve">DESOXYCORTICOSTERONE               </v>
          </cell>
        </row>
        <row r="5968">
          <cell r="A5968" t="str">
            <v>82634</v>
          </cell>
          <cell r="B5968" t="str">
            <v xml:space="preserve">DEOXYCORTISOL                      </v>
          </cell>
        </row>
        <row r="5969">
          <cell r="A5969" t="str">
            <v>82638</v>
          </cell>
          <cell r="B5969" t="str">
            <v xml:space="preserve">ASSAY DIBUCAINE NUMBER             </v>
          </cell>
        </row>
        <row r="5970">
          <cell r="A5970" t="str">
            <v>82646</v>
          </cell>
          <cell r="B5970" t="str">
            <v xml:space="preserve">ASSAY OF DIHYDROCODEINONE          </v>
          </cell>
        </row>
        <row r="5971">
          <cell r="A5971" t="str">
            <v>82649</v>
          </cell>
          <cell r="B5971" t="str">
            <v xml:space="preserve">ASSAY OF DIHYDROMORPHINONE         </v>
          </cell>
        </row>
        <row r="5972">
          <cell r="A5972" t="str">
            <v>82651</v>
          </cell>
          <cell r="B5972" t="str">
            <v xml:space="preserve">DIHYDROTESTOSTERONE ASSAY          </v>
          </cell>
        </row>
        <row r="5973">
          <cell r="A5973" t="str">
            <v>82652</v>
          </cell>
          <cell r="B5973" t="str">
            <v xml:space="preserve">ASSAY, DIHYDROXYVITAMIN D          </v>
          </cell>
        </row>
        <row r="5974">
          <cell r="A5974" t="str">
            <v>82654</v>
          </cell>
          <cell r="B5974" t="str">
            <v xml:space="preserve">ASSAY OF DIMETHADIONE              </v>
          </cell>
        </row>
        <row r="5975">
          <cell r="A5975" t="str">
            <v>82657</v>
          </cell>
          <cell r="B5975" t="str">
            <v xml:space="preserve">ENZYME CELL ACTIVITY               </v>
          </cell>
        </row>
        <row r="5976">
          <cell r="A5976" t="str">
            <v>82658</v>
          </cell>
          <cell r="B5976" t="str">
            <v xml:space="preserve">ENZYME CELL ACTIVITY RA            </v>
          </cell>
        </row>
        <row r="5977">
          <cell r="A5977" t="str">
            <v>82664</v>
          </cell>
          <cell r="B5977" t="str">
            <v xml:space="preserve">ELECTROPHORETIC TEST               </v>
          </cell>
        </row>
        <row r="5978">
          <cell r="A5978" t="str">
            <v>82666</v>
          </cell>
          <cell r="B5978" t="str">
            <v xml:space="preserve">EPIANDROSTERONE ASSAY              </v>
          </cell>
        </row>
        <row r="5979">
          <cell r="A5979" t="str">
            <v>82668</v>
          </cell>
          <cell r="B5979" t="str">
            <v xml:space="preserve">ERYTHROPOIETIN                     </v>
          </cell>
        </row>
        <row r="5980">
          <cell r="A5980" t="str">
            <v>82670</v>
          </cell>
          <cell r="B5980" t="str">
            <v xml:space="preserve">ESTRADIOL                          </v>
          </cell>
        </row>
        <row r="5981">
          <cell r="A5981" t="str">
            <v>82671</v>
          </cell>
          <cell r="B5981" t="str">
            <v xml:space="preserve">ESTROGENS ASSAY                    </v>
          </cell>
        </row>
        <row r="5982">
          <cell r="A5982" t="str">
            <v>82672</v>
          </cell>
          <cell r="B5982" t="str">
            <v xml:space="preserve">ESTROGEN ASSAY                     </v>
          </cell>
        </row>
        <row r="5983">
          <cell r="A5983" t="str">
            <v>82677</v>
          </cell>
          <cell r="B5983" t="str">
            <v xml:space="preserve">ESTRIOL                            </v>
          </cell>
        </row>
        <row r="5984">
          <cell r="A5984" t="str">
            <v>82679</v>
          </cell>
          <cell r="B5984" t="str">
            <v xml:space="preserve">ESTRONE                            </v>
          </cell>
        </row>
        <row r="5985">
          <cell r="A5985" t="str">
            <v>82690</v>
          </cell>
          <cell r="B5985" t="str">
            <v xml:space="preserve">ETHCHLORVYNOL                      </v>
          </cell>
        </row>
        <row r="5986">
          <cell r="A5986" t="str">
            <v>82693</v>
          </cell>
          <cell r="B5986" t="str">
            <v xml:space="preserve">ETHYLENE GLYCOL                    </v>
          </cell>
        </row>
        <row r="5987">
          <cell r="A5987" t="str">
            <v>82696</v>
          </cell>
          <cell r="B5987" t="str">
            <v xml:space="preserve">ETIOCHOLANOLONE                    </v>
          </cell>
        </row>
        <row r="5988">
          <cell r="A5988" t="str">
            <v>82705</v>
          </cell>
          <cell r="B5988" t="str">
            <v xml:space="preserve">FATS/LIPIDS, FECES, QUALITATIV     </v>
          </cell>
        </row>
        <row r="5989">
          <cell r="A5989" t="str">
            <v>82710</v>
          </cell>
          <cell r="B5989" t="str">
            <v xml:space="preserve">FATS/LIPIDS, FECES, QUANTITATI     </v>
          </cell>
        </row>
        <row r="5990">
          <cell r="A5990" t="str">
            <v>82715</v>
          </cell>
          <cell r="B5990" t="str">
            <v xml:space="preserve">FECAL FAT ASSAY                    </v>
          </cell>
        </row>
        <row r="5991">
          <cell r="A5991" t="str">
            <v>82725</v>
          </cell>
          <cell r="B5991" t="str">
            <v xml:space="preserve">ASSAY BLOOD FATTY ACIDS            </v>
          </cell>
        </row>
        <row r="5992">
          <cell r="A5992" t="str">
            <v>82726</v>
          </cell>
          <cell r="B5992" t="str">
            <v xml:space="preserve">LONG CHAIN FATTY ACIDS             </v>
          </cell>
        </row>
        <row r="5993">
          <cell r="A5993" t="str">
            <v>82728</v>
          </cell>
          <cell r="B5993" t="str">
            <v xml:space="preserve">ASSAY FERRITIN                     </v>
          </cell>
        </row>
        <row r="5994">
          <cell r="A5994" t="str">
            <v>82731</v>
          </cell>
          <cell r="B5994" t="str">
            <v xml:space="preserve">FETAL FIBRONECTIN                  </v>
          </cell>
        </row>
        <row r="5995">
          <cell r="A5995" t="str">
            <v>82735</v>
          </cell>
          <cell r="B5995" t="str">
            <v xml:space="preserve">ASSAY FLUORIDE                     </v>
          </cell>
        </row>
        <row r="5996">
          <cell r="A5996" t="str">
            <v>82742</v>
          </cell>
          <cell r="B5996" t="str">
            <v xml:space="preserve">ASSAY OF FLURAZEPAM                </v>
          </cell>
        </row>
        <row r="5997">
          <cell r="A5997" t="str">
            <v>82746</v>
          </cell>
          <cell r="B5997" t="str">
            <v xml:space="preserve">BLOOD FOLIC ACID SERUM             </v>
          </cell>
        </row>
        <row r="5998">
          <cell r="A5998" t="str">
            <v>82747</v>
          </cell>
          <cell r="B5998" t="str">
            <v xml:space="preserve">FOLIC ACID, RBC                    </v>
          </cell>
        </row>
        <row r="5999">
          <cell r="A5999" t="str">
            <v>82757</v>
          </cell>
          <cell r="B5999" t="str">
            <v xml:space="preserve">ASSAY SEMEN FRUCTOSE               </v>
          </cell>
        </row>
        <row r="6000">
          <cell r="A6000" t="str">
            <v>82759</v>
          </cell>
          <cell r="B6000" t="str">
            <v xml:space="preserve">RBC GALACTOKINASE ASSAY            </v>
          </cell>
        </row>
        <row r="6001">
          <cell r="A6001" t="str">
            <v>82760</v>
          </cell>
          <cell r="B6001" t="str">
            <v xml:space="preserve">ASSAY GALACTOSE                    </v>
          </cell>
        </row>
        <row r="6002">
          <cell r="A6002" t="str">
            <v>82775</v>
          </cell>
          <cell r="B6002" t="str">
            <v xml:space="preserve">ASSAY GALACTOSE TRANSFERASE        </v>
          </cell>
        </row>
        <row r="6003">
          <cell r="A6003" t="str">
            <v>82776</v>
          </cell>
          <cell r="B6003" t="str">
            <v xml:space="preserve">GALACTOSE TRANSFERASE TEST         </v>
          </cell>
        </row>
        <row r="6004">
          <cell r="A6004" t="str">
            <v>82784</v>
          </cell>
          <cell r="B6004" t="str">
            <v xml:space="preserve">ASSAY GAMMAGLOBULIN IGM            </v>
          </cell>
        </row>
        <row r="6005">
          <cell r="A6005" t="str">
            <v>82785</v>
          </cell>
          <cell r="B6005" t="str">
            <v xml:space="preserve">ASSAY, GAMMAGLOBULIN IGE           </v>
          </cell>
        </row>
        <row r="6006">
          <cell r="A6006" t="str">
            <v>82787</v>
          </cell>
          <cell r="B6006" t="str">
            <v xml:space="preserve">IGG1, 2, 3 AND 4                   </v>
          </cell>
        </row>
        <row r="6007">
          <cell r="A6007" t="str">
            <v>82800</v>
          </cell>
          <cell r="B6007" t="str">
            <v xml:space="preserve">BLOOD PH                           </v>
          </cell>
        </row>
        <row r="6008">
          <cell r="A6008" t="str">
            <v>82803</v>
          </cell>
          <cell r="B6008" t="str">
            <v xml:space="preserve">BLOOD GASES: PH, PO2 &amp; PCO2        </v>
          </cell>
        </row>
        <row r="6009">
          <cell r="A6009" t="str">
            <v>82805</v>
          </cell>
          <cell r="B6009" t="str">
            <v xml:space="preserve">BLOOD GASES W/02 SATURATION        </v>
          </cell>
        </row>
        <row r="6010">
          <cell r="A6010" t="str">
            <v>82810</v>
          </cell>
          <cell r="B6010" t="str">
            <v xml:space="preserve">BLOOD GASES, O2 SAT ONLY           </v>
          </cell>
        </row>
        <row r="6011">
          <cell r="A6011" t="str">
            <v>82820</v>
          </cell>
          <cell r="B6011" t="str">
            <v xml:space="preserve">HEMOGLOBIN-OXYGEN AFFINITY         </v>
          </cell>
        </row>
        <row r="6012">
          <cell r="A6012" t="str">
            <v>82926</v>
          </cell>
          <cell r="B6012" t="str">
            <v xml:space="preserve">ASSAY GASTRIC ACID                 </v>
          </cell>
        </row>
        <row r="6013">
          <cell r="A6013" t="str">
            <v>82928</v>
          </cell>
          <cell r="B6013" t="str">
            <v xml:space="preserve">ASSAY GASTRIC ACID                 </v>
          </cell>
        </row>
        <row r="6014">
          <cell r="A6014" t="str">
            <v>82938</v>
          </cell>
          <cell r="B6014" t="str">
            <v xml:space="preserve">GASTRIN TEST                       </v>
          </cell>
        </row>
        <row r="6015">
          <cell r="A6015" t="str">
            <v>82941</v>
          </cell>
          <cell r="B6015" t="str">
            <v xml:space="preserve">ASSAY OF GASTRIN                   </v>
          </cell>
        </row>
        <row r="6016">
          <cell r="A6016" t="str">
            <v>82943</v>
          </cell>
          <cell r="B6016" t="str">
            <v xml:space="preserve">ASSAY OF GLUCAGON                  </v>
          </cell>
        </row>
        <row r="6017">
          <cell r="A6017" t="str">
            <v>82946</v>
          </cell>
          <cell r="B6017" t="str">
            <v xml:space="preserve">GLUCAGON TOLERANCE TEST            </v>
          </cell>
        </row>
        <row r="6018">
          <cell r="A6018" t="str">
            <v>82947</v>
          </cell>
          <cell r="B6018" t="str">
            <v xml:space="preserve">ASSAY QUANTITATIVE, GLUCOSE        </v>
          </cell>
        </row>
        <row r="6019">
          <cell r="A6019" t="str">
            <v>82948</v>
          </cell>
          <cell r="B6019" t="str">
            <v xml:space="preserve">REAGENT STRIP/BLOOD GLUCOSE        </v>
          </cell>
        </row>
        <row r="6020">
          <cell r="A6020" t="str">
            <v>82950</v>
          </cell>
          <cell r="B6020" t="str">
            <v xml:space="preserve">GLUCOSE TEST                       </v>
          </cell>
        </row>
        <row r="6021">
          <cell r="A6021" t="str">
            <v>82951</v>
          </cell>
          <cell r="B6021" t="str">
            <v xml:space="preserve">GLUCOSE TOLERANCE TEST (GTT)       </v>
          </cell>
        </row>
        <row r="6022">
          <cell r="A6022" t="str">
            <v>82952</v>
          </cell>
          <cell r="B6022" t="str">
            <v xml:space="preserve">GTT-ADDED SAMPLES                  </v>
          </cell>
        </row>
        <row r="6023">
          <cell r="A6023" t="str">
            <v>82953</v>
          </cell>
          <cell r="B6023" t="str">
            <v xml:space="preserve">GLUCOSE-TOLBUTAMIDE TEST           </v>
          </cell>
        </row>
        <row r="6024">
          <cell r="A6024" t="str">
            <v>82955</v>
          </cell>
          <cell r="B6024" t="str">
            <v xml:space="preserve">ASSAY G6PD ENZYME                  </v>
          </cell>
        </row>
        <row r="6025">
          <cell r="A6025" t="str">
            <v>82960</v>
          </cell>
          <cell r="B6025" t="str">
            <v xml:space="preserve">TEST FOR G6PD ENZYME               </v>
          </cell>
        </row>
        <row r="6026">
          <cell r="A6026" t="str">
            <v>82962</v>
          </cell>
          <cell r="B6026" t="str">
            <v xml:space="preserve">GLUCOSE BLOOD TEST                 </v>
          </cell>
        </row>
        <row r="6027">
          <cell r="A6027" t="str">
            <v>82963</v>
          </cell>
          <cell r="B6027" t="str">
            <v xml:space="preserve">GLUCOSIDASE ASSAY                  </v>
          </cell>
        </row>
        <row r="6028">
          <cell r="A6028" t="str">
            <v>82965</v>
          </cell>
          <cell r="B6028" t="str">
            <v xml:space="preserve">ASSAY GDH ENZYME                   </v>
          </cell>
        </row>
        <row r="6029">
          <cell r="A6029" t="str">
            <v>82975</v>
          </cell>
          <cell r="B6029" t="str">
            <v xml:space="preserve">ASSAY GLUTAMINE                    </v>
          </cell>
        </row>
        <row r="6030">
          <cell r="A6030" t="str">
            <v>82977</v>
          </cell>
          <cell r="B6030" t="str">
            <v xml:space="preserve">ASSAY OF GGT                       </v>
          </cell>
        </row>
        <row r="6031">
          <cell r="A6031" t="str">
            <v>82978</v>
          </cell>
          <cell r="B6031" t="str">
            <v xml:space="preserve">GLUTATHIONE ASSAY                  </v>
          </cell>
        </row>
        <row r="6032">
          <cell r="A6032" t="str">
            <v>82979</v>
          </cell>
          <cell r="B6032" t="str">
            <v xml:space="preserve">ASSAY RBC GLUTATHIONE ENZYME       </v>
          </cell>
        </row>
        <row r="6033">
          <cell r="A6033" t="str">
            <v>82980</v>
          </cell>
          <cell r="B6033" t="str">
            <v xml:space="preserve">ASSAY OF GLUTETHIMIDE              </v>
          </cell>
        </row>
        <row r="6034">
          <cell r="A6034" t="str">
            <v>82985</v>
          </cell>
          <cell r="B6034" t="str">
            <v xml:space="preserve">GLYCATED PROTEIN                   </v>
          </cell>
        </row>
        <row r="6035">
          <cell r="A6035" t="str">
            <v>83001</v>
          </cell>
          <cell r="B6035" t="str">
            <v xml:space="preserve">GONADOTROPIN (FSH)                 </v>
          </cell>
        </row>
        <row r="6036">
          <cell r="A6036" t="str">
            <v>83002</v>
          </cell>
          <cell r="B6036" t="str">
            <v xml:space="preserve">GONADOTROPIN (LH)                  </v>
          </cell>
        </row>
        <row r="6037">
          <cell r="A6037" t="str">
            <v>83003</v>
          </cell>
          <cell r="B6037" t="str">
            <v xml:space="preserve">ASSAY GROWTH HORMONE (HGH)         </v>
          </cell>
        </row>
        <row r="6038">
          <cell r="A6038" t="str">
            <v>83008</v>
          </cell>
          <cell r="B6038" t="str">
            <v xml:space="preserve">ASSAY GUANOSINE                    </v>
          </cell>
        </row>
        <row r="6039">
          <cell r="A6039" t="str">
            <v>83010</v>
          </cell>
          <cell r="B6039" t="str">
            <v xml:space="preserve">QUANT ASSAY HAPTOGLOBIN            </v>
          </cell>
        </row>
        <row r="6040">
          <cell r="A6040" t="str">
            <v>83012</v>
          </cell>
          <cell r="B6040" t="str">
            <v xml:space="preserve">ASSAY HAPTOGLOBINS                 </v>
          </cell>
        </row>
        <row r="6041">
          <cell r="A6041" t="str">
            <v>83013</v>
          </cell>
          <cell r="B6041" t="str">
            <v xml:space="preserve">H PYLORI BREATH TEST ANALYSIS      </v>
          </cell>
        </row>
        <row r="6042">
          <cell r="A6042" t="str">
            <v>83014</v>
          </cell>
          <cell r="B6042" t="str">
            <v xml:space="preserve">H PYLORI DRUG ADMIN/COLLECT        </v>
          </cell>
        </row>
        <row r="6043">
          <cell r="A6043" t="str">
            <v>83015</v>
          </cell>
          <cell r="B6043" t="str">
            <v xml:space="preserve">HEAVY METAL SCREEN                 </v>
          </cell>
        </row>
        <row r="6044">
          <cell r="A6044" t="str">
            <v>83018</v>
          </cell>
          <cell r="B6044" t="str">
            <v xml:space="preserve">QUANTITATIVE SCREEN, METALS        </v>
          </cell>
        </row>
        <row r="6045">
          <cell r="A6045" t="str">
            <v>83020</v>
          </cell>
          <cell r="B6045" t="str">
            <v xml:space="preserve">HEMOGLOBIN ELECTROPHORESIS         </v>
          </cell>
        </row>
        <row r="6046">
          <cell r="A6046" t="str">
            <v>83021</v>
          </cell>
          <cell r="B6046" t="str">
            <v xml:space="preserve">HEMOGLOBIN CHROMOTOGRAPHY          </v>
          </cell>
        </row>
        <row r="6047">
          <cell r="A6047" t="str">
            <v>83026</v>
          </cell>
          <cell r="B6047" t="str">
            <v xml:space="preserve">HEMOGLOBIN, COPPER SULFATE         </v>
          </cell>
        </row>
        <row r="6048">
          <cell r="A6048" t="str">
            <v>83030</v>
          </cell>
          <cell r="B6048" t="str">
            <v xml:space="preserve">FETAL HEMOGLOBIN ASSAY             </v>
          </cell>
        </row>
        <row r="6049">
          <cell r="A6049" t="str">
            <v>83033</v>
          </cell>
          <cell r="B6049" t="str">
            <v xml:space="preserve">FETAL FECAL HEMOGLOBIN ASSAY       </v>
          </cell>
        </row>
        <row r="6050">
          <cell r="A6050" t="str">
            <v>83036</v>
          </cell>
          <cell r="B6050" t="str">
            <v xml:space="preserve">GLYCATED HEMOGLOBIN TEST           </v>
          </cell>
        </row>
        <row r="6051">
          <cell r="A6051" t="str">
            <v>83045</v>
          </cell>
          <cell r="B6051" t="str">
            <v xml:space="preserve">BLOOD METHEMOGLOBIN TEST           </v>
          </cell>
        </row>
        <row r="6052">
          <cell r="A6052" t="str">
            <v>83050</v>
          </cell>
          <cell r="B6052" t="str">
            <v xml:space="preserve">BLOOD METHEMOGLOBIN ASSAY          </v>
          </cell>
        </row>
        <row r="6053">
          <cell r="A6053" t="str">
            <v>83051</v>
          </cell>
          <cell r="B6053" t="str">
            <v xml:space="preserve">ASSAY PLASMA HEMOGLOBIN            </v>
          </cell>
        </row>
        <row r="6054">
          <cell r="A6054" t="str">
            <v>83055</v>
          </cell>
          <cell r="B6054" t="str">
            <v xml:space="preserve">BLOOD SULFHEMOGLOBIN TEST          </v>
          </cell>
        </row>
        <row r="6055">
          <cell r="A6055" t="str">
            <v>83060</v>
          </cell>
          <cell r="B6055" t="str">
            <v xml:space="preserve">BLOOD SULFHEMOGLOBIN ASSAY         </v>
          </cell>
        </row>
        <row r="6056">
          <cell r="A6056" t="str">
            <v>83065</v>
          </cell>
          <cell r="B6056" t="str">
            <v xml:space="preserve">HEMOGLOBIN HEAT ASSAY              </v>
          </cell>
        </row>
        <row r="6057">
          <cell r="A6057" t="str">
            <v>83068</v>
          </cell>
          <cell r="B6057" t="str">
            <v xml:space="preserve">HEMOGLOBIN STABILITY SCREEN        </v>
          </cell>
        </row>
        <row r="6058">
          <cell r="A6058" t="str">
            <v>83069</v>
          </cell>
          <cell r="B6058" t="str">
            <v xml:space="preserve">ASSAY URINE HEMOGLOBIN             </v>
          </cell>
        </row>
        <row r="6059">
          <cell r="A6059" t="str">
            <v>83070</v>
          </cell>
          <cell r="B6059" t="str">
            <v xml:space="preserve">QUALT ASSAY HEMOSIDERIN            </v>
          </cell>
        </row>
        <row r="6060">
          <cell r="A6060" t="str">
            <v>83071</v>
          </cell>
          <cell r="B6060" t="str">
            <v xml:space="preserve">QUANT ASSAY OF HEMOSIDERIN         </v>
          </cell>
        </row>
        <row r="6061">
          <cell r="A6061" t="str">
            <v>83080</v>
          </cell>
          <cell r="B6061" t="str">
            <v xml:space="preserve">B HEXOSAMINIDASE ASSAY             </v>
          </cell>
        </row>
        <row r="6062">
          <cell r="A6062" t="str">
            <v>83088</v>
          </cell>
          <cell r="B6062" t="str">
            <v xml:space="preserve">ASSAY HISTAMINE                    </v>
          </cell>
        </row>
        <row r="6063">
          <cell r="A6063" t="str">
            <v>83150</v>
          </cell>
          <cell r="B6063" t="str">
            <v xml:space="preserve">ASSAY FOR HVA                      </v>
          </cell>
        </row>
        <row r="6064">
          <cell r="A6064" t="str">
            <v>83491</v>
          </cell>
          <cell r="B6064" t="str">
            <v xml:space="preserve">ASSAY OF CORTICOSTEROIDS           </v>
          </cell>
        </row>
        <row r="6065">
          <cell r="A6065" t="str">
            <v>83497</v>
          </cell>
          <cell r="B6065" t="str">
            <v xml:space="preserve">ASSAY 5-HIAA                       </v>
          </cell>
        </row>
        <row r="6066">
          <cell r="A6066" t="str">
            <v>83498</v>
          </cell>
          <cell r="B6066" t="str">
            <v xml:space="preserve">ASSAY OF PROGESTERONE              </v>
          </cell>
        </row>
        <row r="6067">
          <cell r="A6067" t="str">
            <v>83499</v>
          </cell>
          <cell r="B6067" t="str">
            <v xml:space="preserve">ASSAY OF PROGESTERONE              </v>
          </cell>
        </row>
        <row r="6068">
          <cell r="A6068" t="str">
            <v>83500</v>
          </cell>
          <cell r="B6068" t="str">
            <v xml:space="preserve">ASSAY FREE HYDROXYPROLINE          </v>
          </cell>
        </row>
        <row r="6069">
          <cell r="A6069" t="str">
            <v>83505</v>
          </cell>
          <cell r="B6069" t="str">
            <v xml:space="preserve">ASSAY TOTAL HYDROXYPROLINE         </v>
          </cell>
        </row>
        <row r="6070">
          <cell r="A6070" t="str">
            <v>83516</v>
          </cell>
          <cell r="B6070" t="str">
            <v xml:space="preserve">IMMUNOASSAY, NON ANTIBODY          </v>
          </cell>
        </row>
        <row r="6071">
          <cell r="A6071" t="str">
            <v>83518</v>
          </cell>
          <cell r="B6071" t="str">
            <v xml:space="preserve">IMMUNOASSAY, DIPSTICK              </v>
          </cell>
        </row>
        <row r="6072">
          <cell r="A6072" t="str">
            <v>83519</v>
          </cell>
          <cell r="B6072" t="str">
            <v xml:space="preserve">IMMUNOASSAY NONANTIBODY            </v>
          </cell>
        </row>
        <row r="6073">
          <cell r="A6073" t="str">
            <v>83520</v>
          </cell>
          <cell r="B6073" t="str">
            <v xml:space="preserve">IMMUNOASSAY, RIA                   </v>
          </cell>
        </row>
        <row r="6074">
          <cell r="A6074" t="str">
            <v>83525</v>
          </cell>
          <cell r="B6074" t="str">
            <v xml:space="preserve">ASSAY OF INSULIN                   </v>
          </cell>
        </row>
        <row r="6075">
          <cell r="A6075" t="str">
            <v>83527</v>
          </cell>
          <cell r="B6075" t="str">
            <v xml:space="preserve">ASSAY OF INSULIN                   </v>
          </cell>
        </row>
        <row r="6076">
          <cell r="A6076" t="str">
            <v>83528</v>
          </cell>
          <cell r="B6076" t="str">
            <v xml:space="preserve">ASSAY INTRINSIC FACTOR             </v>
          </cell>
        </row>
        <row r="6077">
          <cell r="A6077" t="str">
            <v>83540</v>
          </cell>
          <cell r="B6077" t="str">
            <v xml:space="preserve">ASSAY IRON                         </v>
          </cell>
        </row>
        <row r="6078">
          <cell r="A6078" t="str">
            <v>83550</v>
          </cell>
          <cell r="B6078" t="str">
            <v xml:space="preserve">IRON BINDING TEST                  </v>
          </cell>
        </row>
        <row r="6079">
          <cell r="A6079" t="str">
            <v>83570</v>
          </cell>
          <cell r="B6079" t="str">
            <v xml:space="preserve">ASSAY IDH ENZYME                   </v>
          </cell>
        </row>
        <row r="6080">
          <cell r="A6080" t="str">
            <v>83582</v>
          </cell>
          <cell r="B6080" t="str">
            <v xml:space="preserve">ASSAY KETOGENIC STEROIDS           </v>
          </cell>
        </row>
        <row r="6081">
          <cell r="A6081" t="str">
            <v>83586</v>
          </cell>
          <cell r="B6081" t="str">
            <v xml:space="preserve">ASSAY 17-(17-KS)KETOSTEROIDS       </v>
          </cell>
        </row>
        <row r="6082">
          <cell r="A6082" t="str">
            <v>83593</v>
          </cell>
          <cell r="B6082" t="str">
            <v xml:space="preserve">FRACTIONATION KETOSTEROIDS         </v>
          </cell>
        </row>
        <row r="6083">
          <cell r="A6083" t="str">
            <v>83605</v>
          </cell>
          <cell r="B6083" t="str">
            <v xml:space="preserve">LACTIC ACID ASSAY                  </v>
          </cell>
        </row>
        <row r="6084">
          <cell r="A6084" t="str">
            <v>83615</v>
          </cell>
          <cell r="B6084" t="str">
            <v xml:space="preserve">LACTATE (LD) (LDH) ENZYME          </v>
          </cell>
        </row>
        <row r="6085">
          <cell r="A6085" t="str">
            <v>83625</v>
          </cell>
          <cell r="B6085" t="str">
            <v xml:space="preserve">ASSAY LDH ENZYMES                  </v>
          </cell>
        </row>
        <row r="6086">
          <cell r="A6086" t="str">
            <v>83632</v>
          </cell>
          <cell r="B6086" t="str">
            <v xml:space="preserve">PLACENTAL LACTOGEN                 </v>
          </cell>
        </row>
        <row r="6087">
          <cell r="A6087" t="str">
            <v>83633</v>
          </cell>
          <cell r="B6087" t="str">
            <v xml:space="preserve">TEST URINE FOR LACTOSE             </v>
          </cell>
        </row>
        <row r="6088">
          <cell r="A6088" t="str">
            <v>83634</v>
          </cell>
          <cell r="B6088" t="str">
            <v xml:space="preserve">ASSAY URINE FOR LACTOSE            </v>
          </cell>
        </row>
        <row r="6089">
          <cell r="A6089" t="str">
            <v>83655</v>
          </cell>
          <cell r="B6089" t="str">
            <v xml:space="preserve">ASSAY FOR LEAD                     </v>
          </cell>
        </row>
        <row r="6090">
          <cell r="A6090" t="str">
            <v>83661</v>
          </cell>
          <cell r="B6090" t="str">
            <v xml:space="preserve">ASSAY L/S RATIO                    </v>
          </cell>
        </row>
        <row r="6091">
          <cell r="A6091" t="str">
            <v>83662</v>
          </cell>
          <cell r="B6091" t="str">
            <v xml:space="preserve">L/S RATIO, FOAM STABILITY          </v>
          </cell>
        </row>
        <row r="6092">
          <cell r="A6092" t="str">
            <v>83670</v>
          </cell>
          <cell r="B6092" t="str">
            <v xml:space="preserve">ASSAY LAP ENZYME                   </v>
          </cell>
        </row>
        <row r="6093">
          <cell r="A6093" t="str">
            <v>83690</v>
          </cell>
          <cell r="B6093" t="str">
            <v xml:space="preserve">ASSAY LIPASE                       </v>
          </cell>
        </row>
        <row r="6094">
          <cell r="A6094" t="str">
            <v>83715</v>
          </cell>
          <cell r="B6094" t="str">
            <v xml:space="preserve">ASSAY BLOOD LIPOPROTEINS           </v>
          </cell>
        </row>
        <row r="6095">
          <cell r="A6095" t="str">
            <v>83716</v>
          </cell>
          <cell r="B6095" t="str">
            <v xml:space="preserve">ASSAY BLOOD LIPOPROTEINS           </v>
          </cell>
        </row>
        <row r="6096">
          <cell r="A6096" t="str">
            <v>83718</v>
          </cell>
          <cell r="B6096" t="str">
            <v xml:space="preserve">BLOOD LIPOPROTEIN ASSAY            </v>
          </cell>
        </row>
        <row r="6097">
          <cell r="A6097" t="str">
            <v>83719</v>
          </cell>
          <cell r="B6097" t="str">
            <v xml:space="preserve">BLOOD LIPOPROTEIN ASSAY            </v>
          </cell>
        </row>
        <row r="6098">
          <cell r="A6098" t="str">
            <v>83721</v>
          </cell>
          <cell r="B6098" t="str">
            <v xml:space="preserve">BLOOD LIPOPROTEIN ASSAY            </v>
          </cell>
        </row>
        <row r="6099">
          <cell r="A6099" t="str">
            <v>83727</v>
          </cell>
          <cell r="B6099" t="str">
            <v xml:space="preserve">LRH HORMONE ASSAY                  </v>
          </cell>
        </row>
        <row r="6100">
          <cell r="A6100" t="str">
            <v>83735</v>
          </cell>
          <cell r="B6100" t="str">
            <v xml:space="preserve">ASSAY MAGNESIUM                    </v>
          </cell>
        </row>
        <row r="6101">
          <cell r="A6101" t="str">
            <v>83775</v>
          </cell>
          <cell r="B6101" t="str">
            <v xml:space="preserve">ASSAY OF MD ENZYME                 </v>
          </cell>
        </row>
        <row r="6102">
          <cell r="A6102" t="str">
            <v>83785</v>
          </cell>
          <cell r="B6102" t="str">
            <v xml:space="preserve">ASSAY OF MANGANESE                 </v>
          </cell>
        </row>
        <row r="6103">
          <cell r="A6103" t="str">
            <v>83788</v>
          </cell>
          <cell r="B6103" t="str">
            <v xml:space="preserve">MASS SPECTROMETRY QUAL             </v>
          </cell>
        </row>
        <row r="6104">
          <cell r="A6104" t="str">
            <v>83789</v>
          </cell>
          <cell r="B6104" t="str">
            <v xml:space="preserve">MASS SPECTROMETRY QUANT            </v>
          </cell>
        </row>
        <row r="6105">
          <cell r="A6105" t="str">
            <v>83805</v>
          </cell>
          <cell r="B6105" t="str">
            <v xml:space="preserve">ASSAY OF MEPROBAMATE               </v>
          </cell>
        </row>
        <row r="6106">
          <cell r="A6106" t="str">
            <v>83825</v>
          </cell>
          <cell r="B6106" t="str">
            <v xml:space="preserve">ASSAY MERCURY                      </v>
          </cell>
        </row>
        <row r="6107">
          <cell r="A6107" t="str">
            <v>83835</v>
          </cell>
          <cell r="B6107" t="str">
            <v xml:space="preserve">ASSAY METANEPHRINES                </v>
          </cell>
        </row>
        <row r="6108">
          <cell r="A6108" t="str">
            <v>83840</v>
          </cell>
          <cell r="B6108" t="str">
            <v xml:space="preserve">ASSAY METHADONE                    </v>
          </cell>
        </row>
        <row r="6109">
          <cell r="A6109" t="str">
            <v>83857</v>
          </cell>
          <cell r="B6109" t="str">
            <v xml:space="preserve">ASSAY METHEMALBUMIN                </v>
          </cell>
        </row>
        <row r="6110">
          <cell r="A6110" t="str">
            <v>83858</v>
          </cell>
          <cell r="B6110" t="str">
            <v xml:space="preserve">ASSAY METHSUXIMIDE                 </v>
          </cell>
        </row>
        <row r="6111">
          <cell r="A6111" t="str">
            <v>83864</v>
          </cell>
          <cell r="B6111" t="str">
            <v xml:space="preserve">MUCOPOLYSACCHARIDES                </v>
          </cell>
        </row>
        <row r="6112">
          <cell r="A6112" t="str">
            <v>83866</v>
          </cell>
          <cell r="B6112" t="str">
            <v xml:space="preserve">MUCOPOLYSACCHARIDES SCREEN         </v>
          </cell>
        </row>
        <row r="6113">
          <cell r="A6113" t="str">
            <v>83872</v>
          </cell>
          <cell r="B6113" t="str">
            <v xml:space="preserve">ASSAY SYNOVIAL FLUID MUCIN         </v>
          </cell>
        </row>
        <row r="6114">
          <cell r="A6114" t="str">
            <v>83873</v>
          </cell>
          <cell r="B6114" t="str">
            <v xml:space="preserve">ASSAY, CSF PROTEIN                 </v>
          </cell>
        </row>
        <row r="6115">
          <cell r="A6115" t="str">
            <v>83874</v>
          </cell>
          <cell r="B6115" t="str">
            <v xml:space="preserve">MYOGLOBIN                          </v>
          </cell>
        </row>
        <row r="6116">
          <cell r="A6116" t="str">
            <v>83883</v>
          </cell>
          <cell r="B6116" t="str">
            <v xml:space="preserve">NEPHELOMETRY, NOT SPECIFIED        </v>
          </cell>
        </row>
        <row r="6117">
          <cell r="A6117" t="str">
            <v>83885</v>
          </cell>
          <cell r="B6117" t="str">
            <v xml:space="preserve">ASSAY FOR NICKEL                   </v>
          </cell>
        </row>
        <row r="6118">
          <cell r="A6118" t="str">
            <v>83887</v>
          </cell>
          <cell r="B6118" t="str">
            <v xml:space="preserve">ASSAY NICOTINE                     </v>
          </cell>
        </row>
        <row r="6119">
          <cell r="A6119" t="str">
            <v>83890</v>
          </cell>
          <cell r="B6119" t="str">
            <v xml:space="preserve">MOLECULE ISOLATE                   </v>
          </cell>
        </row>
        <row r="6120">
          <cell r="A6120" t="str">
            <v>83891</v>
          </cell>
          <cell r="B6120" t="str">
            <v xml:space="preserve">MOLECULE ISOLATE NUCLEIC           </v>
          </cell>
        </row>
        <row r="6121">
          <cell r="A6121" t="str">
            <v>83892</v>
          </cell>
          <cell r="B6121" t="str">
            <v xml:space="preserve">MOLECULAR DIAGNOSTICS              </v>
          </cell>
        </row>
        <row r="6122">
          <cell r="A6122" t="str">
            <v>83893</v>
          </cell>
          <cell r="B6122" t="str">
            <v xml:space="preserve">MOLECULE DOT/SLOT/BLOT             </v>
          </cell>
        </row>
        <row r="6123">
          <cell r="A6123" t="str">
            <v>83894</v>
          </cell>
          <cell r="B6123" t="str">
            <v xml:space="preserve">MOLECULE GEL ELECTROPHOR           </v>
          </cell>
        </row>
        <row r="6124">
          <cell r="A6124" t="str">
            <v>83896</v>
          </cell>
          <cell r="B6124" t="str">
            <v xml:space="preserve">MOLECULAR DIAGNOSTICS              </v>
          </cell>
        </row>
        <row r="6125">
          <cell r="A6125" t="str">
            <v>83897</v>
          </cell>
          <cell r="B6125" t="str">
            <v xml:space="preserve">MOLECULE NUCLEIC TRANSFER          </v>
          </cell>
        </row>
        <row r="6126">
          <cell r="A6126" t="str">
            <v>83898</v>
          </cell>
          <cell r="B6126" t="str">
            <v xml:space="preserve">MOLECULE NUCLEIC AMP               </v>
          </cell>
        </row>
        <row r="6127">
          <cell r="A6127" t="str">
            <v>83901</v>
          </cell>
          <cell r="B6127" t="str">
            <v xml:space="preserve">MOLECULE NUCLEIC AMP               </v>
          </cell>
        </row>
        <row r="6128">
          <cell r="A6128" t="str">
            <v>83902</v>
          </cell>
          <cell r="B6128" t="str">
            <v xml:space="preserve">MOLECULAR DIAGNOSTICS              </v>
          </cell>
        </row>
        <row r="6129">
          <cell r="A6129" t="str">
            <v>83903</v>
          </cell>
          <cell r="B6129" t="str">
            <v xml:space="preserve">MOLECULE MUTATION SCAN             </v>
          </cell>
        </row>
        <row r="6130">
          <cell r="A6130" t="str">
            <v>83904</v>
          </cell>
          <cell r="B6130" t="str">
            <v xml:space="preserve">MOLECULE MUTATION IDENTIFY         </v>
          </cell>
        </row>
        <row r="6131">
          <cell r="A6131" t="str">
            <v>83905</v>
          </cell>
          <cell r="B6131" t="str">
            <v xml:space="preserve">MOLECULE MUTATION IDENTIFY         </v>
          </cell>
        </row>
        <row r="6132">
          <cell r="A6132" t="str">
            <v>83906</v>
          </cell>
          <cell r="B6132" t="str">
            <v xml:space="preserve">MOLECULE MUTATION IDENTIFY         </v>
          </cell>
        </row>
        <row r="6133">
          <cell r="A6133" t="str">
            <v>83912</v>
          </cell>
          <cell r="B6133" t="str">
            <v xml:space="preserve">GENETIC EXAMINATION                </v>
          </cell>
        </row>
        <row r="6134">
          <cell r="A6134" t="str">
            <v>83915</v>
          </cell>
          <cell r="B6134" t="str">
            <v xml:space="preserve">ASSAY NUCLEOTIDASE                 </v>
          </cell>
        </row>
        <row r="6135">
          <cell r="A6135" t="str">
            <v>83916</v>
          </cell>
          <cell r="B6135" t="str">
            <v xml:space="preserve">OLIGOCLONAL BANDS                  </v>
          </cell>
        </row>
        <row r="6136">
          <cell r="A6136" t="str">
            <v>83918</v>
          </cell>
          <cell r="B6136" t="str">
            <v xml:space="preserve">ASSAY ORGANIC ACIDS QUANT          </v>
          </cell>
        </row>
        <row r="6137">
          <cell r="A6137" t="str">
            <v>83919</v>
          </cell>
          <cell r="B6137" t="str">
            <v xml:space="preserve">ASSAY ORGANIC ACIDS QUAL           </v>
          </cell>
        </row>
        <row r="6138">
          <cell r="A6138" t="str">
            <v>83925</v>
          </cell>
          <cell r="B6138" t="str">
            <v xml:space="preserve">OPIATES                            </v>
          </cell>
        </row>
        <row r="6139">
          <cell r="A6139" t="str">
            <v>83930</v>
          </cell>
          <cell r="B6139" t="str">
            <v xml:space="preserve">ASSAY BLOOD OSMOLALITY             </v>
          </cell>
        </row>
        <row r="6140">
          <cell r="A6140" t="str">
            <v>83935</v>
          </cell>
          <cell r="B6140" t="str">
            <v xml:space="preserve">ASSAY URINE OSMOLALITY             </v>
          </cell>
        </row>
        <row r="6141">
          <cell r="A6141" t="str">
            <v>83937</v>
          </cell>
          <cell r="B6141" t="str">
            <v xml:space="preserve">ASSAY FOR OSTEOCALCIN              </v>
          </cell>
        </row>
        <row r="6142">
          <cell r="A6142" t="str">
            <v>83945</v>
          </cell>
          <cell r="B6142" t="str">
            <v xml:space="preserve">ASSAY OXALATE                      </v>
          </cell>
        </row>
        <row r="6143">
          <cell r="A6143" t="str">
            <v>83970</v>
          </cell>
          <cell r="B6143" t="str">
            <v xml:space="preserve">ASSAY OF PARATHORMONE              </v>
          </cell>
        </row>
        <row r="6144">
          <cell r="A6144" t="str">
            <v>83986</v>
          </cell>
          <cell r="B6144" t="str">
            <v xml:space="preserve">ASSAY BODY FLUID ACIDITY           </v>
          </cell>
        </row>
        <row r="6145">
          <cell r="A6145" t="str">
            <v>83992</v>
          </cell>
          <cell r="B6145" t="str">
            <v xml:space="preserve">ASSAY FOR PHENCYCLIDINE            </v>
          </cell>
        </row>
        <row r="6146">
          <cell r="A6146" t="str">
            <v>84022</v>
          </cell>
          <cell r="B6146" t="str">
            <v xml:space="preserve">ASSAY OF PHENOTHIAZINE             </v>
          </cell>
        </row>
        <row r="6147">
          <cell r="A6147" t="str">
            <v>84030</v>
          </cell>
          <cell r="B6147" t="str">
            <v xml:space="preserve">ASSAY BLOOD PKU                    </v>
          </cell>
        </row>
        <row r="6148">
          <cell r="A6148" t="str">
            <v>84035</v>
          </cell>
          <cell r="B6148" t="str">
            <v xml:space="preserve">ASSAY PHENYLKETONES                </v>
          </cell>
        </row>
        <row r="6149">
          <cell r="A6149" t="str">
            <v>84060</v>
          </cell>
          <cell r="B6149" t="str">
            <v xml:space="preserve">ASSAY ACID PHOSPHATASE             </v>
          </cell>
        </row>
        <row r="6150">
          <cell r="A6150" t="str">
            <v>84061</v>
          </cell>
          <cell r="B6150" t="str">
            <v xml:space="preserve">PHOSPHATASE, FORENSIC EXAM         </v>
          </cell>
        </row>
        <row r="6151">
          <cell r="A6151" t="str">
            <v>84066</v>
          </cell>
          <cell r="B6151" t="str">
            <v xml:space="preserve">ASSAY PROSTATE PHOSPHATASE         </v>
          </cell>
        </row>
        <row r="6152">
          <cell r="A6152" t="str">
            <v>84075</v>
          </cell>
          <cell r="B6152" t="str">
            <v xml:space="preserve">ASSAY ALKALINE PHOSPHATASE         </v>
          </cell>
        </row>
        <row r="6153">
          <cell r="A6153" t="str">
            <v>84078</v>
          </cell>
          <cell r="B6153" t="str">
            <v xml:space="preserve">ASSAY ALKALINE PHOSPHATASE         </v>
          </cell>
        </row>
        <row r="6154">
          <cell r="A6154" t="str">
            <v>84080</v>
          </cell>
          <cell r="B6154" t="str">
            <v xml:space="preserve">ASSAY ALKALINE PHOSPHATASES        </v>
          </cell>
        </row>
        <row r="6155">
          <cell r="A6155" t="str">
            <v>84081</v>
          </cell>
          <cell r="B6155" t="str">
            <v xml:space="preserve">AMNIOTIC FLUID ENZYME TEST         </v>
          </cell>
        </row>
        <row r="6156">
          <cell r="A6156" t="str">
            <v>84085</v>
          </cell>
          <cell r="B6156" t="str">
            <v xml:space="preserve">ASSAY RBC PG6D ENZYME              </v>
          </cell>
        </row>
        <row r="6157">
          <cell r="A6157" t="str">
            <v>84087</v>
          </cell>
          <cell r="B6157" t="str">
            <v xml:space="preserve">ASSAY PHOSPHOHEXOSE ENZYMES        </v>
          </cell>
        </row>
        <row r="6158">
          <cell r="A6158" t="str">
            <v>84100</v>
          </cell>
          <cell r="B6158" t="str">
            <v xml:space="preserve">ASSAY PHOSPHORUS                   </v>
          </cell>
        </row>
        <row r="6159">
          <cell r="A6159" t="str">
            <v>84105</v>
          </cell>
          <cell r="B6159" t="str">
            <v xml:space="preserve">ASSAY URINE PHOSPHORUS             </v>
          </cell>
        </row>
        <row r="6160">
          <cell r="A6160" t="str">
            <v>84106</v>
          </cell>
          <cell r="B6160" t="str">
            <v xml:space="preserve">TEST FOR PORPHOBILINOGEN           </v>
          </cell>
        </row>
        <row r="6161">
          <cell r="A6161" t="str">
            <v>84110</v>
          </cell>
          <cell r="B6161" t="str">
            <v xml:space="preserve">ASSAY PORPHOBILINOGEN              </v>
          </cell>
        </row>
        <row r="6162">
          <cell r="A6162" t="str">
            <v>84119</v>
          </cell>
          <cell r="B6162" t="str">
            <v xml:space="preserve">TEST URINE FOR PORPHYRINS          </v>
          </cell>
        </row>
        <row r="6163">
          <cell r="A6163" t="str">
            <v>84120</v>
          </cell>
          <cell r="B6163" t="str">
            <v xml:space="preserve">ASSAY URINE PORPHYRINS             </v>
          </cell>
        </row>
        <row r="6164">
          <cell r="A6164" t="str">
            <v>84126</v>
          </cell>
          <cell r="B6164" t="str">
            <v xml:space="preserve">ASSAY FECES PORPHYRINS             </v>
          </cell>
        </row>
        <row r="6165">
          <cell r="A6165" t="str">
            <v>84127</v>
          </cell>
          <cell r="B6165" t="str">
            <v xml:space="preserve">PORPHYRINS, FECES                  </v>
          </cell>
        </row>
        <row r="6166">
          <cell r="A6166" t="str">
            <v>84132</v>
          </cell>
          <cell r="B6166" t="str">
            <v xml:space="preserve">ASSAY SERUM POTASSIUM              </v>
          </cell>
        </row>
        <row r="6167">
          <cell r="A6167" t="str">
            <v>84133</v>
          </cell>
          <cell r="B6167" t="str">
            <v xml:space="preserve">ASSAY URINE POTASSIUM              </v>
          </cell>
        </row>
        <row r="6168">
          <cell r="A6168" t="str">
            <v>84134</v>
          </cell>
          <cell r="B6168" t="str">
            <v xml:space="preserve">PREALBUMIN                         </v>
          </cell>
        </row>
        <row r="6169">
          <cell r="A6169" t="str">
            <v>84135</v>
          </cell>
          <cell r="B6169" t="str">
            <v xml:space="preserve">ASSAY PREGNANEDIOL                 </v>
          </cell>
        </row>
        <row r="6170">
          <cell r="A6170" t="str">
            <v>84138</v>
          </cell>
          <cell r="B6170" t="str">
            <v xml:space="preserve">ASSAY PREGNANETRIOL                </v>
          </cell>
        </row>
        <row r="6171">
          <cell r="A6171" t="str">
            <v>84140</v>
          </cell>
          <cell r="B6171" t="str">
            <v xml:space="preserve">ASSAY FOR PREGNENOLONE             </v>
          </cell>
        </row>
        <row r="6172">
          <cell r="A6172" t="str">
            <v>84143</v>
          </cell>
          <cell r="B6172" t="str">
            <v xml:space="preserve">ASSAY/17-HYDROXYPREGNENOLONE       </v>
          </cell>
        </row>
        <row r="6173">
          <cell r="A6173" t="str">
            <v>84144</v>
          </cell>
          <cell r="B6173" t="str">
            <v xml:space="preserve">ASSAY PROGESTERONE                 </v>
          </cell>
        </row>
        <row r="6174">
          <cell r="A6174" t="str">
            <v>84146</v>
          </cell>
          <cell r="B6174" t="str">
            <v xml:space="preserve">ASSAY FOR PROLACTIN                </v>
          </cell>
        </row>
        <row r="6175">
          <cell r="A6175" t="str">
            <v>84150</v>
          </cell>
          <cell r="B6175" t="str">
            <v xml:space="preserve">ASSAY OF PROSTAGLANDIN             </v>
          </cell>
        </row>
        <row r="6176">
          <cell r="A6176" t="str">
            <v>84153</v>
          </cell>
          <cell r="B6176" t="str">
            <v xml:space="preserve">PSA TOTAL                          </v>
          </cell>
        </row>
        <row r="6177">
          <cell r="A6177" t="str">
            <v>84154</v>
          </cell>
          <cell r="B6177" t="str">
            <v xml:space="preserve">PSA FREE                           </v>
          </cell>
        </row>
        <row r="6178">
          <cell r="A6178" t="str">
            <v>84155</v>
          </cell>
          <cell r="B6178" t="str">
            <v xml:space="preserve">ASSAY PROTEIN                      </v>
          </cell>
        </row>
        <row r="6179">
          <cell r="A6179" t="str">
            <v>84160</v>
          </cell>
          <cell r="B6179" t="str">
            <v xml:space="preserve">ASSAY SERUM PROTEIN                </v>
          </cell>
        </row>
        <row r="6180">
          <cell r="A6180" t="str">
            <v>84165</v>
          </cell>
          <cell r="B6180" t="str">
            <v xml:space="preserve">ASSAY SERUM PROTEINS               </v>
          </cell>
        </row>
        <row r="6181">
          <cell r="A6181" t="str">
            <v>84181</v>
          </cell>
          <cell r="B6181" t="str">
            <v xml:space="preserve">WESTERN BLOT TEST                  </v>
          </cell>
        </row>
        <row r="6182">
          <cell r="A6182" t="str">
            <v>84182</v>
          </cell>
          <cell r="B6182" t="str">
            <v xml:space="preserve">PROTEIN, WESTERN BLOT TEST         </v>
          </cell>
        </row>
        <row r="6183">
          <cell r="A6183" t="str">
            <v>84202</v>
          </cell>
          <cell r="B6183" t="str">
            <v xml:space="preserve">ASSAY RBC PROTOPORPHYRIN           </v>
          </cell>
        </row>
        <row r="6184">
          <cell r="A6184" t="str">
            <v>84203</v>
          </cell>
          <cell r="B6184" t="str">
            <v xml:space="preserve">TEST RBC PROTOPORPHYRIN            </v>
          </cell>
        </row>
        <row r="6185">
          <cell r="A6185" t="str">
            <v>84206</v>
          </cell>
          <cell r="B6185" t="str">
            <v xml:space="preserve">ASSAY OF PROINSULIN                </v>
          </cell>
        </row>
        <row r="6186">
          <cell r="A6186" t="str">
            <v>84207</v>
          </cell>
          <cell r="B6186" t="str">
            <v xml:space="preserve">ASSAY VITAMIN B-6                  </v>
          </cell>
        </row>
        <row r="6187">
          <cell r="A6187" t="str">
            <v>84210</v>
          </cell>
          <cell r="B6187" t="str">
            <v xml:space="preserve">ASSAY PYRUVATE                     </v>
          </cell>
        </row>
        <row r="6188">
          <cell r="A6188" t="str">
            <v>84220</v>
          </cell>
          <cell r="B6188" t="str">
            <v xml:space="preserve">ASSAY PYRUVATE KINASE              </v>
          </cell>
        </row>
        <row r="6189">
          <cell r="A6189" t="str">
            <v>84228</v>
          </cell>
          <cell r="B6189" t="str">
            <v xml:space="preserve">ASSAY QUININE                      </v>
          </cell>
        </row>
        <row r="6190">
          <cell r="A6190" t="str">
            <v>84233</v>
          </cell>
          <cell r="B6190" t="str">
            <v xml:space="preserve">ASSAY ESTROGEN                     </v>
          </cell>
        </row>
        <row r="6191">
          <cell r="A6191" t="str">
            <v>84234</v>
          </cell>
          <cell r="B6191" t="str">
            <v xml:space="preserve">ASSAY PROGESTERONE                 </v>
          </cell>
        </row>
        <row r="6192">
          <cell r="A6192" t="str">
            <v>84235</v>
          </cell>
          <cell r="B6192" t="str">
            <v xml:space="preserve">ASSAY ENDOCRINE HORMONE            </v>
          </cell>
        </row>
        <row r="6193">
          <cell r="A6193" t="str">
            <v>84238</v>
          </cell>
          <cell r="B6193" t="str">
            <v xml:space="preserve">ASSAY NON-ENDOCRINE RECEPTOR       </v>
          </cell>
        </row>
        <row r="6194">
          <cell r="A6194" t="str">
            <v>84244</v>
          </cell>
          <cell r="B6194" t="str">
            <v xml:space="preserve">ASSAY OF RENIN                     </v>
          </cell>
        </row>
        <row r="6195">
          <cell r="A6195" t="str">
            <v>84252</v>
          </cell>
          <cell r="B6195" t="str">
            <v xml:space="preserve">ASSAY VITAMIN B-2                  </v>
          </cell>
        </row>
        <row r="6196">
          <cell r="A6196" t="str">
            <v>84255</v>
          </cell>
          <cell r="B6196" t="str">
            <v xml:space="preserve">ASSAY SELENIUM                     </v>
          </cell>
        </row>
        <row r="6197">
          <cell r="A6197" t="str">
            <v>84260</v>
          </cell>
          <cell r="B6197" t="str">
            <v xml:space="preserve">ASSAY SEROTONIN                    </v>
          </cell>
        </row>
        <row r="6198">
          <cell r="A6198" t="str">
            <v>84270</v>
          </cell>
          <cell r="B6198" t="str">
            <v xml:space="preserve">SEX HORMONE GLOBULIN (SHBG)        </v>
          </cell>
        </row>
        <row r="6199">
          <cell r="A6199" t="str">
            <v>84275</v>
          </cell>
          <cell r="B6199" t="str">
            <v xml:space="preserve">ASSAY SIALIC ACID                  </v>
          </cell>
        </row>
        <row r="6200">
          <cell r="A6200" t="str">
            <v>84285</v>
          </cell>
          <cell r="B6200" t="str">
            <v xml:space="preserve">ASSAY SILICA                       </v>
          </cell>
        </row>
        <row r="6201">
          <cell r="A6201" t="str">
            <v>84295</v>
          </cell>
          <cell r="B6201" t="str">
            <v xml:space="preserve">ASSAY SERUM SODIUM                 </v>
          </cell>
        </row>
        <row r="6202">
          <cell r="A6202" t="str">
            <v>84300</v>
          </cell>
          <cell r="B6202" t="str">
            <v xml:space="preserve">ASSAY URINE SODIUM                 </v>
          </cell>
        </row>
        <row r="6203">
          <cell r="A6203" t="str">
            <v>84305</v>
          </cell>
          <cell r="B6203" t="str">
            <v xml:space="preserve">SOMATOMEDIN                        </v>
          </cell>
        </row>
        <row r="6204">
          <cell r="A6204" t="str">
            <v>84307</v>
          </cell>
          <cell r="B6204" t="str">
            <v xml:space="preserve">SOMATOSTATIN                       </v>
          </cell>
        </row>
        <row r="6205">
          <cell r="A6205" t="str">
            <v>84311</v>
          </cell>
          <cell r="B6205" t="str">
            <v xml:space="preserve">SPECTROPHOTOMETRY                  </v>
          </cell>
        </row>
        <row r="6206">
          <cell r="A6206" t="str">
            <v>84315</v>
          </cell>
          <cell r="B6206" t="str">
            <v xml:space="preserve">BODY FLUID SPECIFIC GRAVITY        </v>
          </cell>
        </row>
        <row r="6207">
          <cell r="A6207" t="str">
            <v>84375</v>
          </cell>
          <cell r="B6207" t="str">
            <v xml:space="preserve">CHROMATOGRAM ASSAY, SUGARS         </v>
          </cell>
        </row>
        <row r="6208">
          <cell r="A6208" t="str">
            <v>84376</v>
          </cell>
          <cell r="B6208" t="str">
            <v xml:space="preserve">SUGARS SINGLE QUAL                 </v>
          </cell>
        </row>
        <row r="6209">
          <cell r="A6209" t="str">
            <v>84377</v>
          </cell>
          <cell r="B6209" t="str">
            <v xml:space="preserve">SUGARS MULTIPLE QUAL               </v>
          </cell>
        </row>
        <row r="6210">
          <cell r="A6210" t="str">
            <v>84378</v>
          </cell>
          <cell r="B6210" t="str">
            <v xml:space="preserve">SUGARS SINGLE QUANT                </v>
          </cell>
        </row>
        <row r="6211">
          <cell r="A6211" t="str">
            <v>84379</v>
          </cell>
          <cell r="B6211" t="str">
            <v xml:space="preserve">SUGARS MULTIPLE QUANT              </v>
          </cell>
        </row>
        <row r="6212">
          <cell r="A6212" t="str">
            <v>84392</v>
          </cell>
          <cell r="B6212" t="str">
            <v xml:space="preserve">ASSAY URINE SULFATE                </v>
          </cell>
        </row>
        <row r="6213">
          <cell r="A6213" t="str">
            <v>84402</v>
          </cell>
          <cell r="B6213" t="str">
            <v xml:space="preserve">TESTOSTERONE                       </v>
          </cell>
        </row>
        <row r="6214">
          <cell r="A6214" t="str">
            <v>84403</v>
          </cell>
          <cell r="B6214" t="str">
            <v xml:space="preserve">ASSAY TOTAL TESTOSTERONE           </v>
          </cell>
        </row>
        <row r="6215">
          <cell r="A6215" t="str">
            <v>84425</v>
          </cell>
          <cell r="B6215" t="str">
            <v xml:space="preserve">ASSAY VITAMIN B-1                  </v>
          </cell>
        </row>
        <row r="6216">
          <cell r="A6216" t="str">
            <v>84430</v>
          </cell>
          <cell r="B6216" t="str">
            <v xml:space="preserve">ASSAY THIOCYANATE                  </v>
          </cell>
        </row>
        <row r="6217">
          <cell r="A6217" t="str">
            <v>84432</v>
          </cell>
          <cell r="B6217" t="str">
            <v xml:space="preserve">THYROGLOBULIN                      </v>
          </cell>
        </row>
        <row r="6218">
          <cell r="A6218" t="str">
            <v>84436</v>
          </cell>
          <cell r="B6218" t="str">
            <v xml:space="preserve">ASSAY, TOTAL THYROXINE             </v>
          </cell>
        </row>
        <row r="6219">
          <cell r="A6219" t="str">
            <v>84437</v>
          </cell>
          <cell r="B6219" t="str">
            <v xml:space="preserve">ASSAY NEONATAL THYROXINE           </v>
          </cell>
        </row>
        <row r="6220">
          <cell r="A6220" t="str">
            <v>84439</v>
          </cell>
          <cell r="B6220" t="str">
            <v xml:space="preserve">ASSAY, FREE THYROXINE              </v>
          </cell>
        </row>
        <row r="6221">
          <cell r="A6221" t="str">
            <v>84442</v>
          </cell>
          <cell r="B6221" t="str">
            <v xml:space="preserve">THYROID ACTIVITY (TBG) ASSAY       </v>
          </cell>
        </row>
        <row r="6222">
          <cell r="A6222" t="str">
            <v>84443</v>
          </cell>
          <cell r="B6222" t="str">
            <v xml:space="preserve">ASSAY THYROID STIM HORMONE         </v>
          </cell>
        </row>
        <row r="6223">
          <cell r="A6223" t="str">
            <v>84445</v>
          </cell>
          <cell r="B6223" t="str">
            <v xml:space="preserve">THYROID IMMUNOGLOBULINS TSI        </v>
          </cell>
        </row>
        <row r="6224">
          <cell r="A6224" t="str">
            <v>84446</v>
          </cell>
          <cell r="B6224" t="str">
            <v xml:space="preserve">ASSAY VITAMIN E                    </v>
          </cell>
        </row>
        <row r="6225">
          <cell r="A6225" t="str">
            <v>84449</v>
          </cell>
          <cell r="B6225" t="str">
            <v xml:space="preserve">ASSAY FOR TRANSCORTIN              </v>
          </cell>
        </row>
        <row r="6226">
          <cell r="A6226" t="str">
            <v>84450</v>
          </cell>
          <cell r="B6226" t="str">
            <v xml:space="preserve">TRANSFERASE (AST) (SGOT)           </v>
          </cell>
        </row>
        <row r="6227">
          <cell r="A6227" t="str">
            <v>84460</v>
          </cell>
          <cell r="B6227" t="str">
            <v xml:space="preserve">ALANINE AMINO (ALT) (SGPT)         </v>
          </cell>
        </row>
        <row r="6228">
          <cell r="A6228" t="str">
            <v>84466</v>
          </cell>
          <cell r="B6228" t="str">
            <v xml:space="preserve">TRANSFERRIN                        </v>
          </cell>
        </row>
        <row r="6229">
          <cell r="A6229" t="str">
            <v>84478</v>
          </cell>
          <cell r="B6229" t="str">
            <v xml:space="preserve">ASSAY TRIGLYCERIDES                </v>
          </cell>
        </row>
        <row r="6230">
          <cell r="A6230" t="str">
            <v>84479</v>
          </cell>
          <cell r="B6230" t="str">
            <v xml:space="preserve">ASSAY THYROID (T-3 OR T-4)         </v>
          </cell>
        </row>
        <row r="6231">
          <cell r="A6231" t="str">
            <v>84480</v>
          </cell>
          <cell r="B6231" t="str">
            <v xml:space="preserve">ASSAY TRIIODOTHYRONINE (T-3)       </v>
          </cell>
        </row>
        <row r="6232">
          <cell r="A6232" t="str">
            <v>84481</v>
          </cell>
          <cell r="B6232" t="str">
            <v xml:space="preserve">FREE ASSAY (FT-3)                  </v>
          </cell>
        </row>
        <row r="6233">
          <cell r="A6233" t="str">
            <v>84482</v>
          </cell>
          <cell r="B6233" t="str">
            <v xml:space="preserve">T3 REVERSE                         </v>
          </cell>
        </row>
        <row r="6234">
          <cell r="A6234" t="str">
            <v>84484</v>
          </cell>
          <cell r="B6234" t="str">
            <v xml:space="preserve">TROPONIN, QUANT                    </v>
          </cell>
        </row>
        <row r="6235">
          <cell r="A6235" t="str">
            <v>84485</v>
          </cell>
          <cell r="B6235" t="str">
            <v xml:space="preserve">ASSAY DUODENAL FLUID TRYPSIN       </v>
          </cell>
        </row>
        <row r="6236">
          <cell r="A6236" t="str">
            <v>84488</v>
          </cell>
          <cell r="B6236" t="str">
            <v xml:space="preserve">TEST FECES FOR TRYPSIN             </v>
          </cell>
        </row>
        <row r="6237">
          <cell r="A6237" t="str">
            <v>84490</v>
          </cell>
          <cell r="B6237" t="str">
            <v xml:space="preserve">ASSAY FECES FOR TRYPSIN            </v>
          </cell>
        </row>
        <row r="6238">
          <cell r="A6238" t="str">
            <v>84510</v>
          </cell>
          <cell r="B6238" t="str">
            <v xml:space="preserve">ASSAY TYROSINE                     </v>
          </cell>
        </row>
        <row r="6239">
          <cell r="A6239" t="str">
            <v>84512</v>
          </cell>
          <cell r="B6239" t="str">
            <v xml:space="preserve">TROPONIN, QUAL                     </v>
          </cell>
        </row>
        <row r="6240">
          <cell r="A6240" t="str">
            <v>84520</v>
          </cell>
          <cell r="B6240" t="str">
            <v xml:space="preserve">ASSAY UREA NITROGEN                </v>
          </cell>
        </row>
        <row r="6241">
          <cell r="A6241" t="str">
            <v>84525</v>
          </cell>
          <cell r="B6241" t="str">
            <v xml:space="preserve">UREA NITROGEN SEMI-QUANT           </v>
          </cell>
        </row>
        <row r="6242">
          <cell r="A6242" t="str">
            <v>84540</v>
          </cell>
          <cell r="B6242" t="str">
            <v xml:space="preserve">ASSAY URINE UREA-N                 </v>
          </cell>
        </row>
        <row r="6243">
          <cell r="A6243" t="str">
            <v>84545</v>
          </cell>
          <cell r="B6243" t="str">
            <v xml:space="preserve">UREA-N CLEARANCE TEST              </v>
          </cell>
        </row>
        <row r="6244">
          <cell r="A6244" t="str">
            <v>84550</v>
          </cell>
          <cell r="B6244" t="str">
            <v xml:space="preserve">ASSAY BLOOD URIC ACID              </v>
          </cell>
        </row>
        <row r="6245">
          <cell r="A6245" t="str">
            <v>84560</v>
          </cell>
          <cell r="B6245" t="str">
            <v xml:space="preserve">ASSAY URINE URIC ACID              </v>
          </cell>
        </row>
        <row r="6246">
          <cell r="A6246" t="str">
            <v>84577</v>
          </cell>
          <cell r="B6246" t="str">
            <v xml:space="preserve">ASSAY FECES UROBILINOGEN           </v>
          </cell>
        </row>
        <row r="6247">
          <cell r="A6247" t="str">
            <v>84578</v>
          </cell>
          <cell r="B6247" t="str">
            <v xml:space="preserve">TEST URINE UROBILINOGEN            </v>
          </cell>
        </row>
        <row r="6248">
          <cell r="A6248" t="str">
            <v>84580</v>
          </cell>
          <cell r="B6248" t="str">
            <v xml:space="preserve">ASSAY URINE UROBILINOGEN           </v>
          </cell>
        </row>
        <row r="6249">
          <cell r="A6249" t="str">
            <v>84583</v>
          </cell>
          <cell r="B6249" t="str">
            <v xml:space="preserve">ASSAY URINE UROBILINOGEN           </v>
          </cell>
        </row>
        <row r="6250">
          <cell r="A6250" t="str">
            <v>84585</v>
          </cell>
          <cell r="B6250" t="str">
            <v xml:space="preserve">ASSAY URINE VMA                    </v>
          </cell>
        </row>
        <row r="6251">
          <cell r="A6251" t="str">
            <v>84586</v>
          </cell>
          <cell r="B6251" t="str">
            <v xml:space="preserve">VIP ASSAY                          </v>
          </cell>
        </row>
        <row r="6252">
          <cell r="A6252" t="str">
            <v>84588</v>
          </cell>
          <cell r="B6252" t="str">
            <v xml:space="preserve">ASSAY VASOPRESSIN                  </v>
          </cell>
        </row>
        <row r="6253">
          <cell r="A6253" t="str">
            <v>84590</v>
          </cell>
          <cell r="B6253" t="str">
            <v xml:space="preserve">ASSAY VITAMIN-A                    </v>
          </cell>
        </row>
        <row r="6254">
          <cell r="A6254" t="str">
            <v>84597</v>
          </cell>
          <cell r="B6254" t="str">
            <v xml:space="preserve">ASSAY VITAMIN-K                    </v>
          </cell>
        </row>
        <row r="6255">
          <cell r="A6255" t="str">
            <v>84600</v>
          </cell>
          <cell r="B6255" t="str">
            <v xml:space="preserve">ASSAY FOR VOLATILES                </v>
          </cell>
        </row>
        <row r="6256">
          <cell r="A6256" t="str">
            <v>84620</v>
          </cell>
          <cell r="B6256" t="str">
            <v xml:space="preserve">XYLOSE TOLERANCE TEST              </v>
          </cell>
        </row>
        <row r="6257">
          <cell r="A6257" t="str">
            <v>84630</v>
          </cell>
          <cell r="B6257" t="str">
            <v xml:space="preserve">ASSAY ZINC                         </v>
          </cell>
        </row>
        <row r="6258">
          <cell r="A6258" t="str">
            <v>84681</v>
          </cell>
          <cell r="B6258" t="str">
            <v xml:space="preserve">ASSAY C-PEPTIDE                    </v>
          </cell>
        </row>
        <row r="6259">
          <cell r="A6259" t="str">
            <v>84702</v>
          </cell>
          <cell r="B6259" t="str">
            <v xml:space="preserve">CHORIONIC GONADOTROPIN TEST        </v>
          </cell>
        </row>
        <row r="6260">
          <cell r="A6260" t="str">
            <v>84703</v>
          </cell>
          <cell r="B6260" t="str">
            <v xml:space="preserve">CHORIONIC GONADOTROPIN ASSAY       </v>
          </cell>
        </row>
        <row r="6261">
          <cell r="A6261" t="str">
            <v>84830</v>
          </cell>
          <cell r="B6261" t="str">
            <v xml:space="preserve">OVULATION TESTS                    </v>
          </cell>
        </row>
        <row r="6262">
          <cell r="A6262" t="str">
            <v>84999</v>
          </cell>
          <cell r="B6262" t="str">
            <v xml:space="preserve">CLINICAL CHEMISTRY TEST            </v>
          </cell>
        </row>
        <row r="6263">
          <cell r="A6263" t="str">
            <v>85002</v>
          </cell>
          <cell r="B6263" t="str">
            <v xml:space="preserve">BLEEDING TIME TEST                 </v>
          </cell>
        </row>
        <row r="6264">
          <cell r="A6264" t="str">
            <v>85007</v>
          </cell>
          <cell r="B6264" t="str">
            <v xml:space="preserve">DIFFERENTIAL WBC COUNT             </v>
          </cell>
        </row>
        <row r="6265">
          <cell r="A6265" t="str">
            <v>85008</v>
          </cell>
          <cell r="B6265" t="str">
            <v xml:space="preserve">NONDIFFERENTIAL WBC COUNT          </v>
          </cell>
        </row>
        <row r="6266">
          <cell r="A6266" t="str">
            <v>85009</v>
          </cell>
          <cell r="B6266" t="str">
            <v xml:space="preserve">DIFFERENTIAL WBC COUNT             </v>
          </cell>
        </row>
        <row r="6267">
          <cell r="A6267" t="str">
            <v>85013</v>
          </cell>
          <cell r="B6267" t="str">
            <v xml:space="preserve">HEMATOCRIT                         </v>
          </cell>
        </row>
        <row r="6268">
          <cell r="A6268" t="str">
            <v>85014</v>
          </cell>
          <cell r="B6268" t="str">
            <v xml:space="preserve">HEMATOCRIT                         </v>
          </cell>
        </row>
        <row r="6269">
          <cell r="A6269" t="str">
            <v>85018</v>
          </cell>
          <cell r="B6269" t="str">
            <v xml:space="preserve">HEMOGLOBIN                         </v>
          </cell>
        </row>
        <row r="6270">
          <cell r="A6270" t="str">
            <v>85021</v>
          </cell>
          <cell r="B6270" t="str">
            <v xml:space="preserve">AUTOMATED HEMOGRAM                 </v>
          </cell>
        </row>
        <row r="6271">
          <cell r="A6271" t="str">
            <v>85022</v>
          </cell>
          <cell r="B6271" t="str">
            <v xml:space="preserve">AUTOMATED HEMOGRAM                 </v>
          </cell>
        </row>
        <row r="6272">
          <cell r="A6272" t="str">
            <v>85023</v>
          </cell>
          <cell r="B6272" t="str">
            <v xml:space="preserve">AUTOMATED HEMOGRAM                 </v>
          </cell>
        </row>
        <row r="6273">
          <cell r="A6273" t="str">
            <v>85024</v>
          </cell>
          <cell r="B6273" t="str">
            <v xml:space="preserve">AUTOMATED HEMOGRAM                 </v>
          </cell>
        </row>
        <row r="6274">
          <cell r="A6274" t="str">
            <v>85025</v>
          </cell>
          <cell r="B6274" t="str">
            <v xml:space="preserve">AUTOMATED HEMOGRAM                 </v>
          </cell>
        </row>
        <row r="6275">
          <cell r="A6275" t="str">
            <v>85027</v>
          </cell>
          <cell r="B6275" t="str">
            <v xml:space="preserve">AUTOMATED HEMOGRAM                 </v>
          </cell>
        </row>
        <row r="6276">
          <cell r="A6276" t="str">
            <v>85031</v>
          </cell>
          <cell r="B6276" t="str">
            <v xml:space="preserve">MANUAL HEMOGRAM, COMPLETE CBC      </v>
          </cell>
        </row>
        <row r="6277">
          <cell r="A6277" t="str">
            <v>85041</v>
          </cell>
          <cell r="B6277" t="str">
            <v xml:space="preserve">RED BLOOD CELL (RBC) COUNT         </v>
          </cell>
        </row>
        <row r="6278">
          <cell r="A6278" t="str">
            <v>85044</v>
          </cell>
          <cell r="B6278" t="str">
            <v xml:space="preserve">RETICULOCYTE COUNT                 </v>
          </cell>
        </row>
        <row r="6279">
          <cell r="A6279" t="str">
            <v>85045</v>
          </cell>
          <cell r="B6279" t="str">
            <v xml:space="preserve">RETICULOCYTE COUNT                 </v>
          </cell>
        </row>
        <row r="6280">
          <cell r="A6280" t="str">
            <v>85046</v>
          </cell>
          <cell r="B6280" t="str">
            <v xml:space="preserve">RETICYTE, HGB CONCENTRATE          </v>
          </cell>
        </row>
        <row r="6281">
          <cell r="A6281" t="str">
            <v>85048</v>
          </cell>
          <cell r="B6281" t="str">
            <v xml:space="preserve">WHITE BLOOD CELL (WBC) COUNT       </v>
          </cell>
        </row>
        <row r="6282">
          <cell r="A6282" t="str">
            <v>85060</v>
          </cell>
          <cell r="B6282" t="str">
            <v xml:space="preserve">BLOOD SMEAR INTERPRETATION         </v>
          </cell>
        </row>
        <row r="6283">
          <cell r="A6283" t="str">
            <v>85095</v>
          </cell>
          <cell r="B6283" t="str">
            <v xml:space="preserve">BONE MARROW ASPIRATION             </v>
          </cell>
        </row>
        <row r="6284">
          <cell r="A6284" t="str">
            <v>85097</v>
          </cell>
          <cell r="B6284" t="str">
            <v xml:space="preserve">BONE MARROW INTERPRETATION         </v>
          </cell>
        </row>
        <row r="6285">
          <cell r="A6285" t="str">
            <v>85102</v>
          </cell>
          <cell r="B6285" t="str">
            <v xml:space="preserve">BONE MARROW BIOPSY                 </v>
          </cell>
        </row>
        <row r="6286">
          <cell r="A6286" t="str">
            <v>85130</v>
          </cell>
          <cell r="B6286" t="str">
            <v xml:space="preserve">CHROMOGENIC SUBSTRATE ASSAY        </v>
          </cell>
        </row>
        <row r="6287">
          <cell r="A6287" t="str">
            <v>85170</v>
          </cell>
          <cell r="B6287" t="str">
            <v xml:space="preserve">BLOOD CLOT RETRACTION              </v>
          </cell>
        </row>
        <row r="6288">
          <cell r="A6288" t="str">
            <v>85175</v>
          </cell>
          <cell r="B6288" t="str">
            <v xml:space="preserve">BLOOD CLOT LYSIS TIME              </v>
          </cell>
        </row>
        <row r="6289">
          <cell r="A6289" t="str">
            <v>85210</v>
          </cell>
          <cell r="B6289" t="str">
            <v xml:space="preserve">BLOOD CLOT FACTOR II TEST          </v>
          </cell>
        </row>
        <row r="6290">
          <cell r="A6290" t="str">
            <v>85220</v>
          </cell>
          <cell r="B6290" t="str">
            <v xml:space="preserve">BLOOD CLOT FACTOR V TEST           </v>
          </cell>
        </row>
        <row r="6291">
          <cell r="A6291" t="str">
            <v>85230</v>
          </cell>
          <cell r="B6291" t="str">
            <v xml:space="preserve">BLOOD CLOT FACTOR VII TEST         </v>
          </cell>
        </row>
        <row r="6292">
          <cell r="A6292" t="str">
            <v>85240</v>
          </cell>
          <cell r="B6292" t="str">
            <v xml:space="preserve">BLOOD CLOT FACTOR VIII TEST        </v>
          </cell>
        </row>
        <row r="6293">
          <cell r="A6293" t="str">
            <v>85244</v>
          </cell>
          <cell r="B6293" t="str">
            <v xml:space="preserve">BLOOD CLOT FACTOR VIII TEST        </v>
          </cell>
        </row>
        <row r="6294">
          <cell r="A6294" t="str">
            <v>85245</v>
          </cell>
          <cell r="B6294" t="str">
            <v xml:space="preserve">BLOOD CLOT FACTOR VIII TEST        </v>
          </cell>
        </row>
        <row r="6295">
          <cell r="A6295" t="str">
            <v>85246</v>
          </cell>
          <cell r="B6295" t="str">
            <v xml:space="preserve">BLOOD CLOT FACTOR VIII TEST        </v>
          </cell>
        </row>
        <row r="6296">
          <cell r="A6296" t="str">
            <v>85247</v>
          </cell>
          <cell r="B6296" t="str">
            <v xml:space="preserve">BLOOD CLOT FACTOR VIII TEST        </v>
          </cell>
        </row>
        <row r="6297">
          <cell r="A6297" t="str">
            <v>85250</v>
          </cell>
          <cell r="B6297" t="str">
            <v xml:space="preserve">BLOOD CLOT FACTOR IX TEST          </v>
          </cell>
        </row>
        <row r="6298">
          <cell r="A6298" t="str">
            <v>85260</v>
          </cell>
          <cell r="B6298" t="str">
            <v xml:space="preserve">BLOOD CLOT FACTOR X TEST           </v>
          </cell>
        </row>
        <row r="6299">
          <cell r="A6299" t="str">
            <v>85270</v>
          </cell>
          <cell r="B6299" t="str">
            <v xml:space="preserve">BLOOD CLOT FACTOR XI TEST          </v>
          </cell>
        </row>
        <row r="6300">
          <cell r="A6300" t="str">
            <v>85280</v>
          </cell>
          <cell r="B6300" t="str">
            <v xml:space="preserve">BLOOD CLOT FACTOR XII TEST         </v>
          </cell>
        </row>
        <row r="6301">
          <cell r="A6301" t="str">
            <v>85290</v>
          </cell>
          <cell r="B6301" t="str">
            <v xml:space="preserve">BLOOD CLOT FACTOR XIII TEST        </v>
          </cell>
        </row>
        <row r="6302">
          <cell r="A6302" t="str">
            <v>85291</v>
          </cell>
          <cell r="B6302" t="str">
            <v xml:space="preserve">BLOOD CLOT FACTOR XIII TEST        </v>
          </cell>
        </row>
        <row r="6303">
          <cell r="A6303" t="str">
            <v>85292</v>
          </cell>
          <cell r="B6303" t="str">
            <v xml:space="preserve">BLOOD CLOT FACTOR ASSAY            </v>
          </cell>
        </row>
        <row r="6304">
          <cell r="A6304" t="str">
            <v>85293</v>
          </cell>
          <cell r="B6304" t="str">
            <v xml:space="preserve">BLOOD CLOT FACTOR ASSAY            </v>
          </cell>
        </row>
        <row r="6305">
          <cell r="A6305" t="str">
            <v>85300</v>
          </cell>
          <cell r="B6305" t="str">
            <v xml:space="preserve">ANTITHROMBIN III TEST              </v>
          </cell>
        </row>
        <row r="6306">
          <cell r="A6306" t="str">
            <v>85301</v>
          </cell>
          <cell r="B6306" t="str">
            <v xml:space="preserve">ANTITHROMBIN III TEST              </v>
          </cell>
        </row>
        <row r="6307">
          <cell r="A6307" t="str">
            <v>85302</v>
          </cell>
          <cell r="B6307" t="str">
            <v xml:space="preserve">BLOOD CLOT INHIBITOR ANTIGEN       </v>
          </cell>
        </row>
        <row r="6308">
          <cell r="A6308" t="str">
            <v>85303</v>
          </cell>
          <cell r="B6308" t="str">
            <v xml:space="preserve">BLOOD CLOT INHIBITOR TEST          </v>
          </cell>
        </row>
        <row r="6309">
          <cell r="A6309" t="str">
            <v>85305</v>
          </cell>
          <cell r="B6309" t="str">
            <v xml:space="preserve">BLOOD CLOT INHIBITOR ASSAY         </v>
          </cell>
        </row>
        <row r="6310">
          <cell r="A6310" t="str">
            <v>85306</v>
          </cell>
          <cell r="B6310" t="str">
            <v xml:space="preserve">BLOOD CLOT INHIBITOR TEST          </v>
          </cell>
        </row>
        <row r="6311">
          <cell r="A6311" t="str">
            <v>85335</v>
          </cell>
          <cell r="B6311" t="str">
            <v xml:space="preserve">FACTOR INHIBITOR TEST              </v>
          </cell>
        </row>
        <row r="6312">
          <cell r="A6312" t="str">
            <v>85337</v>
          </cell>
          <cell r="B6312" t="str">
            <v xml:space="preserve">THROMBOMODULIN                     </v>
          </cell>
        </row>
        <row r="6313">
          <cell r="A6313" t="str">
            <v>85345</v>
          </cell>
          <cell r="B6313" t="str">
            <v xml:space="preserve">COAGULATION TIME                   </v>
          </cell>
        </row>
        <row r="6314">
          <cell r="A6314" t="str">
            <v>85347</v>
          </cell>
          <cell r="B6314" t="str">
            <v xml:space="preserve">COAGULATION TIME                   </v>
          </cell>
        </row>
        <row r="6315">
          <cell r="A6315" t="str">
            <v>85348</v>
          </cell>
          <cell r="B6315" t="str">
            <v xml:space="preserve">COAGULATION TIME                   </v>
          </cell>
        </row>
        <row r="6316">
          <cell r="A6316" t="str">
            <v>85360</v>
          </cell>
          <cell r="B6316" t="str">
            <v xml:space="preserve">EUGLOBULIN LYSIS                   </v>
          </cell>
        </row>
        <row r="6317">
          <cell r="A6317" t="str">
            <v>85362</v>
          </cell>
          <cell r="B6317" t="str">
            <v xml:space="preserve">FIBRIN DEGRADATION PRODUCTS        </v>
          </cell>
        </row>
        <row r="6318">
          <cell r="A6318" t="str">
            <v>85366</v>
          </cell>
          <cell r="B6318" t="str">
            <v xml:space="preserve">FIBRINOGEN TEST                    </v>
          </cell>
        </row>
        <row r="6319">
          <cell r="A6319" t="str">
            <v>85370</v>
          </cell>
          <cell r="B6319" t="str">
            <v xml:space="preserve">FIBRINOGEN TEST                    </v>
          </cell>
        </row>
        <row r="6320">
          <cell r="A6320" t="str">
            <v>85378</v>
          </cell>
          <cell r="B6320" t="str">
            <v xml:space="preserve">FIBRIN DEGRADATION                 </v>
          </cell>
        </row>
        <row r="6321">
          <cell r="A6321" t="str">
            <v>85379</v>
          </cell>
          <cell r="B6321" t="str">
            <v xml:space="preserve">FIBRIN DEGRADATION                 </v>
          </cell>
        </row>
        <row r="6322">
          <cell r="A6322" t="str">
            <v>85384</v>
          </cell>
          <cell r="B6322" t="str">
            <v xml:space="preserve">FIBRINOGEN                         </v>
          </cell>
        </row>
        <row r="6323">
          <cell r="A6323" t="str">
            <v>85385</v>
          </cell>
          <cell r="B6323" t="str">
            <v xml:space="preserve">FIBRINOGEN                         </v>
          </cell>
        </row>
        <row r="6324">
          <cell r="A6324" t="str">
            <v>85390</v>
          </cell>
          <cell r="B6324" t="str">
            <v xml:space="preserve">FIBRINOLYSINS SCREEN               </v>
          </cell>
        </row>
        <row r="6325">
          <cell r="A6325" t="str">
            <v>85400</v>
          </cell>
          <cell r="B6325" t="str">
            <v xml:space="preserve">FIBRINOLYTIC PLASMIN               </v>
          </cell>
        </row>
        <row r="6326">
          <cell r="A6326" t="str">
            <v>85410</v>
          </cell>
          <cell r="B6326" t="str">
            <v xml:space="preserve">FIBRINOLYTIC ANTIPLASMIN           </v>
          </cell>
        </row>
        <row r="6327">
          <cell r="A6327" t="str">
            <v>85415</v>
          </cell>
          <cell r="B6327" t="str">
            <v xml:space="preserve">FIBRINOLYTIC PLASMINOGEN           </v>
          </cell>
        </row>
        <row r="6328">
          <cell r="A6328" t="str">
            <v>85420</v>
          </cell>
          <cell r="B6328" t="str">
            <v xml:space="preserve">FIBRINOLYTIC PLASMINOGEN           </v>
          </cell>
        </row>
        <row r="6329">
          <cell r="A6329" t="str">
            <v>85421</v>
          </cell>
          <cell r="B6329" t="str">
            <v xml:space="preserve">FIBRINOLYTIC PLASMINOGEN           </v>
          </cell>
        </row>
        <row r="6330">
          <cell r="A6330" t="str">
            <v>85441</v>
          </cell>
          <cell r="B6330" t="str">
            <v xml:space="preserve">HEINZ BODIES; DIRECT               </v>
          </cell>
        </row>
        <row r="6331">
          <cell r="A6331" t="str">
            <v>85445</v>
          </cell>
          <cell r="B6331" t="str">
            <v xml:space="preserve">HEINZ BODIES; INDUCED              </v>
          </cell>
        </row>
        <row r="6332">
          <cell r="A6332" t="str">
            <v>85460</v>
          </cell>
          <cell r="B6332" t="str">
            <v xml:space="preserve">HEMOGLOBIN, FETAL                  </v>
          </cell>
        </row>
        <row r="6333">
          <cell r="A6333" t="str">
            <v>85461</v>
          </cell>
          <cell r="B6333" t="str">
            <v xml:space="preserve">HEMOGLOBIN, FETAL                  </v>
          </cell>
        </row>
        <row r="6334">
          <cell r="A6334" t="str">
            <v>85475</v>
          </cell>
          <cell r="B6334" t="str">
            <v xml:space="preserve">HEMOLYSIN                          </v>
          </cell>
        </row>
        <row r="6335">
          <cell r="A6335" t="str">
            <v>85520</v>
          </cell>
          <cell r="B6335" t="str">
            <v xml:space="preserve">HEPARIN ASSAY                      </v>
          </cell>
        </row>
        <row r="6336">
          <cell r="A6336" t="str">
            <v>85525</v>
          </cell>
          <cell r="B6336" t="str">
            <v xml:space="preserve">HEPARIN                            </v>
          </cell>
        </row>
        <row r="6337">
          <cell r="A6337" t="str">
            <v>85530</v>
          </cell>
          <cell r="B6337" t="str">
            <v xml:space="preserve">HEPARIN-PROTAMINE TOLERANCE        </v>
          </cell>
        </row>
        <row r="6338">
          <cell r="A6338" t="str">
            <v>85535</v>
          </cell>
          <cell r="B6338" t="str">
            <v xml:space="preserve">IRON STAIN, BLOOD CELLS            </v>
          </cell>
        </row>
        <row r="6339">
          <cell r="A6339" t="str">
            <v>85540</v>
          </cell>
          <cell r="B6339" t="str">
            <v xml:space="preserve">WBC ALKALINE PHOSPHATASE           </v>
          </cell>
        </row>
        <row r="6340">
          <cell r="A6340" t="str">
            <v>85547</v>
          </cell>
          <cell r="B6340" t="str">
            <v xml:space="preserve">RBC MECHANICAL FRAGILITY           </v>
          </cell>
        </row>
        <row r="6341">
          <cell r="A6341" t="str">
            <v>85549</v>
          </cell>
          <cell r="B6341" t="str">
            <v xml:space="preserve">MURAMIDASE                         </v>
          </cell>
        </row>
        <row r="6342">
          <cell r="A6342" t="str">
            <v>85555</v>
          </cell>
          <cell r="B6342" t="str">
            <v xml:space="preserve">RBC OSMOTIC FRAGILITY              </v>
          </cell>
        </row>
        <row r="6343">
          <cell r="A6343" t="str">
            <v>85557</v>
          </cell>
          <cell r="B6343" t="str">
            <v xml:space="preserve">RBC OSMOTIC FRAGILITY              </v>
          </cell>
        </row>
        <row r="6344">
          <cell r="A6344" t="str">
            <v>85576</v>
          </cell>
          <cell r="B6344" t="str">
            <v xml:space="preserve">BLOOD PLATELET AGGREGATION         </v>
          </cell>
        </row>
        <row r="6345">
          <cell r="A6345" t="str">
            <v>85585</v>
          </cell>
          <cell r="B6345" t="str">
            <v xml:space="preserve">BLOOD PLATELET ESTIMATION          </v>
          </cell>
        </row>
        <row r="6346">
          <cell r="A6346" t="str">
            <v>85590</v>
          </cell>
          <cell r="B6346" t="str">
            <v xml:space="preserve">PLATELET MANUAL COUNT              </v>
          </cell>
        </row>
        <row r="6347">
          <cell r="A6347" t="str">
            <v>85595</v>
          </cell>
          <cell r="B6347" t="str">
            <v xml:space="preserve">PLATELET COUNT, AUTOMATED          </v>
          </cell>
        </row>
        <row r="6348">
          <cell r="A6348" t="str">
            <v>85597</v>
          </cell>
          <cell r="B6348" t="str">
            <v xml:space="preserve">PLATELET NEUTRALIZATION            </v>
          </cell>
        </row>
        <row r="6349">
          <cell r="A6349" t="str">
            <v>85610</v>
          </cell>
          <cell r="B6349" t="str">
            <v xml:space="preserve">PROTHROMBIN TIME                   </v>
          </cell>
        </row>
        <row r="6350">
          <cell r="A6350" t="str">
            <v>85611</v>
          </cell>
          <cell r="B6350" t="str">
            <v xml:space="preserve">PROTHROMBIN TEST                   </v>
          </cell>
        </row>
        <row r="6351">
          <cell r="A6351" t="str">
            <v>85612</v>
          </cell>
          <cell r="B6351" t="str">
            <v xml:space="preserve">VIPER VENOM PROTHROMBIN TIME       </v>
          </cell>
        </row>
        <row r="6352">
          <cell r="A6352" t="str">
            <v>85613</v>
          </cell>
          <cell r="B6352" t="str">
            <v xml:space="preserve">RUSSELL VIPER VENOM, DILUTED       </v>
          </cell>
        </row>
        <row r="6353">
          <cell r="A6353" t="str">
            <v>85635</v>
          </cell>
          <cell r="B6353" t="str">
            <v xml:space="preserve">REPTILASE TEST                     </v>
          </cell>
        </row>
        <row r="6354">
          <cell r="A6354" t="str">
            <v>85651</v>
          </cell>
          <cell r="B6354" t="str">
            <v xml:space="preserve">RBC SED RATE, NONAUTO              </v>
          </cell>
        </row>
        <row r="6355">
          <cell r="A6355" t="str">
            <v>85652</v>
          </cell>
          <cell r="B6355" t="str">
            <v xml:space="preserve">RBC SED RATE, AUTO                 </v>
          </cell>
        </row>
        <row r="6356">
          <cell r="A6356" t="str">
            <v>85660</v>
          </cell>
          <cell r="B6356" t="str">
            <v xml:space="preserve">RBC SICKLE CELL TEST               </v>
          </cell>
        </row>
        <row r="6357">
          <cell r="A6357" t="str">
            <v>85670</v>
          </cell>
          <cell r="B6357" t="str">
            <v xml:space="preserve">THROMBIN TIME, PLASMA              </v>
          </cell>
        </row>
        <row r="6358">
          <cell r="A6358" t="str">
            <v>85675</v>
          </cell>
          <cell r="B6358" t="str">
            <v xml:space="preserve">THROMBIN TIME, TITER               </v>
          </cell>
        </row>
        <row r="6359">
          <cell r="A6359" t="str">
            <v>85705</v>
          </cell>
          <cell r="B6359" t="str">
            <v xml:space="preserve">THROMBOPLASTIN INHIBITION          </v>
          </cell>
        </row>
        <row r="6360">
          <cell r="A6360" t="str">
            <v>85730</v>
          </cell>
          <cell r="B6360" t="str">
            <v xml:space="preserve">THROMBOPLASTIN TIME, PARTIAL       </v>
          </cell>
        </row>
        <row r="6361">
          <cell r="A6361" t="str">
            <v>85732</v>
          </cell>
          <cell r="B6361" t="str">
            <v xml:space="preserve">THROMBOPLASTIN TIME, PARTIAL       </v>
          </cell>
        </row>
        <row r="6362">
          <cell r="A6362" t="str">
            <v>85810</v>
          </cell>
          <cell r="B6362" t="str">
            <v xml:space="preserve">BLOOD VISCOSITY EXAMINATION        </v>
          </cell>
        </row>
        <row r="6363">
          <cell r="A6363" t="str">
            <v>85999</v>
          </cell>
          <cell r="B6363" t="str">
            <v xml:space="preserve">HEMATOLOGY PROCEDURE               </v>
          </cell>
        </row>
        <row r="6364">
          <cell r="A6364" t="str">
            <v>86000</v>
          </cell>
          <cell r="B6364" t="str">
            <v xml:space="preserve">AGGLUTININS; FEBRILE               </v>
          </cell>
        </row>
        <row r="6365">
          <cell r="A6365" t="str">
            <v>86003</v>
          </cell>
          <cell r="B6365" t="str">
            <v xml:space="preserve">ALLERGEN SPECIFIC IGE              </v>
          </cell>
        </row>
        <row r="6366">
          <cell r="A6366" t="str">
            <v>86005</v>
          </cell>
          <cell r="B6366" t="str">
            <v xml:space="preserve">ALLERGEN SPECIFIC IGE              </v>
          </cell>
        </row>
        <row r="6367">
          <cell r="A6367" t="str">
            <v>86021</v>
          </cell>
          <cell r="B6367" t="str">
            <v xml:space="preserve">WBC ANTIBODY IDENTIFICATION        </v>
          </cell>
        </row>
        <row r="6368">
          <cell r="A6368" t="str">
            <v>86022</v>
          </cell>
          <cell r="B6368" t="str">
            <v xml:space="preserve">PLATELET ANTIBODIES                </v>
          </cell>
        </row>
        <row r="6369">
          <cell r="A6369" t="str">
            <v>86023</v>
          </cell>
          <cell r="B6369" t="str">
            <v xml:space="preserve">IMMUNOGLOBULIN ASSAY               </v>
          </cell>
        </row>
        <row r="6370">
          <cell r="A6370" t="str">
            <v>86038</v>
          </cell>
          <cell r="B6370" t="str">
            <v xml:space="preserve">ANTINUCLEAR ANTIBODIES             </v>
          </cell>
        </row>
        <row r="6371">
          <cell r="A6371" t="str">
            <v>86039</v>
          </cell>
          <cell r="B6371" t="str">
            <v xml:space="preserve">ANTINUCLEAR ANTIBODIES (ANA)       </v>
          </cell>
        </row>
        <row r="6372">
          <cell r="A6372" t="str">
            <v>86060</v>
          </cell>
          <cell r="B6372" t="str">
            <v xml:space="preserve">ANTISTREPTOLYSIN O TITER           </v>
          </cell>
        </row>
        <row r="6373">
          <cell r="A6373" t="str">
            <v>86063</v>
          </cell>
          <cell r="B6373" t="str">
            <v xml:space="preserve">ANTISTREPTOLYSIN O SCREEN          </v>
          </cell>
        </row>
        <row r="6374">
          <cell r="A6374" t="str">
            <v>86077</v>
          </cell>
          <cell r="B6374" t="str">
            <v xml:space="preserve">PHYSICIAN BLOOD BANK SERVICE       </v>
          </cell>
        </row>
        <row r="6375">
          <cell r="A6375" t="str">
            <v>86078</v>
          </cell>
          <cell r="B6375" t="str">
            <v xml:space="preserve">PHYSICIAN BLOOD BANK SERVICE       </v>
          </cell>
        </row>
        <row r="6376">
          <cell r="A6376" t="str">
            <v>86079</v>
          </cell>
          <cell r="B6376" t="str">
            <v xml:space="preserve">PHYSICIAN BLOOD BANK SERVICE       </v>
          </cell>
        </row>
        <row r="6377">
          <cell r="A6377" t="str">
            <v>86140</v>
          </cell>
          <cell r="B6377" t="str">
            <v xml:space="preserve">C-REACTIVE PROTEIN                 </v>
          </cell>
        </row>
        <row r="6378">
          <cell r="A6378" t="str">
            <v>86147</v>
          </cell>
          <cell r="B6378" t="str">
            <v xml:space="preserve">CARDIOLIPIN ANTIBODY               </v>
          </cell>
        </row>
        <row r="6379">
          <cell r="A6379" t="str">
            <v>86148</v>
          </cell>
          <cell r="B6379" t="str">
            <v xml:space="preserve">PHOSPHOLIPID ANTIBODY              </v>
          </cell>
        </row>
        <row r="6380">
          <cell r="A6380" t="str">
            <v>86155</v>
          </cell>
          <cell r="B6380" t="str">
            <v xml:space="preserve">CHEMOTAXIS ASSAY                   </v>
          </cell>
        </row>
        <row r="6381">
          <cell r="A6381" t="str">
            <v>86156</v>
          </cell>
          <cell r="B6381" t="str">
            <v xml:space="preserve">COLD AGGLUTININ SCREEN             </v>
          </cell>
        </row>
        <row r="6382">
          <cell r="A6382" t="str">
            <v>86157</v>
          </cell>
          <cell r="B6382" t="str">
            <v xml:space="preserve">COLD AGGLUTININ, TITER             </v>
          </cell>
        </row>
        <row r="6383">
          <cell r="A6383" t="str">
            <v>86160</v>
          </cell>
          <cell r="B6383" t="str">
            <v xml:space="preserve">COMPLEMENT, ANTIGEN                </v>
          </cell>
        </row>
        <row r="6384">
          <cell r="A6384" t="str">
            <v>86161</v>
          </cell>
          <cell r="B6384" t="str">
            <v xml:space="preserve">COMPLEMENT/FUNCTION ACTIVITY       </v>
          </cell>
        </row>
        <row r="6385">
          <cell r="A6385" t="str">
            <v>86162</v>
          </cell>
          <cell r="B6385" t="str">
            <v xml:space="preserve">COMPLEMENT, TOTAL (CH50)           </v>
          </cell>
        </row>
        <row r="6386">
          <cell r="A6386" t="str">
            <v>86171</v>
          </cell>
          <cell r="B6386" t="str">
            <v xml:space="preserve">COMPLEMENT FIXATION, EACH          </v>
          </cell>
        </row>
        <row r="6387">
          <cell r="A6387" t="str">
            <v>86185</v>
          </cell>
          <cell r="B6387" t="str">
            <v xml:space="preserve">COUNTERIMMUNOELECTROPHORESIS       </v>
          </cell>
        </row>
        <row r="6388">
          <cell r="A6388" t="str">
            <v>86215</v>
          </cell>
          <cell r="B6388" t="str">
            <v xml:space="preserve">DEOXYRIBONUCLEASE, ANTIBODY        </v>
          </cell>
        </row>
        <row r="6389">
          <cell r="A6389" t="str">
            <v>86225</v>
          </cell>
          <cell r="B6389" t="str">
            <v xml:space="preserve">DNA ANTIBODY                       </v>
          </cell>
        </row>
        <row r="6390">
          <cell r="A6390" t="str">
            <v>86226</v>
          </cell>
          <cell r="B6390" t="str">
            <v xml:space="preserve">DNA ANTIBODY, SINGLE STRAND        </v>
          </cell>
        </row>
        <row r="6391">
          <cell r="A6391" t="str">
            <v>86235</v>
          </cell>
          <cell r="B6391" t="str">
            <v xml:space="preserve">NUCLEAR ANTIGEN ANTIBODY           </v>
          </cell>
        </row>
        <row r="6392">
          <cell r="A6392" t="str">
            <v>86243</v>
          </cell>
          <cell r="B6392" t="str">
            <v xml:space="preserve">FC RECEPTOR                        </v>
          </cell>
        </row>
        <row r="6393">
          <cell r="A6393" t="str">
            <v>86255</v>
          </cell>
          <cell r="B6393" t="str">
            <v xml:space="preserve">FLUORESCENT ANTIBODY; SCREEN       </v>
          </cell>
        </row>
        <row r="6394">
          <cell r="A6394" t="str">
            <v>86256</v>
          </cell>
          <cell r="B6394" t="str">
            <v xml:space="preserve">FLUORESCENT ANTIBODY; TITER        </v>
          </cell>
        </row>
        <row r="6395">
          <cell r="A6395" t="str">
            <v>86277</v>
          </cell>
          <cell r="B6395" t="str">
            <v xml:space="preserve">GROWTH HORMONE ANTIBODY            </v>
          </cell>
        </row>
        <row r="6396">
          <cell r="A6396" t="str">
            <v>86280</v>
          </cell>
          <cell r="B6396" t="str">
            <v xml:space="preserve">HEMAGGLUTINATION INHIBITION        </v>
          </cell>
        </row>
        <row r="6397">
          <cell r="A6397" t="str">
            <v>86308</v>
          </cell>
          <cell r="B6397" t="str">
            <v xml:space="preserve">HETEROPHILE ANTIBODIES             </v>
          </cell>
        </row>
        <row r="6398">
          <cell r="A6398" t="str">
            <v>86309</v>
          </cell>
          <cell r="B6398" t="str">
            <v xml:space="preserve">HETEROPHILE ANTIBODIES             </v>
          </cell>
        </row>
        <row r="6399">
          <cell r="A6399" t="str">
            <v>86310</v>
          </cell>
          <cell r="B6399" t="str">
            <v xml:space="preserve">HETEROPHILE ANTIBODIES             </v>
          </cell>
        </row>
        <row r="6400">
          <cell r="A6400" t="str">
            <v>86316</v>
          </cell>
          <cell r="B6400" t="str">
            <v xml:space="preserve">IMMUNOASSAY, TUMOR ANTIGEN         </v>
          </cell>
        </row>
        <row r="6401">
          <cell r="A6401" t="str">
            <v>86317</v>
          </cell>
          <cell r="B6401" t="str">
            <v xml:space="preserve">IMMUNOASSAY,INFECTIOUS AGENT       </v>
          </cell>
        </row>
        <row r="6402">
          <cell r="A6402" t="str">
            <v>86318</v>
          </cell>
          <cell r="B6402" t="str">
            <v xml:space="preserve">IMMUNOASSAY,INFECTIOUS AGENT       </v>
          </cell>
        </row>
        <row r="6403">
          <cell r="A6403" t="str">
            <v>86320</v>
          </cell>
          <cell r="B6403" t="str">
            <v xml:space="preserve">SERUM IMMUNOELECTROPHORESIS        </v>
          </cell>
        </row>
        <row r="6404">
          <cell r="A6404" t="str">
            <v>86325</v>
          </cell>
          <cell r="B6404" t="str">
            <v xml:space="preserve">OTHER IMMUNOELECTROPHORESIS        </v>
          </cell>
        </row>
        <row r="6405">
          <cell r="A6405" t="str">
            <v>86327</v>
          </cell>
          <cell r="B6405" t="str">
            <v xml:space="preserve">IMMUNOELECTROPHORESIS ASSAY        </v>
          </cell>
        </row>
        <row r="6406">
          <cell r="A6406" t="str">
            <v>86329</v>
          </cell>
          <cell r="B6406" t="str">
            <v xml:space="preserve">IMMUNODIFFUSION                    </v>
          </cell>
        </row>
        <row r="6407">
          <cell r="A6407" t="str">
            <v>86331</v>
          </cell>
          <cell r="B6407" t="str">
            <v xml:space="preserve">IMMUNODIFFUSION OUCHTERLONY        </v>
          </cell>
        </row>
        <row r="6408">
          <cell r="A6408" t="str">
            <v>86332</v>
          </cell>
          <cell r="B6408" t="str">
            <v xml:space="preserve">IMMUNE COMPLEX ASSAY               </v>
          </cell>
        </row>
        <row r="6409">
          <cell r="A6409" t="str">
            <v>86334</v>
          </cell>
          <cell r="B6409" t="str">
            <v xml:space="preserve">IMMUNOFIXATION PROCEDURE           </v>
          </cell>
        </row>
        <row r="6410">
          <cell r="A6410" t="str">
            <v>86337</v>
          </cell>
          <cell r="B6410" t="str">
            <v xml:space="preserve">INSULIN ANTIBODIES                 </v>
          </cell>
        </row>
        <row r="6411">
          <cell r="A6411" t="str">
            <v>86340</v>
          </cell>
          <cell r="B6411" t="str">
            <v xml:space="preserve">INTRINSIC FACTOR ANTIBODY          </v>
          </cell>
        </row>
        <row r="6412">
          <cell r="A6412" t="str">
            <v>86341</v>
          </cell>
          <cell r="B6412" t="str">
            <v xml:space="preserve">ISLET CELL ANTIBODY                </v>
          </cell>
        </row>
        <row r="6413">
          <cell r="A6413" t="str">
            <v>86343</v>
          </cell>
          <cell r="B6413" t="str">
            <v xml:space="preserve">LEUKOCYTE HISTAMINE RELEASE        </v>
          </cell>
        </row>
        <row r="6414">
          <cell r="A6414" t="str">
            <v>86344</v>
          </cell>
          <cell r="B6414" t="str">
            <v xml:space="preserve">LEUKOCYTE PHAGOCYTOSIS             </v>
          </cell>
        </row>
        <row r="6415">
          <cell r="A6415" t="str">
            <v>86353</v>
          </cell>
          <cell r="B6415" t="str">
            <v xml:space="preserve">LYMPHOCYTE TRANSFORMATION          </v>
          </cell>
        </row>
        <row r="6416">
          <cell r="A6416" t="str">
            <v>86359</v>
          </cell>
          <cell r="B6416" t="str">
            <v xml:space="preserve">T CELLS, TOTAL COUNT               </v>
          </cell>
        </row>
        <row r="6417">
          <cell r="A6417" t="str">
            <v>86360</v>
          </cell>
          <cell r="B6417" t="str">
            <v xml:space="preserve">T CELL ABSOLUTE COUNT/RATIO        </v>
          </cell>
        </row>
        <row r="6418">
          <cell r="A6418" t="str">
            <v>86361</v>
          </cell>
          <cell r="B6418" t="str">
            <v xml:space="preserve">T CELL ABSOLUTE COUNT              </v>
          </cell>
        </row>
        <row r="6419">
          <cell r="A6419" t="str">
            <v>86376</v>
          </cell>
          <cell r="B6419" t="str">
            <v xml:space="preserve">MICROSOMAL ANTIBODY                </v>
          </cell>
        </row>
        <row r="6420">
          <cell r="A6420" t="str">
            <v>86378</v>
          </cell>
          <cell r="B6420" t="str">
            <v xml:space="preserve">MIGRATION INHIBITORY FACTOR        </v>
          </cell>
        </row>
        <row r="6421">
          <cell r="A6421" t="str">
            <v>86382</v>
          </cell>
          <cell r="B6421" t="str">
            <v xml:space="preserve">NEUTRALIZATION TEST, VIRAL         </v>
          </cell>
        </row>
        <row r="6422">
          <cell r="A6422" t="str">
            <v>86384</v>
          </cell>
          <cell r="B6422" t="str">
            <v xml:space="preserve">NITROBLUE TETRAZOLIUM DYE          </v>
          </cell>
        </row>
        <row r="6423">
          <cell r="A6423" t="str">
            <v>86403</v>
          </cell>
          <cell r="B6423" t="str">
            <v xml:space="preserve">PARTICLE AGGLUTINATION TEST        </v>
          </cell>
        </row>
        <row r="6424">
          <cell r="A6424" t="str">
            <v>86406</v>
          </cell>
          <cell r="B6424" t="str">
            <v xml:space="preserve">PARTICLE AGGLUTINATION TEST        </v>
          </cell>
        </row>
        <row r="6425">
          <cell r="A6425" t="str">
            <v>86430</v>
          </cell>
          <cell r="B6425" t="str">
            <v xml:space="preserve">RHEUMATOID FACTOR TEST             </v>
          </cell>
        </row>
        <row r="6426">
          <cell r="A6426" t="str">
            <v>86431</v>
          </cell>
          <cell r="B6426" t="str">
            <v xml:space="preserve">RHEUMATOID FACTOR, QUANT           </v>
          </cell>
        </row>
        <row r="6427">
          <cell r="A6427" t="str">
            <v>86485</v>
          </cell>
          <cell r="B6427" t="str">
            <v xml:space="preserve">SKIN TEST, CANDIDA                 </v>
          </cell>
        </row>
        <row r="6428">
          <cell r="A6428" t="str">
            <v>86490</v>
          </cell>
          <cell r="B6428" t="str">
            <v xml:space="preserve">COCCIDIOIDOMYCOSIS SKIN TEST       </v>
          </cell>
        </row>
        <row r="6429">
          <cell r="A6429" t="str">
            <v>86510</v>
          </cell>
          <cell r="B6429" t="str">
            <v xml:space="preserve">HISTOPLASMOSIS SKIN TEST           </v>
          </cell>
        </row>
        <row r="6430">
          <cell r="A6430" t="str">
            <v>86580</v>
          </cell>
          <cell r="B6430" t="str">
            <v xml:space="preserve">TB INTRADERMAL TEST                </v>
          </cell>
        </row>
        <row r="6431">
          <cell r="A6431" t="str">
            <v>86585</v>
          </cell>
          <cell r="B6431" t="str">
            <v xml:space="preserve">TB TINE TEST                       </v>
          </cell>
        </row>
        <row r="6432">
          <cell r="A6432" t="str">
            <v>86586</v>
          </cell>
          <cell r="B6432" t="str">
            <v xml:space="preserve">SKIN TEST, UNLISTED                </v>
          </cell>
        </row>
        <row r="6433">
          <cell r="A6433" t="str">
            <v>86588</v>
          </cell>
          <cell r="B6433" t="str">
            <v xml:space="preserve">STREPTOCOLLUS, DIRECT SCREEN       </v>
          </cell>
        </row>
        <row r="6434">
          <cell r="A6434" t="str">
            <v>86590</v>
          </cell>
          <cell r="B6434" t="str">
            <v xml:space="preserve">STREPTOKINASE, ANTIBODY            </v>
          </cell>
        </row>
        <row r="6435">
          <cell r="A6435" t="str">
            <v>86592</v>
          </cell>
          <cell r="B6435" t="str">
            <v xml:space="preserve">BLOOD SEROLOGY, QUALITATIVE        </v>
          </cell>
        </row>
        <row r="6436">
          <cell r="A6436" t="str">
            <v>86593</v>
          </cell>
          <cell r="B6436" t="str">
            <v xml:space="preserve">BLOOD SEROLOGY, QUANTITATIVE       </v>
          </cell>
        </row>
        <row r="6437">
          <cell r="A6437" t="str">
            <v>86602</v>
          </cell>
          <cell r="B6437" t="str">
            <v xml:space="preserve">ANTINOMYCES ANTIBODY               </v>
          </cell>
        </row>
        <row r="6438">
          <cell r="A6438" t="str">
            <v>86603</v>
          </cell>
          <cell r="B6438" t="str">
            <v xml:space="preserve">ADENOVIRUS, ANTIBODY               </v>
          </cell>
        </row>
        <row r="6439">
          <cell r="A6439" t="str">
            <v>86606</v>
          </cell>
          <cell r="B6439" t="str">
            <v xml:space="preserve">ASPERGILLUS ANTIBODY               </v>
          </cell>
        </row>
        <row r="6440">
          <cell r="A6440" t="str">
            <v>86609</v>
          </cell>
          <cell r="B6440" t="str">
            <v xml:space="preserve">BACTERIUM, ANTIBODY                </v>
          </cell>
        </row>
        <row r="6441">
          <cell r="A6441" t="str">
            <v>86612</v>
          </cell>
          <cell r="B6441" t="str">
            <v xml:space="preserve">BLASTOMYCES, ANTIBODY              </v>
          </cell>
        </row>
        <row r="6442">
          <cell r="A6442" t="str">
            <v>86615</v>
          </cell>
          <cell r="B6442" t="str">
            <v xml:space="preserve">BORDETELLA ANTIBODY                </v>
          </cell>
        </row>
        <row r="6443">
          <cell r="A6443" t="str">
            <v>86617</v>
          </cell>
          <cell r="B6443" t="str">
            <v xml:space="preserve">LYME DISEASE ANTIBODY              </v>
          </cell>
        </row>
        <row r="6444">
          <cell r="A6444" t="str">
            <v>86618</v>
          </cell>
          <cell r="B6444" t="str">
            <v xml:space="preserve">LYME DISEASE ANTIBODY              </v>
          </cell>
        </row>
        <row r="6445">
          <cell r="A6445" t="str">
            <v>86619</v>
          </cell>
          <cell r="B6445" t="str">
            <v xml:space="preserve">BORRELIA ANTIBODY                  </v>
          </cell>
        </row>
        <row r="6446">
          <cell r="A6446" t="str">
            <v>86622</v>
          </cell>
          <cell r="B6446" t="str">
            <v xml:space="preserve">BRUCELLA, ANTIBODY                 </v>
          </cell>
        </row>
        <row r="6447">
          <cell r="A6447" t="str">
            <v>86625</v>
          </cell>
          <cell r="B6447" t="str">
            <v xml:space="preserve">CAMPYLOBACTER, ANTIBODY            </v>
          </cell>
        </row>
        <row r="6448">
          <cell r="A6448" t="str">
            <v>86628</v>
          </cell>
          <cell r="B6448" t="str">
            <v xml:space="preserve">CANDIDA, ANTIBODY                  </v>
          </cell>
        </row>
        <row r="6449">
          <cell r="A6449" t="str">
            <v>86631</v>
          </cell>
          <cell r="B6449" t="str">
            <v xml:space="preserve">CHLAMYDIA, ANTIBODY                </v>
          </cell>
        </row>
        <row r="6450">
          <cell r="A6450" t="str">
            <v>86632</v>
          </cell>
          <cell r="B6450" t="str">
            <v xml:space="preserve">CHLAMYDIA, IGM, ANTIBODY           </v>
          </cell>
        </row>
        <row r="6451">
          <cell r="A6451" t="str">
            <v>86635</v>
          </cell>
          <cell r="B6451" t="str">
            <v xml:space="preserve">COCCIDIOIDES, ANTIBODY             </v>
          </cell>
        </row>
        <row r="6452">
          <cell r="A6452" t="str">
            <v>86638</v>
          </cell>
          <cell r="B6452" t="str">
            <v xml:space="preserve">Q FEVER ANTIBODY                   </v>
          </cell>
        </row>
        <row r="6453">
          <cell r="A6453" t="str">
            <v>86641</v>
          </cell>
          <cell r="B6453" t="str">
            <v xml:space="preserve">CRYPTOCOCCUS ANTIBODY              </v>
          </cell>
        </row>
        <row r="6454">
          <cell r="A6454" t="str">
            <v>86644</v>
          </cell>
          <cell r="B6454" t="str">
            <v xml:space="preserve">CMV ANTIBODY                       </v>
          </cell>
        </row>
        <row r="6455">
          <cell r="A6455" t="str">
            <v>86645</v>
          </cell>
          <cell r="B6455" t="str">
            <v xml:space="preserve">CMV ANTIBODY, IGM                  </v>
          </cell>
        </row>
        <row r="6456">
          <cell r="A6456" t="str">
            <v>86648</v>
          </cell>
          <cell r="B6456" t="str">
            <v xml:space="preserve">DIPHTHERIA ANTIBODY                </v>
          </cell>
        </row>
        <row r="6457">
          <cell r="A6457" t="str">
            <v>86651</v>
          </cell>
          <cell r="B6457" t="str">
            <v xml:space="preserve">ENCEPHALITIS ANTIBODY              </v>
          </cell>
        </row>
        <row r="6458">
          <cell r="A6458" t="str">
            <v>86652</v>
          </cell>
          <cell r="B6458" t="str">
            <v xml:space="preserve">ENCEPHALITIS ANTIBODY              </v>
          </cell>
        </row>
        <row r="6459">
          <cell r="A6459" t="str">
            <v>86653</v>
          </cell>
          <cell r="B6459" t="str">
            <v xml:space="preserve">ENCEPHALITIS, ANTIBODY             </v>
          </cell>
        </row>
        <row r="6460">
          <cell r="A6460" t="str">
            <v>86654</v>
          </cell>
          <cell r="B6460" t="str">
            <v xml:space="preserve">ENCEPHALITIS, ANTIBODY             </v>
          </cell>
        </row>
        <row r="6461">
          <cell r="A6461" t="str">
            <v>86658</v>
          </cell>
          <cell r="B6461" t="str">
            <v xml:space="preserve">ENTEROVIRUS, ANTIBODY              </v>
          </cell>
        </row>
        <row r="6462">
          <cell r="A6462" t="str">
            <v>86663</v>
          </cell>
          <cell r="B6462" t="str">
            <v xml:space="preserve">EPSTEIN-BARR ANTIBODY              </v>
          </cell>
        </row>
        <row r="6463">
          <cell r="A6463" t="str">
            <v>86664</v>
          </cell>
          <cell r="B6463" t="str">
            <v xml:space="preserve">EPSTEIN-BARR ANTIBODY              </v>
          </cell>
        </row>
        <row r="6464">
          <cell r="A6464" t="str">
            <v>86665</v>
          </cell>
          <cell r="B6464" t="str">
            <v xml:space="preserve">EPSTEIN-BARR, ANTIBODY             </v>
          </cell>
        </row>
        <row r="6465">
          <cell r="A6465" t="str">
            <v>86668</v>
          </cell>
          <cell r="B6465" t="str">
            <v xml:space="preserve">FRANCISELLA TULARENSIS             </v>
          </cell>
        </row>
        <row r="6466">
          <cell r="A6466" t="str">
            <v>86671</v>
          </cell>
          <cell r="B6466" t="str">
            <v xml:space="preserve">FUNGUS, ANTIBODY                   </v>
          </cell>
        </row>
        <row r="6467">
          <cell r="A6467" t="str">
            <v>86674</v>
          </cell>
          <cell r="B6467" t="str">
            <v xml:space="preserve">GIARDIA LAMBLIA                    </v>
          </cell>
        </row>
        <row r="6468">
          <cell r="A6468" t="str">
            <v>86677</v>
          </cell>
          <cell r="B6468" t="str">
            <v xml:space="preserve">HELICOBACTER PYLORI                </v>
          </cell>
        </row>
        <row r="6469">
          <cell r="A6469" t="str">
            <v>86682</v>
          </cell>
          <cell r="B6469" t="str">
            <v xml:space="preserve">HELMINTH, ANTIBODY                 </v>
          </cell>
        </row>
        <row r="6470">
          <cell r="A6470" t="str">
            <v>86684</v>
          </cell>
          <cell r="B6470" t="str">
            <v xml:space="preserve">HEMOPHILUS INFLUENZA               </v>
          </cell>
        </row>
        <row r="6471">
          <cell r="A6471" t="str">
            <v>86687</v>
          </cell>
          <cell r="B6471" t="str">
            <v xml:space="preserve">HTLV I                             </v>
          </cell>
        </row>
        <row r="6472">
          <cell r="A6472" t="str">
            <v>86688</v>
          </cell>
          <cell r="B6472" t="str">
            <v xml:space="preserve">HTLV-II                            </v>
          </cell>
        </row>
        <row r="6473">
          <cell r="A6473" t="str">
            <v>86689</v>
          </cell>
          <cell r="B6473" t="str">
            <v xml:space="preserve">HTLV/HIV CONFIRMATORY TEST         </v>
          </cell>
        </row>
        <row r="6474">
          <cell r="A6474" t="str">
            <v>86692</v>
          </cell>
          <cell r="B6474" t="str">
            <v xml:space="preserve">HEPATITIS, DELTA AGENT             </v>
          </cell>
        </row>
        <row r="6475">
          <cell r="A6475" t="str">
            <v>86694</v>
          </cell>
          <cell r="B6475" t="str">
            <v xml:space="preserve">HERPES SIMPLEX TEST                </v>
          </cell>
        </row>
        <row r="6476">
          <cell r="A6476" t="str">
            <v>86695</v>
          </cell>
          <cell r="B6476" t="str">
            <v xml:space="preserve">HERPES SIMPLEX TEST                </v>
          </cell>
        </row>
        <row r="6477">
          <cell r="A6477" t="str">
            <v>86698</v>
          </cell>
          <cell r="B6477" t="str">
            <v xml:space="preserve">HISTOPLASMA                        </v>
          </cell>
        </row>
        <row r="6478">
          <cell r="A6478" t="str">
            <v>86701</v>
          </cell>
          <cell r="B6478" t="str">
            <v xml:space="preserve">HIV-1                              </v>
          </cell>
        </row>
        <row r="6479">
          <cell r="A6479" t="str">
            <v>86702</v>
          </cell>
          <cell r="B6479" t="str">
            <v xml:space="preserve">HIV-2                              </v>
          </cell>
        </row>
        <row r="6480">
          <cell r="A6480" t="str">
            <v>86703</v>
          </cell>
          <cell r="B6480" t="str">
            <v xml:space="preserve">HIV-1/HIV-2, SINGLE ASSAY          </v>
          </cell>
        </row>
        <row r="6481">
          <cell r="A6481" t="str">
            <v>86704</v>
          </cell>
          <cell r="B6481" t="str">
            <v xml:space="preserve">HEP B CORE AB TEST, IGG &amp; M        </v>
          </cell>
        </row>
        <row r="6482">
          <cell r="A6482" t="str">
            <v>86705</v>
          </cell>
          <cell r="B6482" t="str">
            <v xml:space="preserve">HEP B CORE AB TEST, IGM            </v>
          </cell>
        </row>
        <row r="6483">
          <cell r="A6483" t="str">
            <v>86706</v>
          </cell>
          <cell r="B6483" t="str">
            <v xml:space="preserve">HEPATITIS B SURFACE AB TEST        </v>
          </cell>
        </row>
        <row r="6484">
          <cell r="A6484" t="str">
            <v>86707</v>
          </cell>
          <cell r="B6484" t="str">
            <v xml:space="preserve">HEPATITIS BE AB TEST               </v>
          </cell>
        </row>
        <row r="6485">
          <cell r="A6485" t="str">
            <v>86708</v>
          </cell>
          <cell r="B6485" t="str">
            <v xml:space="preserve">HEP A AB TEST, IGG &amp; M             </v>
          </cell>
        </row>
        <row r="6486">
          <cell r="A6486" t="str">
            <v>86709</v>
          </cell>
          <cell r="B6486" t="str">
            <v xml:space="preserve">HEP A AB TEST, IGM                 </v>
          </cell>
        </row>
        <row r="6487">
          <cell r="A6487" t="str">
            <v>86710</v>
          </cell>
          <cell r="B6487" t="str">
            <v xml:space="preserve">INFLUENZA VIRUS                    </v>
          </cell>
        </row>
        <row r="6488">
          <cell r="A6488" t="str">
            <v>86713</v>
          </cell>
          <cell r="B6488" t="str">
            <v xml:space="preserve">LEGIONELLA                         </v>
          </cell>
        </row>
        <row r="6489">
          <cell r="A6489" t="str">
            <v>86717</v>
          </cell>
          <cell r="B6489" t="str">
            <v xml:space="preserve">LEISHMANIA                         </v>
          </cell>
        </row>
        <row r="6490">
          <cell r="A6490" t="str">
            <v>86720</v>
          </cell>
          <cell r="B6490" t="str">
            <v xml:space="preserve">LEPTOSPIRA                         </v>
          </cell>
        </row>
        <row r="6491">
          <cell r="A6491" t="str">
            <v>86723</v>
          </cell>
          <cell r="B6491" t="str">
            <v xml:space="preserve">LISTERIA MONOCYTOGENES             </v>
          </cell>
        </row>
        <row r="6492">
          <cell r="A6492" t="str">
            <v>86727</v>
          </cell>
          <cell r="B6492" t="str">
            <v xml:space="preserve">LYMPH CHORIOMENINGITIS             </v>
          </cell>
        </row>
        <row r="6493">
          <cell r="A6493" t="str">
            <v>86729</v>
          </cell>
          <cell r="B6493" t="str">
            <v xml:space="preserve">LYMPHO VENEREUM                    </v>
          </cell>
        </row>
        <row r="6494">
          <cell r="A6494" t="str">
            <v>86732</v>
          </cell>
          <cell r="B6494" t="str">
            <v xml:space="preserve">MUCORMYCOSIS                       </v>
          </cell>
        </row>
        <row r="6495">
          <cell r="A6495" t="str">
            <v>86735</v>
          </cell>
          <cell r="B6495" t="str">
            <v xml:space="preserve">MUMPS                              </v>
          </cell>
        </row>
        <row r="6496">
          <cell r="A6496" t="str">
            <v>86738</v>
          </cell>
          <cell r="B6496" t="str">
            <v xml:space="preserve">MYCOPLASMA                         </v>
          </cell>
        </row>
        <row r="6497">
          <cell r="A6497" t="str">
            <v>86741</v>
          </cell>
          <cell r="B6497" t="str">
            <v xml:space="preserve">NEISSERIA MENINGITIDIS             </v>
          </cell>
        </row>
        <row r="6498">
          <cell r="A6498" t="str">
            <v>86744</v>
          </cell>
          <cell r="B6498" t="str">
            <v xml:space="preserve">NOCARDIA                           </v>
          </cell>
        </row>
        <row r="6499">
          <cell r="A6499" t="str">
            <v>86747</v>
          </cell>
          <cell r="B6499" t="str">
            <v xml:space="preserve">PARVOVIRUS                         </v>
          </cell>
        </row>
        <row r="6500">
          <cell r="A6500" t="str">
            <v>86750</v>
          </cell>
          <cell r="B6500" t="str">
            <v xml:space="preserve">MALARIA                            </v>
          </cell>
        </row>
        <row r="6501">
          <cell r="A6501" t="str">
            <v>86753</v>
          </cell>
          <cell r="B6501" t="str">
            <v xml:space="preserve">PROTOZOA, NOT ELSEWHERE            </v>
          </cell>
        </row>
        <row r="6502">
          <cell r="A6502" t="str">
            <v>86756</v>
          </cell>
          <cell r="B6502" t="str">
            <v xml:space="preserve">RESPIRATORY VIRUS                  </v>
          </cell>
        </row>
        <row r="6503">
          <cell r="A6503" t="str">
            <v>86759</v>
          </cell>
          <cell r="B6503" t="str">
            <v xml:space="preserve">ROTAVIRUS                          </v>
          </cell>
        </row>
        <row r="6504">
          <cell r="A6504" t="str">
            <v>86762</v>
          </cell>
          <cell r="B6504" t="str">
            <v xml:space="preserve">RUBELLA                            </v>
          </cell>
        </row>
        <row r="6505">
          <cell r="A6505" t="str">
            <v>86765</v>
          </cell>
          <cell r="B6505" t="str">
            <v xml:space="preserve">RUBEOLA                            </v>
          </cell>
        </row>
        <row r="6506">
          <cell r="A6506" t="str">
            <v>86768</v>
          </cell>
          <cell r="B6506" t="str">
            <v xml:space="preserve">SALMONELLA                         </v>
          </cell>
        </row>
        <row r="6507">
          <cell r="A6507" t="str">
            <v>86771</v>
          </cell>
          <cell r="B6507" t="str">
            <v xml:space="preserve">SHIGELLA                           </v>
          </cell>
        </row>
        <row r="6508">
          <cell r="A6508" t="str">
            <v>86774</v>
          </cell>
          <cell r="B6508" t="str">
            <v xml:space="preserve">TETANUS                            </v>
          </cell>
        </row>
        <row r="6509">
          <cell r="A6509" t="str">
            <v>86777</v>
          </cell>
          <cell r="B6509" t="str">
            <v xml:space="preserve">TOXOPLASMA                         </v>
          </cell>
        </row>
        <row r="6510">
          <cell r="A6510" t="str">
            <v>86778</v>
          </cell>
          <cell r="B6510" t="str">
            <v xml:space="preserve">TOXOPLASMA, IGM                    </v>
          </cell>
        </row>
        <row r="6511">
          <cell r="A6511" t="str">
            <v>86781</v>
          </cell>
          <cell r="B6511" t="str">
            <v xml:space="preserve">TREPONEMA PALLIDUM CONFIRM         </v>
          </cell>
        </row>
        <row r="6512">
          <cell r="A6512" t="str">
            <v>86784</v>
          </cell>
          <cell r="B6512" t="str">
            <v xml:space="preserve">TRICHINELLA                        </v>
          </cell>
        </row>
        <row r="6513">
          <cell r="A6513" t="str">
            <v>86787</v>
          </cell>
          <cell r="B6513" t="str">
            <v xml:space="preserve">VARICELLA-ZOSTER                   </v>
          </cell>
        </row>
        <row r="6514">
          <cell r="A6514" t="str">
            <v>86790</v>
          </cell>
          <cell r="B6514" t="str">
            <v xml:space="preserve">VIRUS, NOT SPECIFIED               </v>
          </cell>
        </row>
        <row r="6515">
          <cell r="A6515" t="str">
            <v>86793</v>
          </cell>
          <cell r="B6515" t="str">
            <v xml:space="preserve">YERSINIA                           </v>
          </cell>
        </row>
        <row r="6516">
          <cell r="A6516" t="str">
            <v>86800</v>
          </cell>
          <cell r="B6516" t="str">
            <v xml:space="preserve">THYROGLOBULIN ANTIBODY             </v>
          </cell>
        </row>
        <row r="6517">
          <cell r="A6517" t="str">
            <v>86803</v>
          </cell>
          <cell r="B6517" t="str">
            <v xml:space="preserve">HEPATITIS C AB TEST                </v>
          </cell>
        </row>
        <row r="6518">
          <cell r="A6518" t="str">
            <v>86804</v>
          </cell>
          <cell r="B6518" t="str">
            <v xml:space="preserve">HEP C AB TEST, CONFIRM             </v>
          </cell>
        </row>
        <row r="6519">
          <cell r="A6519" t="str">
            <v>86805</v>
          </cell>
          <cell r="B6519" t="str">
            <v xml:space="preserve">LYMPHOCYTOTOXICITY ASSAY           </v>
          </cell>
        </row>
        <row r="6520">
          <cell r="A6520" t="str">
            <v>86806</v>
          </cell>
          <cell r="B6520" t="str">
            <v xml:space="preserve">LYMPHOCYTOTOXICITY ASSAY           </v>
          </cell>
        </row>
        <row r="6521">
          <cell r="A6521" t="str">
            <v>86807</v>
          </cell>
          <cell r="B6521" t="str">
            <v xml:space="preserve">CYTOTOXIC ANTIBODY SCREENING       </v>
          </cell>
        </row>
        <row r="6522">
          <cell r="A6522" t="str">
            <v>86808</v>
          </cell>
          <cell r="B6522" t="str">
            <v xml:space="preserve">CYTOTOXIC ANTIBODY SCREENING       </v>
          </cell>
        </row>
        <row r="6523">
          <cell r="A6523" t="str">
            <v>86812</v>
          </cell>
          <cell r="B6523" t="str">
            <v xml:space="preserve">HLA TYPING, A, B, OR C             </v>
          </cell>
        </row>
        <row r="6524">
          <cell r="A6524" t="str">
            <v>86813</v>
          </cell>
          <cell r="B6524" t="str">
            <v xml:space="preserve">HLA TYPING, A, B, OR C             </v>
          </cell>
        </row>
        <row r="6525">
          <cell r="A6525" t="str">
            <v>86816</v>
          </cell>
          <cell r="B6525" t="str">
            <v xml:space="preserve">HLA TYPING, DR/DQ                  </v>
          </cell>
        </row>
        <row r="6526">
          <cell r="A6526" t="str">
            <v>86817</v>
          </cell>
          <cell r="B6526" t="str">
            <v xml:space="preserve">HLA TYPING, DR/DQ                  </v>
          </cell>
        </row>
        <row r="6527">
          <cell r="A6527" t="str">
            <v>86821</v>
          </cell>
          <cell r="B6527" t="str">
            <v xml:space="preserve">LYMPHOCYTE CULTURE, MIXED          </v>
          </cell>
        </row>
        <row r="6528">
          <cell r="A6528" t="str">
            <v>86822</v>
          </cell>
          <cell r="B6528" t="str">
            <v xml:space="preserve">LYMPHOCYTE CULTURE, PRIMED         </v>
          </cell>
        </row>
        <row r="6529">
          <cell r="A6529" t="str">
            <v>86849</v>
          </cell>
          <cell r="B6529" t="str">
            <v xml:space="preserve">IMMUNOLOGY PROCEDURE               </v>
          </cell>
        </row>
        <row r="6530">
          <cell r="A6530" t="str">
            <v>86850</v>
          </cell>
          <cell r="B6530" t="str">
            <v xml:space="preserve">RBC ANTIBODY SCREEN                </v>
          </cell>
        </row>
        <row r="6531">
          <cell r="A6531" t="str">
            <v>86860</v>
          </cell>
          <cell r="B6531" t="str">
            <v xml:space="preserve">RBC ANTIBODY ELUTION               </v>
          </cell>
        </row>
        <row r="6532">
          <cell r="A6532" t="str">
            <v>86870</v>
          </cell>
          <cell r="B6532" t="str">
            <v xml:space="preserve">RBC ANTIBODY IDENTIFICATION        </v>
          </cell>
        </row>
        <row r="6533">
          <cell r="A6533" t="str">
            <v>86880</v>
          </cell>
          <cell r="B6533" t="str">
            <v xml:space="preserve">COOMBS TEST                        </v>
          </cell>
        </row>
        <row r="6534">
          <cell r="A6534" t="str">
            <v>86885</v>
          </cell>
          <cell r="B6534" t="str">
            <v xml:space="preserve">COOMBS TEST                        </v>
          </cell>
        </row>
        <row r="6535">
          <cell r="A6535" t="str">
            <v>86886</v>
          </cell>
          <cell r="B6535" t="str">
            <v xml:space="preserve">COOMBS TEST                        </v>
          </cell>
        </row>
        <row r="6536">
          <cell r="A6536" t="str">
            <v>86890</v>
          </cell>
          <cell r="B6536" t="str">
            <v xml:space="preserve">AUTOLOGOUS BLOOD PROCESS           </v>
          </cell>
        </row>
        <row r="6537">
          <cell r="A6537" t="str">
            <v>86891</v>
          </cell>
          <cell r="B6537" t="str">
            <v xml:space="preserve">AUTOLOGOUS BLOOD, OP SALVAGE       </v>
          </cell>
        </row>
        <row r="6538">
          <cell r="A6538" t="str">
            <v>86900</v>
          </cell>
          <cell r="B6538" t="str">
            <v xml:space="preserve">BLOOD TYPING, ABO                  </v>
          </cell>
        </row>
        <row r="6539">
          <cell r="A6539" t="str">
            <v>86901</v>
          </cell>
          <cell r="B6539" t="str">
            <v xml:space="preserve">BLOOD TYPING, RH (D)               </v>
          </cell>
        </row>
        <row r="6540">
          <cell r="A6540" t="str">
            <v>86903</v>
          </cell>
          <cell r="B6540" t="str">
            <v xml:space="preserve">BLOOD TYPING, ANTIGEN SCREEN       </v>
          </cell>
        </row>
        <row r="6541">
          <cell r="A6541" t="str">
            <v>86904</v>
          </cell>
          <cell r="B6541" t="str">
            <v xml:space="preserve">BLOOD TYPING, PATIENT SERUM        </v>
          </cell>
        </row>
        <row r="6542">
          <cell r="A6542" t="str">
            <v>86905</v>
          </cell>
          <cell r="B6542" t="str">
            <v xml:space="preserve">BLOOD TYPING, RBC ANTIGENS         </v>
          </cell>
        </row>
        <row r="6543">
          <cell r="A6543" t="str">
            <v>86906</v>
          </cell>
          <cell r="B6543" t="str">
            <v xml:space="preserve">BLOOD TYPING, RH PHENOTYPE         </v>
          </cell>
        </row>
        <row r="6544">
          <cell r="A6544" t="str">
            <v>86910</v>
          </cell>
          <cell r="B6544" t="str">
            <v xml:space="preserve">BLOOD TYPING, PATERNITY TEST       </v>
          </cell>
        </row>
        <row r="6545">
          <cell r="A6545" t="str">
            <v>86911</v>
          </cell>
          <cell r="B6545" t="str">
            <v xml:space="preserve">BLOOD TYPING, ANTIGEN SYSTEM       </v>
          </cell>
        </row>
        <row r="6546">
          <cell r="A6546" t="str">
            <v>86915</v>
          </cell>
          <cell r="B6546" t="str">
            <v xml:space="preserve">BONE MARROW                        </v>
          </cell>
        </row>
        <row r="6547">
          <cell r="A6547" t="str">
            <v>86920</v>
          </cell>
          <cell r="B6547" t="str">
            <v xml:space="preserve">COMPATIBILITY TEST                 </v>
          </cell>
        </row>
        <row r="6548">
          <cell r="A6548" t="str">
            <v>86921</v>
          </cell>
          <cell r="B6548" t="str">
            <v xml:space="preserve">COMPATIBILITY TEST                 </v>
          </cell>
        </row>
        <row r="6549">
          <cell r="A6549" t="str">
            <v>86922</v>
          </cell>
          <cell r="B6549" t="str">
            <v xml:space="preserve">COMPATIBILITY TEST                 </v>
          </cell>
        </row>
        <row r="6550">
          <cell r="A6550" t="str">
            <v>86927</v>
          </cell>
          <cell r="B6550" t="str">
            <v xml:space="preserve">PLASMA, FRESH FROZEN               </v>
          </cell>
        </row>
        <row r="6551">
          <cell r="A6551" t="str">
            <v>86930</v>
          </cell>
          <cell r="B6551" t="str">
            <v xml:space="preserve">FROZEN BLOOD PREP                  </v>
          </cell>
        </row>
        <row r="6552">
          <cell r="A6552" t="str">
            <v>86931</v>
          </cell>
          <cell r="B6552" t="str">
            <v xml:space="preserve">FROZEN BLOOD THAW                  </v>
          </cell>
        </row>
        <row r="6553">
          <cell r="A6553" t="str">
            <v>86932</v>
          </cell>
          <cell r="B6553" t="str">
            <v xml:space="preserve">FROZEN BLOOD, FREEZE/THAW          </v>
          </cell>
        </row>
        <row r="6554">
          <cell r="A6554" t="str">
            <v>86940</v>
          </cell>
          <cell r="B6554" t="str">
            <v xml:space="preserve">HEMOLYSINS/AGGLUTININS AUTO        </v>
          </cell>
        </row>
        <row r="6555">
          <cell r="A6555" t="str">
            <v>86941</v>
          </cell>
          <cell r="B6555" t="str">
            <v xml:space="preserve">HEMOLYSINS/AGGLUTININS             </v>
          </cell>
        </row>
        <row r="6556">
          <cell r="A6556" t="str">
            <v>86945</v>
          </cell>
          <cell r="B6556" t="str">
            <v xml:space="preserve">BLOOD PRODUCT/IRRADIATION          </v>
          </cell>
        </row>
        <row r="6557">
          <cell r="A6557" t="str">
            <v>86950</v>
          </cell>
          <cell r="B6557" t="str">
            <v xml:space="preserve">LEUKACYTE TRANSFUSION              </v>
          </cell>
        </row>
        <row r="6558">
          <cell r="A6558" t="str">
            <v>86965</v>
          </cell>
          <cell r="B6558" t="str">
            <v xml:space="preserve">POOLING BLOOD PLATELETS            </v>
          </cell>
        </row>
        <row r="6559">
          <cell r="A6559" t="str">
            <v>86970</v>
          </cell>
          <cell r="B6559" t="str">
            <v xml:space="preserve">RBC PRETREATMENT                   </v>
          </cell>
        </row>
        <row r="6560">
          <cell r="A6560" t="str">
            <v>86971</v>
          </cell>
          <cell r="B6560" t="str">
            <v xml:space="preserve">RBC PRETREATMENT                   </v>
          </cell>
        </row>
        <row r="6561">
          <cell r="A6561" t="str">
            <v>86972</v>
          </cell>
          <cell r="B6561" t="str">
            <v xml:space="preserve">RBC PRETREATMENT                   </v>
          </cell>
        </row>
        <row r="6562">
          <cell r="A6562" t="str">
            <v>86975</v>
          </cell>
          <cell r="B6562" t="str">
            <v xml:space="preserve">RBC PRETREATMENT, SERUM            </v>
          </cell>
        </row>
        <row r="6563">
          <cell r="A6563" t="str">
            <v>86976</v>
          </cell>
          <cell r="B6563" t="str">
            <v xml:space="preserve">RBC PRETREATMENT, SERUM            </v>
          </cell>
        </row>
        <row r="6564">
          <cell r="A6564" t="str">
            <v>86977</v>
          </cell>
          <cell r="B6564" t="str">
            <v xml:space="preserve">RBC PRETREATMENT, SERUM            </v>
          </cell>
        </row>
        <row r="6565">
          <cell r="A6565" t="str">
            <v>86978</v>
          </cell>
          <cell r="B6565" t="str">
            <v xml:space="preserve">RBC PRETREATMENT, SERUM            </v>
          </cell>
        </row>
        <row r="6566">
          <cell r="A6566" t="str">
            <v>86985</v>
          </cell>
          <cell r="B6566" t="str">
            <v xml:space="preserve">SPLIT BLOOD OR PRODUCTS            </v>
          </cell>
        </row>
        <row r="6567">
          <cell r="A6567" t="str">
            <v>86999</v>
          </cell>
          <cell r="B6567" t="str">
            <v xml:space="preserve">TRANSFUSION PROCEDURE              </v>
          </cell>
        </row>
        <row r="6568">
          <cell r="A6568" t="str">
            <v>87001</v>
          </cell>
          <cell r="B6568" t="str">
            <v xml:space="preserve">SMALL ANIMAL INOCULATION           </v>
          </cell>
        </row>
        <row r="6569">
          <cell r="A6569" t="str">
            <v>87003</v>
          </cell>
          <cell r="B6569" t="str">
            <v xml:space="preserve">SMALL ANIMAL INOCULATION           </v>
          </cell>
        </row>
        <row r="6570">
          <cell r="A6570" t="str">
            <v>87015</v>
          </cell>
          <cell r="B6570" t="str">
            <v xml:space="preserve">SPECIMEN CONCENTRATION             </v>
          </cell>
        </row>
        <row r="6571">
          <cell r="A6571" t="str">
            <v>87040</v>
          </cell>
          <cell r="B6571" t="str">
            <v xml:space="preserve">BLOOD CULTURE FOR BACTERIA         </v>
          </cell>
        </row>
        <row r="6572">
          <cell r="A6572" t="str">
            <v>87045</v>
          </cell>
          <cell r="B6572" t="str">
            <v xml:space="preserve">STOOL CULTURE FOR BACTERIA         </v>
          </cell>
        </row>
        <row r="6573">
          <cell r="A6573" t="str">
            <v>87060</v>
          </cell>
          <cell r="B6573" t="str">
            <v xml:space="preserve">NOSE/THROAT CULTURE, BACTERIA      </v>
          </cell>
        </row>
        <row r="6574">
          <cell r="A6574" t="str">
            <v>87070</v>
          </cell>
          <cell r="B6574" t="str">
            <v xml:space="preserve">CULTURE SPECIMEN, BACTERIA         </v>
          </cell>
        </row>
        <row r="6575">
          <cell r="A6575" t="str">
            <v>87072</v>
          </cell>
          <cell r="B6575" t="str">
            <v xml:space="preserve">CULTURE OF SPECIMEN BY KIT         </v>
          </cell>
        </row>
        <row r="6576">
          <cell r="A6576" t="str">
            <v>87075</v>
          </cell>
          <cell r="B6576" t="str">
            <v xml:space="preserve">CULTURE SPECIMEN, BACTERIA         </v>
          </cell>
        </row>
        <row r="6577">
          <cell r="A6577" t="str">
            <v>87076</v>
          </cell>
          <cell r="B6577" t="str">
            <v xml:space="preserve">BACTERIA IDENTIFICATION            </v>
          </cell>
        </row>
        <row r="6578">
          <cell r="A6578" t="str">
            <v>87081</v>
          </cell>
          <cell r="B6578" t="str">
            <v xml:space="preserve">BACTERIA CULTURE SCREEN            </v>
          </cell>
        </row>
        <row r="6579">
          <cell r="A6579" t="str">
            <v>87082</v>
          </cell>
          <cell r="B6579" t="str">
            <v xml:space="preserve">CULTURE OF SPECIMEN BY KIT         </v>
          </cell>
        </row>
        <row r="6580">
          <cell r="A6580" t="str">
            <v>87083</v>
          </cell>
          <cell r="B6580" t="str">
            <v xml:space="preserve">CULTURE OF SPECIMEN BY KIT         </v>
          </cell>
        </row>
        <row r="6581">
          <cell r="A6581" t="str">
            <v>87084</v>
          </cell>
          <cell r="B6581" t="str">
            <v xml:space="preserve">CULTURE OF SPECIMEN BY KIT         </v>
          </cell>
        </row>
        <row r="6582">
          <cell r="A6582" t="str">
            <v>87085</v>
          </cell>
          <cell r="B6582" t="str">
            <v xml:space="preserve">CULTURE OF SPECIMEN BY KIT         </v>
          </cell>
        </row>
        <row r="6583">
          <cell r="A6583" t="str">
            <v>87086</v>
          </cell>
          <cell r="B6583" t="str">
            <v xml:space="preserve">URINE CULTURE, COLONY COUNT        </v>
          </cell>
        </row>
        <row r="6584">
          <cell r="A6584" t="str">
            <v>87087</v>
          </cell>
          <cell r="B6584" t="str">
            <v xml:space="preserve">URINE BACTERIA CULTURE             </v>
          </cell>
        </row>
        <row r="6585">
          <cell r="A6585" t="str">
            <v>87088</v>
          </cell>
          <cell r="B6585" t="str">
            <v xml:space="preserve">URINE BACTERIA CULTURE             </v>
          </cell>
        </row>
        <row r="6586">
          <cell r="A6586" t="str">
            <v>87101</v>
          </cell>
          <cell r="B6586" t="str">
            <v xml:space="preserve">SKIN FUNGUS CULTURE                </v>
          </cell>
        </row>
        <row r="6587">
          <cell r="A6587" t="str">
            <v>87102</v>
          </cell>
          <cell r="B6587" t="str">
            <v xml:space="preserve">FUNGUS ISOLATION CULTURE           </v>
          </cell>
        </row>
        <row r="6588">
          <cell r="A6588" t="str">
            <v>87103</v>
          </cell>
          <cell r="B6588" t="str">
            <v xml:space="preserve">BLOOD FUNGUS CULTURE               </v>
          </cell>
        </row>
        <row r="6589">
          <cell r="A6589" t="str">
            <v>87106</v>
          </cell>
          <cell r="B6589" t="str">
            <v xml:space="preserve">FUNGUS IDENTIFICATION              </v>
          </cell>
        </row>
        <row r="6590">
          <cell r="A6590" t="str">
            <v>87109</v>
          </cell>
          <cell r="B6590" t="str">
            <v xml:space="preserve">MYCOPLASMA CULTURE                 </v>
          </cell>
        </row>
        <row r="6591">
          <cell r="A6591" t="str">
            <v>87110</v>
          </cell>
          <cell r="B6591" t="str">
            <v xml:space="preserve">CULTURE, CHLAMYDIA                 </v>
          </cell>
        </row>
        <row r="6592">
          <cell r="A6592" t="str">
            <v>87116</v>
          </cell>
          <cell r="B6592" t="str">
            <v xml:space="preserve">MYCOBACTERIA CULTURE               </v>
          </cell>
        </row>
        <row r="6593">
          <cell r="A6593" t="str">
            <v>87117</v>
          </cell>
          <cell r="B6593" t="str">
            <v xml:space="preserve">MYCOBACTERIA CULTURE               </v>
          </cell>
        </row>
        <row r="6594">
          <cell r="A6594" t="str">
            <v>87118</v>
          </cell>
          <cell r="B6594" t="str">
            <v xml:space="preserve">MYCOBACTERIA IDENTIFICATION        </v>
          </cell>
        </row>
        <row r="6595">
          <cell r="A6595" t="str">
            <v>87140</v>
          </cell>
          <cell r="B6595" t="str">
            <v xml:space="preserve">CULTURE TYPING, FLUORESCENT        </v>
          </cell>
        </row>
        <row r="6596">
          <cell r="A6596" t="str">
            <v>87143</v>
          </cell>
          <cell r="B6596" t="str">
            <v xml:space="preserve">CULTURE TYPING, GLC METHOD         </v>
          </cell>
        </row>
        <row r="6597">
          <cell r="A6597" t="str">
            <v>87145</v>
          </cell>
          <cell r="B6597" t="str">
            <v xml:space="preserve">CULTURE TYPING, PHAGE METHOD       </v>
          </cell>
        </row>
        <row r="6598">
          <cell r="A6598" t="str">
            <v>87147</v>
          </cell>
          <cell r="B6598" t="str">
            <v xml:space="preserve">CULTURE TYPING, SEROLOGIC          </v>
          </cell>
        </row>
        <row r="6599">
          <cell r="A6599" t="str">
            <v>87151</v>
          </cell>
          <cell r="B6599" t="str">
            <v xml:space="preserve">CULTURE TYPING, SEROLOGIC          </v>
          </cell>
        </row>
        <row r="6600">
          <cell r="A6600" t="str">
            <v>87155</v>
          </cell>
          <cell r="B6600" t="str">
            <v xml:space="preserve">CULTURE TYPING, PRECIPITIN         </v>
          </cell>
        </row>
        <row r="6601">
          <cell r="A6601" t="str">
            <v>87158</v>
          </cell>
          <cell r="B6601" t="str">
            <v xml:space="preserve">CULTURE TYPING, ADDED METHOD       </v>
          </cell>
        </row>
        <row r="6602">
          <cell r="A6602" t="str">
            <v>87163</v>
          </cell>
          <cell r="B6602" t="str">
            <v xml:space="preserve">SPECIAL MICROBIOLOGY CULTURE       </v>
          </cell>
        </row>
        <row r="6603">
          <cell r="A6603" t="str">
            <v>87164</v>
          </cell>
          <cell r="B6603" t="str">
            <v xml:space="preserve">DARK FIELD EXAMINATION             </v>
          </cell>
        </row>
        <row r="6604">
          <cell r="A6604" t="str">
            <v>87166</v>
          </cell>
          <cell r="B6604" t="str">
            <v xml:space="preserve">DARK FIELD EXAMINATION             </v>
          </cell>
        </row>
        <row r="6605">
          <cell r="A6605" t="str">
            <v>87174</v>
          </cell>
          <cell r="B6605" t="str">
            <v xml:space="preserve">ENDOTOXIN, BACTERIAL               </v>
          </cell>
        </row>
        <row r="6606">
          <cell r="A6606" t="str">
            <v>87175</v>
          </cell>
          <cell r="B6606" t="str">
            <v xml:space="preserve">ASSAY, ENDOTOXIN, BACTERIAL        </v>
          </cell>
        </row>
        <row r="6607">
          <cell r="A6607" t="str">
            <v>87176</v>
          </cell>
          <cell r="B6607" t="str">
            <v xml:space="preserve">ENDOTOXIN, BACTERIAL               </v>
          </cell>
        </row>
        <row r="6608">
          <cell r="A6608" t="str">
            <v>87177</v>
          </cell>
          <cell r="B6608" t="str">
            <v xml:space="preserve">OVA AND PARASITES SMEARS           </v>
          </cell>
        </row>
        <row r="6609">
          <cell r="A6609" t="str">
            <v>87181</v>
          </cell>
          <cell r="B6609" t="str">
            <v xml:space="preserve">ANTIBIOTIC SENSITIVITY, EACH       </v>
          </cell>
        </row>
        <row r="6610">
          <cell r="A6610" t="str">
            <v>87184</v>
          </cell>
          <cell r="B6610" t="str">
            <v xml:space="preserve">ANTIBIOTIC SENSITIVITY, EACH       </v>
          </cell>
        </row>
        <row r="6611">
          <cell r="A6611" t="str">
            <v>87186</v>
          </cell>
          <cell r="B6611" t="str">
            <v xml:space="preserve">ANTIBIOTIC SENSITIVITY, MIC        </v>
          </cell>
        </row>
        <row r="6612">
          <cell r="A6612" t="str">
            <v>87187</v>
          </cell>
          <cell r="B6612" t="str">
            <v xml:space="preserve">ANTIBIOTIC SENSITIVITY, MBC        </v>
          </cell>
        </row>
        <row r="6613">
          <cell r="A6613" t="str">
            <v>87188</v>
          </cell>
          <cell r="B6613" t="str">
            <v xml:space="preserve">ANTIBIOTIC SENSITIVITY, EACH       </v>
          </cell>
        </row>
        <row r="6614">
          <cell r="A6614" t="str">
            <v>87190</v>
          </cell>
          <cell r="B6614" t="str">
            <v xml:space="preserve">TB ANTIBIOTIC SENSITIVITY          </v>
          </cell>
        </row>
        <row r="6615">
          <cell r="A6615" t="str">
            <v>87192</v>
          </cell>
          <cell r="B6615" t="str">
            <v xml:space="preserve">ANTIBIOTIC SENSITIVITY, EACH       </v>
          </cell>
        </row>
        <row r="6616">
          <cell r="A6616" t="str">
            <v>87197</v>
          </cell>
          <cell r="B6616" t="str">
            <v xml:space="preserve">BACTERICIDAL LEVEL, SERUM          </v>
          </cell>
        </row>
        <row r="6617">
          <cell r="A6617" t="str">
            <v>87205</v>
          </cell>
          <cell r="B6617" t="str">
            <v xml:space="preserve">SMEAR, STAIN &amp; INTERPRET           </v>
          </cell>
        </row>
        <row r="6618">
          <cell r="A6618" t="str">
            <v>87206</v>
          </cell>
          <cell r="B6618" t="str">
            <v xml:space="preserve">SMEAR, STAIN &amp; INTERPRET           </v>
          </cell>
        </row>
        <row r="6619">
          <cell r="A6619" t="str">
            <v>87207</v>
          </cell>
          <cell r="B6619" t="str">
            <v xml:space="preserve">SMEAR, STAIN &amp; INTERPRET           </v>
          </cell>
        </row>
        <row r="6620">
          <cell r="A6620" t="str">
            <v>87208</v>
          </cell>
          <cell r="B6620" t="str">
            <v xml:space="preserve">SMEAR, STAIN &amp; INTERPRET           </v>
          </cell>
        </row>
        <row r="6621">
          <cell r="A6621" t="str">
            <v>87210</v>
          </cell>
          <cell r="B6621" t="str">
            <v xml:space="preserve">SMEAR, STAIN &amp; INTERPRET           </v>
          </cell>
        </row>
        <row r="6622">
          <cell r="A6622" t="str">
            <v>87211</v>
          </cell>
          <cell r="B6622" t="str">
            <v xml:space="preserve">SMEAR, STAIN &amp; INTERPRET           </v>
          </cell>
        </row>
        <row r="6623">
          <cell r="A6623" t="str">
            <v>87220</v>
          </cell>
          <cell r="B6623" t="str">
            <v xml:space="preserve">TISSUE EXAM FOR FUNGI              </v>
          </cell>
        </row>
        <row r="6624">
          <cell r="A6624" t="str">
            <v>87230</v>
          </cell>
          <cell r="B6624" t="str">
            <v xml:space="preserve">ASSAY, TOXIN OR ANTITOXIN          </v>
          </cell>
        </row>
        <row r="6625">
          <cell r="A6625" t="str">
            <v>87250</v>
          </cell>
          <cell r="B6625" t="str">
            <v xml:space="preserve">VIRUS INOCULATION FOR TEST         </v>
          </cell>
        </row>
        <row r="6626">
          <cell r="A6626" t="str">
            <v>87252</v>
          </cell>
          <cell r="B6626" t="str">
            <v xml:space="preserve">VIRUS INOCULATION FOR TEST         </v>
          </cell>
        </row>
        <row r="6627">
          <cell r="A6627" t="str">
            <v>87253</v>
          </cell>
          <cell r="B6627" t="str">
            <v xml:space="preserve">VIRUS INOCULATION FOR TEST         </v>
          </cell>
        </row>
        <row r="6628">
          <cell r="A6628" t="str">
            <v>87260</v>
          </cell>
          <cell r="B6628" t="str">
            <v xml:space="preserve">ADENOVIRUS AG, DFA                 </v>
          </cell>
        </row>
        <row r="6629">
          <cell r="A6629" t="str">
            <v>87265</v>
          </cell>
          <cell r="B6629" t="str">
            <v xml:space="preserve">PERTUSSIS AG, DFA                  </v>
          </cell>
        </row>
        <row r="6630">
          <cell r="A6630" t="str">
            <v>87270</v>
          </cell>
          <cell r="B6630" t="str">
            <v xml:space="preserve">CHYLMD TRACH AG, DFA               </v>
          </cell>
        </row>
        <row r="6631">
          <cell r="A6631" t="str">
            <v>87272</v>
          </cell>
          <cell r="B6631" t="str">
            <v xml:space="preserve">CRYPTOSPORIDUM AG, DFA             </v>
          </cell>
        </row>
        <row r="6632">
          <cell r="A6632" t="str">
            <v>87274</v>
          </cell>
          <cell r="B6632" t="str">
            <v xml:space="preserve">HERPES SIMPLEX AG, DFA             </v>
          </cell>
        </row>
        <row r="6633">
          <cell r="A6633" t="str">
            <v>87276</v>
          </cell>
          <cell r="B6633" t="str">
            <v xml:space="preserve">INFLUENZA AG, DFA                  </v>
          </cell>
        </row>
        <row r="6634">
          <cell r="A6634" t="str">
            <v>87278</v>
          </cell>
          <cell r="B6634" t="str">
            <v xml:space="preserve">LEGION PNEUMO AG, DFA              </v>
          </cell>
        </row>
        <row r="6635">
          <cell r="A6635" t="str">
            <v>87280</v>
          </cell>
          <cell r="B6635" t="str">
            <v xml:space="preserve">RESP SYNCYTIAL AG, DFA             </v>
          </cell>
        </row>
        <row r="6636">
          <cell r="A6636" t="str">
            <v>87285</v>
          </cell>
          <cell r="B6636" t="str">
            <v xml:space="preserve">TREPON PALLIDUM AG, DFA            </v>
          </cell>
        </row>
        <row r="6637">
          <cell r="A6637" t="str">
            <v>87290</v>
          </cell>
          <cell r="B6637" t="str">
            <v xml:space="preserve">VARICELLA AG, DFA                  </v>
          </cell>
        </row>
        <row r="6638">
          <cell r="A6638" t="str">
            <v>87299</v>
          </cell>
          <cell r="B6638" t="str">
            <v xml:space="preserve">AG DETECTION NOS, DFA              </v>
          </cell>
        </row>
        <row r="6639">
          <cell r="A6639" t="str">
            <v>87301</v>
          </cell>
          <cell r="B6639" t="str">
            <v xml:space="preserve">ADENOVIRUS AG, EIA                 </v>
          </cell>
        </row>
        <row r="6640">
          <cell r="A6640" t="str">
            <v>87320</v>
          </cell>
          <cell r="B6640" t="str">
            <v xml:space="preserve">CHYLMD TRACH AG, EIA               </v>
          </cell>
        </row>
        <row r="6641">
          <cell r="A6641" t="str">
            <v>87324</v>
          </cell>
          <cell r="B6641" t="str">
            <v xml:space="preserve">CLOSTRIDIUM AG, EIA                </v>
          </cell>
        </row>
        <row r="6642">
          <cell r="A6642" t="str">
            <v>87328</v>
          </cell>
          <cell r="B6642" t="str">
            <v xml:space="preserve">CRYPTOSPOR AG, EIA                 </v>
          </cell>
        </row>
        <row r="6643">
          <cell r="A6643" t="str">
            <v>87332</v>
          </cell>
          <cell r="B6643" t="str">
            <v xml:space="preserve">CYTOMEGALOVIRUS AG, EIA            </v>
          </cell>
        </row>
        <row r="6644">
          <cell r="A6644" t="str">
            <v>87335</v>
          </cell>
          <cell r="B6644" t="str">
            <v xml:space="preserve">E COLI 0157 AG, EIA                </v>
          </cell>
        </row>
        <row r="6645">
          <cell r="A6645" t="str">
            <v>87340</v>
          </cell>
          <cell r="B6645" t="str">
            <v xml:space="preserve">HEPATITIS B SURFACE AG, EIA        </v>
          </cell>
        </row>
        <row r="6646">
          <cell r="A6646" t="str">
            <v>87350</v>
          </cell>
          <cell r="B6646" t="str">
            <v xml:space="preserve">HEPATITIS B AG, EIA                </v>
          </cell>
        </row>
        <row r="6647">
          <cell r="A6647" t="str">
            <v>87380</v>
          </cell>
          <cell r="B6647" t="str">
            <v xml:space="preserve">HEPATITIS DELTA AG, EIA            </v>
          </cell>
        </row>
        <row r="6648">
          <cell r="A6648" t="str">
            <v>87385</v>
          </cell>
          <cell r="B6648" t="str">
            <v xml:space="preserve">HISTOPLASMA CAPSUL AG, EIA         </v>
          </cell>
        </row>
        <row r="6649">
          <cell r="A6649" t="str">
            <v>87390</v>
          </cell>
          <cell r="B6649" t="str">
            <v xml:space="preserve">HIV-1 AG, EIA                      </v>
          </cell>
        </row>
        <row r="6650">
          <cell r="A6650" t="str">
            <v>87391</v>
          </cell>
          <cell r="B6650" t="str">
            <v xml:space="preserve">HIV-2 AG, EIA                      </v>
          </cell>
        </row>
        <row r="6651">
          <cell r="A6651" t="str">
            <v>87420</v>
          </cell>
          <cell r="B6651" t="str">
            <v xml:space="preserve">RESP SYNCYTIAL AG, EIA             </v>
          </cell>
        </row>
        <row r="6652">
          <cell r="A6652" t="str">
            <v>87425</v>
          </cell>
          <cell r="B6652" t="str">
            <v xml:space="preserve">ROTAVIRUS AG, EIA                  </v>
          </cell>
        </row>
        <row r="6653">
          <cell r="A6653" t="str">
            <v>87430</v>
          </cell>
          <cell r="B6653" t="str">
            <v xml:space="preserve">STREP A AG, EIA                    </v>
          </cell>
        </row>
        <row r="6654">
          <cell r="A6654" t="str">
            <v>87449</v>
          </cell>
          <cell r="B6654" t="str">
            <v xml:space="preserve">AG DETECT NOS, EIA, MULT           </v>
          </cell>
        </row>
        <row r="6655">
          <cell r="A6655" t="str">
            <v>87450</v>
          </cell>
          <cell r="B6655" t="str">
            <v xml:space="preserve">AG DETECT NOS, EIA, SINGLE         </v>
          </cell>
        </row>
        <row r="6656">
          <cell r="A6656" t="str">
            <v>87470</v>
          </cell>
          <cell r="B6656" t="str">
            <v xml:space="preserve">BARTONELLA, DNA, DIR PROBE         </v>
          </cell>
        </row>
        <row r="6657">
          <cell r="A6657" t="str">
            <v>87471</v>
          </cell>
          <cell r="B6657" t="str">
            <v xml:space="preserve">BARTONELLA, DNA, AMP PROBE         </v>
          </cell>
        </row>
        <row r="6658">
          <cell r="A6658" t="str">
            <v>87472</v>
          </cell>
          <cell r="B6658" t="str">
            <v xml:space="preserve">BARTONELLA, DNA, QUANT             </v>
          </cell>
        </row>
        <row r="6659">
          <cell r="A6659" t="str">
            <v>87475</v>
          </cell>
          <cell r="B6659" t="str">
            <v xml:space="preserve">LYME DIS, DNA, DIR PROBE           </v>
          </cell>
        </row>
        <row r="6660">
          <cell r="A6660" t="str">
            <v>87476</v>
          </cell>
          <cell r="B6660" t="str">
            <v xml:space="preserve">LYME DIS, DNA, AMP PROBE           </v>
          </cell>
        </row>
        <row r="6661">
          <cell r="A6661" t="str">
            <v>87477</v>
          </cell>
          <cell r="B6661" t="str">
            <v xml:space="preserve">LYME DIS, DNA, QUANT               </v>
          </cell>
        </row>
        <row r="6662">
          <cell r="A6662" t="str">
            <v>87480</v>
          </cell>
          <cell r="B6662" t="str">
            <v xml:space="preserve">CANDIDA, DNA, DIR PROBE            </v>
          </cell>
        </row>
        <row r="6663">
          <cell r="A6663" t="str">
            <v>87481</v>
          </cell>
          <cell r="B6663" t="str">
            <v xml:space="preserve">CANDIDA, DNA, AMP PROBE            </v>
          </cell>
        </row>
        <row r="6664">
          <cell r="A6664" t="str">
            <v>87482</v>
          </cell>
          <cell r="B6664" t="str">
            <v xml:space="preserve">CANDIDA, DNA, QUANT                </v>
          </cell>
        </row>
        <row r="6665">
          <cell r="A6665" t="str">
            <v>87485</v>
          </cell>
          <cell r="B6665" t="str">
            <v xml:space="preserve">CHYLMD PNEUM, DNA, DIR PROBE       </v>
          </cell>
        </row>
        <row r="6666">
          <cell r="A6666" t="str">
            <v>87486</v>
          </cell>
          <cell r="B6666" t="str">
            <v xml:space="preserve">CHYLMD PNEUM, DNA, AMP PROBE       </v>
          </cell>
        </row>
        <row r="6667">
          <cell r="A6667" t="str">
            <v>87487</v>
          </cell>
          <cell r="B6667" t="str">
            <v xml:space="preserve">CHYLMD PNEUM, DNA, QUANT           </v>
          </cell>
        </row>
        <row r="6668">
          <cell r="A6668" t="str">
            <v>87490</v>
          </cell>
          <cell r="B6668" t="str">
            <v xml:space="preserve">CHYLMD TRACH, DNA, DIR PROBE       </v>
          </cell>
        </row>
        <row r="6669">
          <cell r="A6669" t="str">
            <v>87491</v>
          </cell>
          <cell r="B6669" t="str">
            <v xml:space="preserve">CHYLMD TRACH, DNA, AMP PROBE       </v>
          </cell>
        </row>
        <row r="6670">
          <cell r="A6670" t="str">
            <v>87492</v>
          </cell>
          <cell r="B6670" t="str">
            <v xml:space="preserve">CHYLMD TRACH, DNA, QUANT           </v>
          </cell>
        </row>
        <row r="6671">
          <cell r="A6671" t="str">
            <v>87495</v>
          </cell>
          <cell r="B6671" t="str">
            <v xml:space="preserve">CYTOMEG, DNA, DIR PROBE            </v>
          </cell>
        </row>
        <row r="6672">
          <cell r="A6672" t="str">
            <v>87496</v>
          </cell>
          <cell r="B6672" t="str">
            <v xml:space="preserve">CYTOMEG, DNA, AMP PROBE            </v>
          </cell>
        </row>
        <row r="6673">
          <cell r="A6673" t="str">
            <v>87497</v>
          </cell>
          <cell r="B6673" t="str">
            <v xml:space="preserve">CYTOMEG, DNA, QUANT                </v>
          </cell>
        </row>
        <row r="6674">
          <cell r="A6674" t="str">
            <v>87510</v>
          </cell>
          <cell r="B6674" t="str">
            <v xml:space="preserve">GARDNER VAG, DNA, DIR PROBE        </v>
          </cell>
        </row>
        <row r="6675">
          <cell r="A6675" t="str">
            <v>87511</v>
          </cell>
          <cell r="B6675" t="str">
            <v xml:space="preserve">GARDNER VAG, DNA, AMP PROBE        </v>
          </cell>
        </row>
        <row r="6676">
          <cell r="A6676" t="str">
            <v>87512</v>
          </cell>
          <cell r="B6676" t="str">
            <v xml:space="preserve">GARDNER VAG, DNA, QUANT            </v>
          </cell>
        </row>
        <row r="6677">
          <cell r="A6677" t="str">
            <v>87515</v>
          </cell>
          <cell r="B6677" t="str">
            <v xml:space="preserve">HEPATITIS B, DNA, DIR PROBE        </v>
          </cell>
        </row>
        <row r="6678">
          <cell r="A6678" t="str">
            <v>87516</v>
          </cell>
          <cell r="B6678" t="str">
            <v xml:space="preserve">HEPATITIS B, DNA, AMP PROBE        </v>
          </cell>
        </row>
        <row r="6679">
          <cell r="A6679" t="str">
            <v>87517</v>
          </cell>
          <cell r="B6679" t="str">
            <v xml:space="preserve">HEPATITIS B, DNA, QUANT            </v>
          </cell>
        </row>
        <row r="6680">
          <cell r="A6680" t="str">
            <v>87520</v>
          </cell>
          <cell r="B6680" t="str">
            <v xml:space="preserve">HEPATITIS C, RNA, DIR PROBE        </v>
          </cell>
        </row>
        <row r="6681">
          <cell r="A6681" t="str">
            <v>87521</v>
          </cell>
          <cell r="B6681" t="str">
            <v xml:space="preserve">HEPATITIS C, RNA, AMP PROBE        </v>
          </cell>
        </row>
        <row r="6682">
          <cell r="A6682" t="str">
            <v>87522</v>
          </cell>
          <cell r="B6682" t="str">
            <v xml:space="preserve">HEPATITIS C, RNA, QUANT            </v>
          </cell>
        </row>
        <row r="6683">
          <cell r="A6683" t="str">
            <v>87525</v>
          </cell>
          <cell r="B6683" t="str">
            <v xml:space="preserve">HEPATITIS G, DNA, DIR PROBE        </v>
          </cell>
        </row>
        <row r="6684">
          <cell r="A6684" t="str">
            <v>87526</v>
          </cell>
          <cell r="B6684" t="str">
            <v xml:space="preserve">HEPATITIS G, DNA, AMP PROBE        </v>
          </cell>
        </row>
        <row r="6685">
          <cell r="A6685" t="str">
            <v>87527</v>
          </cell>
          <cell r="B6685" t="str">
            <v xml:space="preserve">HEPATITIS G, DNA, QUANT            </v>
          </cell>
        </row>
        <row r="6686">
          <cell r="A6686" t="str">
            <v>87528</v>
          </cell>
          <cell r="B6686" t="str">
            <v xml:space="preserve">HSV, DNA, DIR PROBE                </v>
          </cell>
        </row>
        <row r="6687">
          <cell r="A6687" t="str">
            <v>87529</v>
          </cell>
          <cell r="B6687" t="str">
            <v xml:space="preserve">HSV, DNA, AMP PROBE                </v>
          </cell>
        </row>
        <row r="6688">
          <cell r="A6688" t="str">
            <v>87530</v>
          </cell>
          <cell r="B6688" t="str">
            <v xml:space="preserve">HSV, DNA, QUANT                    </v>
          </cell>
        </row>
        <row r="6689">
          <cell r="A6689" t="str">
            <v>87531</v>
          </cell>
          <cell r="B6689" t="str">
            <v xml:space="preserve">HHV-6, DNA, DIR PROBE              </v>
          </cell>
        </row>
        <row r="6690">
          <cell r="A6690" t="str">
            <v>87532</v>
          </cell>
          <cell r="B6690" t="str">
            <v xml:space="preserve">HHV-6, DNA, AMP PROBE              </v>
          </cell>
        </row>
        <row r="6691">
          <cell r="A6691" t="str">
            <v>87533</v>
          </cell>
          <cell r="B6691" t="str">
            <v xml:space="preserve">HHV-6, DNA, QUANT                  </v>
          </cell>
        </row>
        <row r="6692">
          <cell r="A6692" t="str">
            <v>87534</v>
          </cell>
          <cell r="B6692" t="str">
            <v xml:space="preserve">HIV-1, DNA, DIR PROBE              </v>
          </cell>
        </row>
        <row r="6693">
          <cell r="A6693" t="str">
            <v>87535</v>
          </cell>
          <cell r="B6693" t="str">
            <v xml:space="preserve">HIV-1, DNA, AMP PROBE              </v>
          </cell>
        </row>
        <row r="6694">
          <cell r="A6694" t="str">
            <v>87536</v>
          </cell>
          <cell r="B6694" t="str">
            <v xml:space="preserve">HIV-1, DNA, QUANT                  </v>
          </cell>
        </row>
        <row r="6695">
          <cell r="A6695" t="str">
            <v>87537</v>
          </cell>
          <cell r="B6695" t="str">
            <v xml:space="preserve">HIV-2, DNA, DIR PROBE              </v>
          </cell>
        </row>
        <row r="6696">
          <cell r="A6696" t="str">
            <v>87538</v>
          </cell>
          <cell r="B6696" t="str">
            <v xml:space="preserve">HIV-2, DNA, AMP PROBE              </v>
          </cell>
        </row>
        <row r="6697">
          <cell r="A6697" t="str">
            <v>87539</v>
          </cell>
          <cell r="B6697" t="str">
            <v xml:space="preserve">HIV-2, DNA, QUANT                  </v>
          </cell>
        </row>
        <row r="6698">
          <cell r="A6698" t="str">
            <v>87540</v>
          </cell>
          <cell r="B6698" t="str">
            <v xml:space="preserve">LEGION PNEUMO, DNA, DIR PROB       </v>
          </cell>
        </row>
        <row r="6699">
          <cell r="A6699" t="str">
            <v>87541</v>
          </cell>
          <cell r="B6699" t="str">
            <v xml:space="preserve">LEGION PNEUMO, DNA, AMP PROB       </v>
          </cell>
        </row>
        <row r="6700">
          <cell r="A6700" t="str">
            <v>87542</v>
          </cell>
          <cell r="B6700" t="str">
            <v xml:space="preserve">LEGION PNEUMO, DNA, QUANT          </v>
          </cell>
        </row>
        <row r="6701">
          <cell r="A6701" t="str">
            <v>87550</v>
          </cell>
          <cell r="B6701" t="str">
            <v xml:space="preserve">MYCOBACTERIA, DNA, DIR PROBE       </v>
          </cell>
        </row>
        <row r="6702">
          <cell r="A6702" t="str">
            <v>87551</v>
          </cell>
          <cell r="B6702" t="str">
            <v xml:space="preserve">MYCOBACTERIA, DNA, AMP PROBE       </v>
          </cell>
        </row>
        <row r="6703">
          <cell r="A6703" t="str">
            <v>87552</v>
          </cell>
          <cell r="B6703" t="str">
            <v xml:space="preserve">MYCOBACTERIA, DNA, QUANT           </v>
          </cell>
        </row>
        <row r="6704">
          <cell r="A6704" t="str">
            <v>87555</v>
          </cell>
          <cell r="B6704" t="str">
            <v xml:space="preserve">M.TUBERCULO, DNA, DIR PROBE        </v>
          </cell>
        </row>
        <row r="6705">
          <cell r="A6705" t="str">
            <v>87556</v>
          </cell>
          <cell r="B6705" t="str">
            <v xml:space="preserve">M.TUBERCULO, DNA, AMP PROBE        </v>
          </cell>
        </row>
        <row r="6706">
          <cell r="A6706" t="str">
            <v>87557</v>
          </cell>
          <cell r="B6706" t="str">
            <v xml:space="preserve">M.TUBERCULO, DNA, QUANT            </v>
          </cell>
        </row>
        <row r="6707">
          <cell r="A6707" t="str">
            <v>87560</v>
          </cell>
          <cell r="B6707" t="str">
            <v xml:space="preserve">M.AVIUM-INTRA, DNA, DIR PROB       </v>
          </cell>
        </row>
        <row r="6708">
          <cell r="A6708" t="str">
            <v>87561</v>
          </cell>
          <cell r="B6708" t="str">
            <v xml:space="preserve">M.AVIUM-INTRA, DNA, AMP PROB       </v>
          </cell>
        </row>
        <row r="6709">
          <cell r="A6709" t="str">
            <v>87562</v>
          </cell>
          <cell r="B6709" t="str">
            <v xml:space="preserve">M.AVIUM-INTRA, DNA, QUANT          </v>
          </cell>
        </row>
        <row r="6710">
          <cell r="A6710" t="str">
            <v>87580</v>
          </cell>
          <cell r="B6710" t="str">
            <v xml:space="preserve">M.PNEUMON, DNA, DIR PROBE          </v>
          </cell>
        </row>
        <row r="6711">
          <cell r="A6711" t="str">
            <v>87581</v>
          </cell>
          <cell r="B6711" t="str">
            <v xml:space="preserve">M.PNEUMON, DNA, AMP PROBE          </v>
          </cell>
        </row>
        <row r="6712">
          <cell r="A6712" t="str">
            <v>87582</v>
          </cell>
          <cell r="B6712" t="str">
            <v xml:space="preserve">M.PNEUMON, DNA, QUANT              </v>
          </cell>
        </row>
        <row r="6713">
          <cell r="A6713" t="str">
            <v>87590</v>
          </cell>
          <cell r="B6713" t="str">
            <v xml:space="preserve">N.GONORRHOEAE, DNA, DIR PROB       </v>
          </cell>
        </row>
        <row r="6714">
          <cell r="A6714" t="str">
            <v>87591</v>
          </cell>
          <cell r="B6714" t="str">
            <v xml:space="preserve">N.GONORRHOEAE, DNA, AMP PROB       </v>
          </cell>
        </row>
        <row r="6715">
          <cell r="A6715" t="str">
            <v>87592</v>
          </cell>
          <cell r="B6715" t="str">
            <v xml:space="preserve">N.GONORRHOEAE, DNA, QUANT          </v>
          </cell>
        </row>
        <row r="6716">
          <cell r="A6716" t="str">
            <v>87620</v>
          </cell>
          <cell r="B6716" t="str">
            <v xml:space="preserve">HPV, DNA, DIR PROBE                </v>
          </cell>
        </row>
        <row r="6717">
          <cell r="A6717" t="str">
            <v>87621</v>
          </cell>
          <cell r="B6717" t="str">
            <v xml:space="preserve">HPV, DNA, AMP PROBE                </v>
          </cell>
        </row>
        <row r="6718">
          <cell r="A6718" t="str">
            <v>87622</v>
          </cell>
          <cell r="B6718" t="str">
            <v xml:space="preserve">HPV, DNA, QUANT                    </v>
          </cell>
        </row>
        <row r="6719">
          <cell r="A6719" t="str">
            <v>87650</v>
          </cell>
          <cell r="B6719" t="str">
            <v xml:space="preserve">STREP A, DNA, DIR PROBE            </v>
          </cell>
        </row>
        <row r="6720">
          <cell r="A6720" t="str">
            <v>87651</v>
          </cell>
          <cell r="B6720" t="str">
            <v xml:space="preserve">STREP A, DNA, AMP PROBE            </v>
          </cell>
        </row>
        <row r="6721">
          <cell r="A6721" t="str">
            <v>87652</v>
          </cell>
          <cell r="B6721" t="str">
            <v xml:space="preserve">STREP A, DNA, QUANT                </v>
          </cell>
        </row>
        <row r="6722">
          <cell r="A6722" t="str">
            <v>87797</v>
          </cell>
          <cell r="B6722" t="str">
            <v xml:space="preserve">DETECT AGENT NOS, DNA, DIR         </v>
          </cell>
        </row>
        <row r="6723">
          <cell r="A6723" t="str">
            <v>87798</v>
          </cell>
          <cell r="B6723" t="str">
            <v xml:space="preserve">DETECT AGENT NOS, DNA, AMP         </v>
          </cell>
        </row>
        <row r="6724">
          <cell r="A6724" t="str">
            <v>87799</v>
          </cell>
          <cell r="B6724" t="str">
            <v xml:space="preserve">DETECT AGENT NOS, DNA, QUANT       </v>
          </cell>
        </row>
        <row r="6725">
          <cell r="A6725" t="str">
            <v>87810</v>
          </cell>
          <cell r="B6725" t="str">
            <v xml:space="preserve">CHYLMD TRACH ASSAY W/OPTIC         </v>
          </cell>
        </row>
        <row r="6726">
          <cell r="A6726" t="str">
            <v>87850</v>
          </cell>
          <cell r="B6726" t="str">
            <v xml:space="preserve">N. GONORRHOEAE ASSAY W/OPTIC       </v>
          </cell>
        </row>
        <row r="6727">
          <cell r="A6727" t="str">
            <v>87880</v>
          </cell>
          <cell r="B6727" t="str">
            <v xml:space="preserve">STREP A ASSAY W/OPTIC              </v>
          </cell>
        </row>
        <row r="6728">
          <cell r="A6728" t="str">
            <v>87899</v>
          </cell>
          <cell r="B6728" t="str">
            <v xml:space="preserve">AGENT NOS ASSAY W/OPTIC            </v>
          </cell>
        </row>
        <row r="6729">
          <cell r="A6729" t="str">
            <v>87999</v>
          </cell>
          <cell r="B6729" t="str">
            <v xml:space="preserve">MICROBIOLOGY PROCEDURE             </v>
          </cell>
        </row>
        <row r="6730">
          <cell r="A6730" t="str">
            <v>88000</v>
          </cell>
          <cell r="B6730" t="str">
            <v xml:space="preserve">AUTOPSY (NECROPSY), GROSS          </v>
          </cell>
        </row>
        <row r="6731">
          <cell r="A6731" t="str">
            <v>88005</v>
          </cell>
          <cell r="B6731" t="str">
            <v xml:space="preserve">AUTOPSY (NECROPSY), GROSS          </v>
          </cell>
        </row>
        <row r="6732">
          <cell r="A6732" t="str">
            <v>88007</v>
          </cell>
          <cell r="B6732" t="str">
            <v xml:space="preserve">AUTOPSY (NECROPSY), GROSS          </v>
          </cell>
        </row>
        <row r="6733">
          <cell r="A6733" t="str">
            <v>88012</v>
          </cell>
          <cell r="B6733" t="str">
            <v xml:space="preserve">AUTOPSY (NECROPSY), GROSS          </v>
          </cell>
        </row>
        <row r="6734">
          <cell r="A6734" t="str">
            <v>88014</v>
          </cell>
          <cell r="B6734" t="str">
            <v xml:space="preserve">AUTOPSY (NECROPSY), GROSS          </v>
          </cell>
        </row>
        <row r="6735">
          <cell r="A6735" t="str">
            <v>88016</v>
          </cell>
          <cell r="B6735" t="str">
            <v xml:space="preserve">AUTOPSY (NECROPSY), GROSS          </v>
          </cell>
        </row>
        <row r="6736">
          <cell r="A6736" t="str">
            <v>88020</v>
          </cell>
          <cell r="B6736" t="str">
            <v xml:space="preserve">AUTOPSY (NECROPSY), COMPLETE       </v>
          </cell>
        </row>
        <row r="6737">
          <cell r="A6737" t="str">
            <v>88025</v>
          </cell>
          <cell r="B6737" t="str">
            <v xml:space="preserve">AUTOPSY (NECROPSY), COMPLETE       </v>
          </cell>
        </row>
        <row r="6738">
          <cell r="A6738" t="str">
            <v>88027</v>
          </cell>
          <cell r="B6738" t="str">
            <v xml:space="preserve">AUTOPSY (NECROPSY), COMPLETE       </v>
          </cell>
        </row>
        <row r="6739">
          <cell r="A6739" t="str">
            <v>88028</v>
          </cell>
          <cell r="B6739" t="str">
            <v xml:space="preserve">AUTOPSY (NECROPSY), COMPLETE       </v>
          </cell>
        </row>
        <row r="6740">
          <cell r="A6740" t="str">
            <v>88029</v>
          </cell>
          <cell r="B6740" t="str">
            <v xml:space="preserve">AUTOPSY (NECROPSY), COMPLETE       </v>
          </cell>
        </row>
        <row r="6741">
          <cell r="A6741" t="str">
            <v>88036</v>
          </cell>
          <cell r="B6741" t="str">
            <v xml:space="preserve">LIMITED AUTOPSY                    </v>
          </cell>
        </row>
        <row r="6742">
          <cell r="A6742" t="str">
            <v>88037</v>
          </cell>
          <cell r="B6742" t="str">
            <v xml:space="preserve">LIMITED AUTOPSY                    </v>
          </cell>
        </row>
        <row r="6743">
          <cell r="A6743" t="str">
            <v>88040</v>
          </cell>
          <cell r="B6743" t="str">
            <v xml:space="preserve">FORENSIC AUTOPSY (NECROPSY)        </v>
          </cell>
        </row>
        <row r="6744">
          <cell r="A6744" t="str">
            <v>88045</v>
          </cell>
          <cell r="B6744" t="str">
            <v xml:space="preserve">CORONER'S AUTOPSY (NECROPSY)       </v>
          </cell>
        </row>
        <row r="6745">
          <cell r="A6745" t="str">
            <v>88099</v>
          </cell>
          <cell r="B6745" t="str">
            <v xml:space="preserve">NECROPSY (AUTOPSY) PROCEDURE       </v>
          </cell>
        </row>
        <row r="6746">
          <cell r="A6746" t="str">
            <v>88104</v>
          </cell>
          <cell r="B6746" t="str">
            <v xml:space="preserve">CYTOPATHOLOGY, FLUIDS              </v>
          </cell>
        </row>
        <row r="6747">
          <cell r="A6747" t="str">
            <v>88106</v>
          </cell>
          <cell r="B6747" t="str">
            <v xml:space="preserve">CYTOPATHOLOGY, FLUIDS              </v>
          </cell>
        </row>
        <row r="6748">
          <cell r="A6748" t="str">
            <v>88107</v>
          </cell>
          <cell r="B6748" t="str">
            <v xml:space="preserve">CYTOPATHOLOGY, FLUIDS              </v>
          </cell>
        </row>
        <row r="6749">
          <cell r="A6749" t="str">
            <v>88108</v>
          </cell>
          <cell r="B6749" t="str">
            <v xml:space="preserve">CYTOPATH, CONCENTRATE TECH         </v>
          </cell>
        </row>
        <row r="6750">
          <cell r="A6750" t="str">
            <v>88125</v>
          </cell>
          <cell r="B6750" t="str">
            <v xml:space="preserve">FORENSIC CYTOPATHOLOGY             </v>
          </cell>
        </row>
        <row r="6751">
          <cell r="A6751" t="str">
            <v>88130</v>
          </cell>
          <cell r="B6751" t="str">
            <v xml:space="preserve">SEX CHROMATIN IDENTIFICATION       </v>
          </cell>
        </row>
        <row r="6752">
          <cell r="A6752" t="str">
            <v>88140</v>
          </cell>
          <cell r="B6752" t="str">
            <v xml:space="preserve">SEX CHROMATIN IDENTIFICATION       </v>
          </cell>
        </row>
        <row r="6753">
          <cell r="A6753" t="str">
            <v>88141</v>
          </cell>
          <cell r="B6753" t="str">
            <v xml:space="preserve">CYTPATH C/VAG INTERPRET            </v>
          </cell>
        </row>
        <row r="6754">
          <cell r="A6754" t="str">
            <v>88142</v>
          </cell>
          <cell r="B6754" t="str">
            <v xml:space="preserve">CYTPATH C/VAG T/LAYER              </v>
          </cell>
        </row>
        <row r="6755">
          <cell r="A6755" t="str">
            <v>88143</v>
          </cell>
          <cell r="B6755" t="str">
            <v xml:space="preserve">CYTPATH C/VAG T/LAYER REDO         </v>
          </cell>
        </row>
        <row r="6756">
          <cell r="A6756" t="str">
            <v>88144</v>
          </cell>
          <cell r="B6756" t="str">
            <v xml:space="preserve">CYTPATHC/VAGT/LAYERAUTO REDO       </v>
          </cell>
        </row>
        <row r="6757">
          <cell r="A6757" t="str">
            <v>88145</v>
          </cell>
          <cell r="B6757" t="str">
            <v xml:space="preserve">CYTPATH C/VAG T/LAYER SELECT       </v>
          </cell>
        </row>
        <row r="6758">
          <cell r="A6758" t="str">
            <v>88147</v>
          </cell>
          <cell r="B6758" t="str">
            <v xml:space="preserve">CYTPATH C/VAG AUTOMATED            </v>
          </cell>
        </row>
        <row r="6759">
          <cell r="A6759" t="str">
            <v>88148</v>
          </cell>
          <cell r="B6759" t="str">
            <v xml:space="preserve">CYTPATH C/VAG AUTO RESCREEN        </v>
          </cell>
        </row>
        <row r="6760">
          <cell r="A6760" t="str">
            <v>88150</v>
          </cell>
          <cell r="B6760" t="str">
            <v xml:space="preserve">CYTPATH C/VAG MANUAL               </v>
          </cell>
        </row>
        <row r="6761">
          <cell r="A6761" t="str">
            <v>88152</v>
          </cell>
          <cell r="B6761" t="str">
            <v xml:space="preserve">CYTPATH C/VAG AUTO REDO            </v>
          </cell>
        </row>
        <row r="6762">
          <cell r="A6762" t="str">
            <v>88153</v>
          </cell>
          <cell r="B6762" t="str">
            <v xml:space="preserve">CYTPATH C/VAG REDO                 </v>
          </cell>
        </row>
        <row r="6763">
          <cell r="A6763" t="str">
            <v>88154</v>
          </cell>
          <cell r="B6763" t="str">
            <v xml:space="preserve">CYTPATH C/VAG SELECT               </v>
          </cell>
        </row>
        <row r="6764">
          <cell r="A6764" t="str">
            <v>88155</v>
          </cell>
          <cell r="B6764" t="str">
            <v xml:space="preserve">CYTPATH C/VAG INDEX ADD-ON         </v>
          </cell>
        </row>
        <row r="6765">
          <cell r="A6765" t="str">
            <v>88160</v>
          </cell>
          <cell r="B6765" t="str">
            <v xml:space="preserve">CYTOPATH SMEAR, OTHER SOURCE       </v>
          </cell>
        </row>
        <row r="6766">
          <cell r="A6766" t="str">
            <v>88161</v>
          </cell>
          <cell r="B6766" t="str">
            <v xml:space="preserve">CYTOPATH SMEAR, OTHER SOURCE       </v>
          </cell>
        </row>
        <row r="6767">
          <cell r="A6767" t="str">
            <v>88162</v>
          </cell>
          <cell r="B6767" t="str">
            <v xml:space="preserve">CYTOPATH SMEAR, OTHER SOURCE       </v>
          </cell>
        </row>
        <row r="6768">
          <cell r="A6768" t="str">
            <v>88164</v>
          </cell>
          <cell r="B6768" t="str">
            <v xml:space="preserve">CYTPATH TBS C/VAG MANUAL           </v>
          </cell>
        </row>
        <row r="6769">
          <cell r="A6769" t="str">
            <v>88165</v>
          </cell>
          <cell r="B6769" t="str">
            <v xml:space="preserve">CYTPATH TBS C/VAG REDO             </v>
          </cell>
        </row>
        <row r="6770">
          <cell r="A6770" t="str">
            <v>88166</v>
          </cell>
          <cell r="B6770" t="str">
            <v xml:space="preserve">CYTPATH TBS C/VAG AUTO REDO        </v>
          </cell>
        </row>
        <row r="6771">
          <cell r="A6771" t="str">
            <v>88167</v>
          </cell>
          <cell r="B6771" t="str">
            <v xml:space="preserve">CYTPATH TBS C/VAG SELECT           </v>
          </cell>
        </row>
        <row r="6772">
          <cell r="A6772" t="str">
            <v>88170</v>
          </cell>
          <cell r="B6772" t="str">
            <v xml:space="preserve">FINE NEEDLE ASPIRATION             </v>
          </cell>
        </row>
        <row r="6773">
          <cell r="A6773" t="str">
            <v>88171</v>
          </cell>
          <cell r="B6773" t="str">
            <v xml:space="preserve">FINE NEEDLE ASPIRATION             </v>
          </cell>
        </row>
        <row r="6774">
          <cell r="A6774" t="str">
            <v>88172</v>
          </cell>
          <cell r="B6774" t="str">
            <v xml:space="preserve">EVALUATION OF SMEAR                </v>
          </cell>
        </row>
        <row r="6775">
          <cell r="A6775" t="str">
            <v>88173</v>
          </cell>
          <cell r="B6775" t="str">
            <v xml:space="preserve">INTERPRETATION OF SMEAR            </v>
          </cell>
        </row>
        <row r="6776">
          <cell r="A6776" t="str">
            <v>88180</v>
          </cell>
          <cell r="B6776" t="str">
            <v xml:space="preserve">CELL MARKER STUDY                  </v>
          </cell>
        </row>
        <row r="6777">
          <cell r="A6777" t="str">
            <v>88182</v>
          </cell>
          <cell r="B6777" t="str">
            <v xml:space="preserve">CELL MARKER STUDY                  </v>
          </cell>
        </row>
        <row r="6778">
          <cell r="A6778" t="str">
            <v>88199</v>
          </cell>
          <cell r="B6778" t="str">
            <v xml:space="preserve">CYTOPATHOLOGY PROCEDURE            </v>
          </cell>
        </row>
        <row r="6779">
          <cell r="A6779" t="str">
            <v>88230</v>
          </cell>
          <cell r="B6779" t="str">
            <v xml:space="preserve">TISSUE CULTURE, LYMPHOCYTE         </v>
          </cell>
        </row>
        <row r="6780">
          <cell r="A6780" t="str">
            <v>88233</v>
          </cell>
          <cell r="B6780" t="str">
            <v xml:space="preserve">TISSUE CULTURE, SKIN/BIOPSY        </v>
          </cell>
        </row>
        <row r="6781">
          <cell r="A6781" t="str">
            <v>88235</v>
          </cell>
          <cell r="B6781" t="str">
            <v xml:space="preserve">TISSUE CULTURE, PLACENTA           </v>
          </cell>
        </row>
        <row r="6782">
          <cell r="A6782" t="str">
            <v>88237</v>
          </cell>
          <cell r="B6782" t="str">
            <v xml:space="preserve">TISSUE CULTURE, BONE MARROW        </v>
          </cell>
        </row>
        <row r="6783">
          <cell r="A6783" t="str">
            <v>88239</v>
          </cell>
          <cell r="B6783" t="str">
            <v xml:space="preserve">TISSUE CULTURE, TUMOR              </v>
          </cell>
        </row>
        <row r="6784">
          <cell r="A6784" t="str">
            <v>88240</v>
          </cell>
          <cell r="B6784" t="str">
            <v xml:space="preserve">CELL CRYOPRESERVE/STORAGE          </v>
          </cell>
        </row>
        <row r="6785">
          <cell r="A6785" t="str">
            <v>88241</v>
          </cell>
          <cell r="B6785" t="str">
            <v xml:space="preserve">FROZEN CELL PREPARATION            </v>
          </cell>
        </row>
        <row r="6786">
          <cell r="A6786" t="str">
            <v>88245</v>
          </cell>
          <cell r="B6786" t="str">
            <v xml:space="preserve">CHROMOSOME ANALYSIS, 20-25         </v>
          </cell>
        </row>
        <row r="6787">
          <cell r="A6787" t="str">
            <v>88248</v>
          </cell>
          <cell r="B6787" t="str">
            <v xml:space="preserve">CHROMOSOME ANALYSIS, 50-100        </v>
          </cell>
        </row>
        <row r="6788">
          <cell r="A6788" t="str">
            <v>88249</v>
          </cell>
          <cell r="B6788" t="str">
            <v xml:space="preserve">CHROMOSOME ANALYSIS, 100           </v>
          </cell>
        </row>
        <row r="6789">
          <cell r="A6789" t="str">
            <v>88261</v>
          </cell>
          <cell r="B6789" t="str">
            <v xml:space="preserve">CHROMOSOME ANALYSIS, 5             </v>
          </cell>
        </row>
        <row r="6790">
          <cell r="A6790" t="str">
            <v>88262</v>
          </cell>
          <cell r="B6790" t="str">
            <v xml:space="preserve">CHROMOSOME ANALYSIS, 15-20         </v>
          </cell>
        </row>
        <row r="6791">
          <cell r="A6791" t="str">
            <v>88263</v>
          </cell>
          <cell r="B6791" t="str">
            <v xml:space="preserve">CHROMOSOME ANALYSIS, 45            </v>
          </cell>
        </row>
        <row r="6792">
          <cell r="A6792" t="str">
            <v>88264</v>
          </cell>
          <cell r="B6792" t="str">
            <v xml:space="preserve">CHROMOSOME ANALYSIS, 20-25         </v>
          </cell>
        </row>
        <row r="6793">
          <cell r="A6793" t="str">
            <v>88267</v>
          </cell>
          <cell r="B6793" t="str">
            <v xml:space="preserve">CHROMOSOME ANALYSIS: PLACENTA      </v>
          </cell>
        </row>
        <row r="6794">
          <cell r="A6794" t="str">
            <v>88269</v>
          </cell>
          <cell r="B6794" t="str">
            <v xml:space="preserve">CHROMOSOME ANALYSIS: AMNIOTIC      </v>
          </cell>
        </row>
        <row r="6795">
          <cell r="A6795" t="str">
            <v>88271</v>
          </cell>
          <cell r="B6795" t="str">
            <v xml:space="preserve">CYTOGENETICS, DNA PROBE            </v>
          </cell>
        </row>
        <row r="6796">
          <cell r="A6796" t="str">
            <v>88272</v>
          </cell>
          <cell r="B6796" t="str">
            <v xml:space="preserve">CYTOGENETICS, 3-5                  </v>
          </cell>
        </row>
        <row r="6797">
          <cell r="A6797" t="str">
            <v>88273</v>
          </cell>
          <cell r="B6797" t="str">
            <v xml:space="preserve">CYTOGENETICS, 10-30                </v>
          </cell>
        </row>
        <row r="6798">
          <cell r="A6798" t="str">
            <v>88274</v>
          </cell>
          <cell r="B6798" t="str">
            <v xml:space="preserve">CYTOGENETICS, 25-99                </v>
          </cell>
        </row>
        <row r="6799">
          <cell r="A6799" t="str">
            <v>88275</v>
          </cell>
          <cell r="B6799" t="str">
            <v xml:space="preserve">CYTOGENETICS, 100-300              </v>
          </cell>
        </row>
        <row r="6800">
          <cell r="A6800" t="str">
            <v>88280</v>
          </cell>
          <cell r="B6800" t="str">
            <v xml:space="preserve">CHROMOSOME KARYOTYPE STUDY         </v>
          </cell>
        </row>
        <row r="6801">
          <cell r="A6801" t="str">
            <v>88283</v>
          </cell>
          <cell r="B6801" t="str">
            <v xml:space="preserve">CHROMOSOME BANDING STUDY           </v>
          </cell>
        </row>
        <row r="6802">
          <cell r="A6802" t="str">
            <v>88285</v>
          </cell>
          <cell r="B6802" t="str">
            <v xml:space="preserve">CHROMOSOME COUNT: ADDITIONAL       </v>
          </cell>
        </row>
        <row r="6803">
          <cell r="A6803" t="str">
            <v>88289</v>
          </cell>
          <cell r="B6803" t="str">
            <v xml:space="preserve">CHROMOSOME STUDY: ADDITIONAL       </v>
          </cell>
        </row>
        <row r="6804">
          <cell r="A6804" t="str">
            <v>88291</v>
          </cell>
          <cell r="B6804" t="str">
            <v xml:space="preserve">CYTO/MOLECULAR REPORT              </v>
          </cell>
        </row>
        <row r="6805">
          <cell r="A6805" t="str">
            <v>88299</v>
          </cell>
          <cell r="B6805" t="str">
            <v xml:space="preserve">CYTOGENETIC STUDY                  </v>
          </cell>
        </row>
        <row r="6806">
          <cell r="A6806" t="str">
            <v>88300</v>
          </cell>
          <cell r="B6806" t="str">
            <v xml:space="preserve">SURG PATH, GROSS                   </v>
          </cell>
        </row>
        <row r="6807">
          <cell r="A6807" t="str">
            <v>88302</v>
          </cell>
          <cell r="B6807" t="str">
            <v xml:space="preserve">TISSUE EXAM BY PATHOLOGIST         </v>
          </cell>
        </row>
        <row r="6808">
          <cell r="A6808" t="str">
            <v>88304</v>
          </cell>
          <cell r="B6808" t="str">
            <v xml:space="preserve">TISSUE EXAM BY PATHOLOGIST         </v>
          </cell>
        </row>
        <row r="6809">
          <cell r="A6809" t="str">
            <v>88305</v>
          </cell>
          <cell r="B6809" t="str">
            <v xml:space="preserve">TISSUE EXAM BY PATHOLOGIST         </v>
          </cell>
        </row>
        <row r="6810">
          <cell r="A6810" t="str">
            <v>88307</v>
          </cell>
          <cell r="B6810" t="str">
            <v xml:space="preserve">TISSUE EXAM BY PATHOLOGIST         </v>
          </cell>
        </row>
        <row r="6811">
          <cell r="A6811" t="str">
            <v>88309</v>
          </cell>
          <cell r="B6811" t="str">
            <v xml:space="preserve">TISSUE EXAM BY PATHOLOGIST         </v>
          </cell>
        </row>
        <row r="6812">
          <cell r="A6812" t="str">
            <v>88311</v>
          </cell>
          <cell r="B6812" t="str">
            <v xml:space="preserve">DECALCIFY TISSUE                   </v>
          </cell>
        </row>
        <row r="6813">
          <cell r="A6813" t="str">
            <v>88312</v>
          </cell>
          <cell r="B6813" t="str">
            <v xml:space="preserve">SPECIAL STAINS                     </v>
          </cell>
        </row>
        <row r="6814">
          <cell r="A6814" t="str">
            <v>88313</v>
          </cell>
          <cell r="B6814" t="str">
            <v xml:space="preserve">SPECIAL STAINS                     </v>
          </cell>
        </row>
        <row r="6815">
          <cell r="A6815" t="str">
            <v>88314</v>
          </cell>
          <cell r="B6815" t="str">
            <v xml:space="preserve">HISTOCHEMICAL STAIN                </v>
          </cell>
        </row>
        <row r="6816">
          <cell r="A6816" t="str">
            <v>88318</v>
          </cell>
          <cell r="B6816" t="str">
            <v xml:space="preserve">CHEMICAL HISTOCHEMISTRY            </v>
          </cell>
        </row>
        <row r="6817">
          <cell r="A6817" t="str">
            <v>88319</v>
          </cell>
          <cell r="B6817" t="str">
            <v xml:space="preserve">ENZYME HISTOCHEMISTRY              </v>
          </cell>
        </row>
        <row r="6818">
          <cell r="A6818" t="str">
            <v>88321</v>
          </cell>
          <cell r="B6818" t="str">
            <v xml:space="preserve">MICROSLIDE CONSULTATION            </v>
          </cell>
        </row>
        <row r="6819">
          <cell r="A6819" t="str">
            <v>88323</v>
          </cell>
          <cell r="B6819" t="str">
            <v xml:space="preserve">MICROSLIDE CONSULTATION            </v>
          </cell>
        </row>
        <row r="6820">
          <cell r="A6820" t="str">
            <v>88325</v>
          </cell>
          <cell r="B6820" t="str">
            <v xml:space="preserve">COMPREHENSIVE REVIEW OF DATA       </v>
          </cell>
        </row>
        <row r="6821">
          <cell r="A6821" t="str">
            <v>88329</v>
          </cell>
          <cell r="B6821" t="str">
            <v xml:space="preserve">PATHOLOGY CONSULT IN SURGERY       </v>
          </cell>
        </row>
        <row r="6822">
          <cell r="A6822" t="str">
            <v>88331</v>
          </cell>
          <cell r="B6822" t="str">
            <v xml:space="preserve">PATHOLOGY CONSULT IN SURGERY       </v>
          </cell>
        </row>
        <row r="6823">
          <cell r="A6823" t="str">
            <v>88332</v>
          </cell>
          <cell r="B6823" t="str">
            <v xml:space="preserve">PATHOLOGY CONSULT IN SURGERY       </v>
          </cell>
        </row>
        <row r="6824">
          <cell r="A6824" t="str">
            <v>88342</v>
          </cell>
          <cell r="B6824" t="str">
            <v xml:space="preserve">IMMUNOCYTOCHEMISTRY                </v>
          </cell>
        </row>
        <row r="6825">
          <cell r="A6825" t="str">
            <v>88346</v>
          </cell>
          <cell r="B6825" t="str">
            <v xml:space="preserve">IMMUNOFLUORESCENT STUDY            </v>
          </cell>
        </row>
        <row r="6826">
          <cell r="A6826" t="str">
            <v>88347</v>
          </cell>
          <cell r="B6826" t="str">
            <v xml:space="preserve">IMMUNOFLUORESCENT STUDY            </v>
          </cell>
        </row>
        <row r="6827">
          <cell r="A6827" t="str">
            <v>88348</v>
          </cell>
          <cell r="B6827" t="str">
            <v xml:space="preserve">ELECTRON MICROSCOPY                </v>
          </cell>
        </row>
        <row r="6828">
          <cell r="A6828" t="str">
            <v>88349</v>
          </cell>
          <cell r="B6828" t="str">
            <v xml:space="preserve">SCANNING ELECTRON MICROSCOPY       </v>
          </cell>
        </row>
        <row r="6829">
          <cell r="A6829" t="str">
            <v>88355</v>
          </cell>
          <cell r="B6829" t="str">
            <v xml:space="preserve">ANALYSIS, SKELETAL MUSCLE          </v>
          </cell>
        </row>
        <row r="6830">
          <cell r="A6830" t="str">
            <v>88356</v>
          </cell>
          <cell r="B6830" t="str">
            <v xml:space="preserve">ANALYSIS, NERVE                    </v>
          </cell>
        </row>
        <row r="6831">
          <cell r="A6831" t="str">
            <v>88358</v>
          </cell>
          <cell r="B6831" t="str">
            <v xml:space="preserve">ANALYSIS, TUMOR                    </v>
          </cell>
        </row>
        <row r="6832">
          <cell r="A6832" t="str">
            <v>88362</v>
          </cell>
          <cell r="B6832" t="str">
            <v xml:space="preserve">NERVE TEASING PREPARATIONS         </v>
          </cell>
        </row>
        <row r="6833">
          <cell r="A6833" t="str">
            <v>88365</v>
          </cell>
          <cell r="B6833" t="str">
            <v xml:space="preserve">TISSUE HYBRIDIZATION               </v>
          </cell>
        </row>
        <row r="6834">
          <cell r="A6834" t="str">
            <v>88371</v>
          </cell>
          <cell r="B6834" t="str">
            <v xml:space="preserve">PROTEIN, WESTERN BLOT TISSUE       </v>
          </cell>
        </row>
        <row r="6835">
          <cell r="A6835" t="str">
            <v>88372</v>
          </cell>
          <cell r="B6835" t="str">
            <v xml:space="preserve">PROTEIN ANALYSIS W/PROBE           </v>
          </cell>
        </row>
        <row r="6836">
          <cell r="A6836" t="str">
            <v>88399</v>
          </cell>
          <cell r="B6836" t="str">
            <v xml:space="preserve">SURGICAL PATHOLOGY PROCEDURE       </v>
          </cell>
        </row>
        <row r="6837">
          <cell r="A6837" t="str">
            <v>89050</v>
          </cell>
          <cell r="B6837" t="str">
            <v xml:space="preserve">BODY FLUID CELL COUNT              </v>
          </cell>
        </row>
        <row r="6838">
          <cell r="A6838" t="str">
            <v>89051</v>
          </cell>
          <cell r="B6838" t="str">
            <v xml:space="preserve">BODY FLUID CELL COUNT              </v>
          </cell>
        </row>
        <row r="6839">
          <cell r="A6839" t="str">
            <v>89060</v>
          </cell>
          <cell r="B6839" t="str">
            <v xml:space="preserve">EXAM,SYNOVIAL FLUID CRYSTALS       </v>
          </cell>
        </row>
        <row r="6840">
          <cell r="A6840" t="str">
            <v>89100</v>
          </cell>
          <cell r="B6840" t="str">
            <v xml:space="preserve">SAMPLE INTESTINAL CONTENTS         </v>
          </cell>
        </row>
        <row r="6841">
          <cell r="A6841" t="str">
            <v>89105</v>
          </cell>
          <cell r="B6841" t="str">
            <v xml:space="preserve">SAMPLE INTESTINAL CONTENTS         </v>
          </cell>
        </row>
        <row r="6842">
          <cell r="A6842" t="str">
            <v>89125</v>
          </cell>
          <cell r="B6842" t="str">
            <v xml:space="preserve">SPECIMEN FAT STAIN                 </v>
          </cell>
        </row>
        <row r="6843">
          <cell r="A6843" t="str">
            <v>89130</v>
          </cell>
          <cell r="B6843" t="str">
            <v xml:space="preserve">SAMPLE STOMACH CONTENTS            </v>
          </cell>
        </row>
        <row r="6844">
          <cell r="A6844" t="str">
            <v>89132</v>
          </cell>
          <cell r="B6844" t="str">
            <v xml:space="preserve">SAMPLE STOMACH CONTENTS            </v>
          </cell>
        </row>
        <row r="6845">
          <cell r="A6845" t="str">
            <v>89135</v>
          </cell>
          <cell r="B6845" t="str">
            <v xml:space="preserve">SAMPLE STOMACH CONTENTS            </v>
          </cell>
        </row>
        <row r="6846">
          <cell r="A6846" t="str">
            <v>89136</v>
          </cell>
          <cell r="B6846" t="str">
            <v xml:space="preserve">SAMPLE STOMACH CONTENTS            </v>
          </cell>
        </row>
        <row r="6847">
          <cell r="A6847" t="str">
            <v>89140</v>
          </cell>
          <cell r="B6847" t="str">
            <v xml:space="preserve">SAMPLE STOMACH CONTENTS            </v>
          </cell>
        </row>
        <row r="6848">
          <cell r="A6848" t="str">
            <v>89141</v>
          </cell>
          <cell r="B6848" t="str">
            <v xml:space="preserve">SAMPLE STOMACH CONTENTS            </v>
          </cell>
        </row>
        <row r="6849">
          <cell r="A6849" t="str">
            <v>89160</v>
          </cell>
          <cell r="B6849" t="str">
            <v xml:space="preserve">EXAM FECES FOR MEAT FIBERS         </v>
          </cell>
        </row>
        <row r="6850">
          <cell r="A6850" t="str">
            <v>89190</v>
          </cell>
          <cell r="B6850" t="str">
            <v xml:space="preserve">NASAL SMEAR FOR EOSINOPHILS        </v>
          </cell>
        </row>
        <row r="6851">
          <cell r="A6851" t="str">
            <v>89250</v>
          </cell>
          <cell r="B6851" t="str">
            <v xml:space="preserve">FERTILIZATION OF OOCYTE            </v>
          </cell>
        </row>
        <row r="6852">
          <cell r="A6852" t="str">
            <v>89251</v>
          </cell>
          <cell r="B6852" t="str">
            <v xml:space="preserve">CULTURE OOCYTE W/EMBRYOS           </v>
          </cell>
        </row>
        <row r="6853">
          <cell r="A6853" t="str">
            <v>89252</v>
          </cell>
          <cell r="B6853" t="str">
            <v xml:space="preserve">ASSIST OOCYTE FERTILIZATION        </v>
          </cell>
        </row>
        <row r="6854">
          <cell r="A6854" t="str">
            <v>89253</v>
          </cell>
          <cell r="B6854" t="str">
            <v xml:space="preserve">EMBRYO HATCHING                    </v>
          </cell>
        </row>
        <row r="6855">
          <cell r="A6855" t="str">
            <v>89254</v>
          </cell>
          <cell r="B6855" t="str">
            <v xml:space="preserve">OOCYTE IDENTIFICATION              </v>
          </cell>
        </row>
        <row r="6856">
          <cell r="A6856" t="str">
            <v>89255</v>
          </cell>
          <cell r="B6856" t="str">
            <v xml:space="preserve">PREPARE EMBRYO FOR TRANSFER        </v>
          </cell>
        </row>
        <row r="6857">
          <cell r="A6857" t="str">
            <v>89256</v>
          </cell>
          <cell r="B6857" t="str">
            <v xml:space="preserve">PREPARE CRYOPRESERVED EMBRYO       </v>
          </cell>
        </row>
        <row r="6858">
          <cell r="A6858" t="str">
            <v>89257</v>
          </cell>
          <cell r="B6858" t="str">
            <v xml:space="preserve">SPERM IDENTIFICATION               </v>
          </cell>
        </row>
        <row r="6859">
          <cell r="A6859" t="str">
            <v>89258</v>
          </cell>
          <cell r="B6859" t="str">
            <v xml:space="preserve">CRYOPRESERVATION, EMBRYO           </v>
          </cell>
        </row>
        <row r="6860">
          <cell r="A6860" t="str">
            <v>89259</v>
          </cell>
          <cell r="B6860" t="str">
            <v xml:space="preserve">CRYOPRESERVATION, SPERM            </v>
          </cell>
        </row>
        <row r="6861">
          <cell r="A6861" t="str">
            <v>89260</v>
          </cell>
          <cell r="B6861" t="str">
            <v xml:space="preserve">SPERM ISOLATION, SIMPLE            </v>
          </cell>
        </row>
        <row r="6862">
          <cell r="A6862" t="str">
            <v>89261</v>
          </cell>
          <cell r="B6862" t="str">
            <v xml:space="preserve">SPERM ISOLATION, COMPLEX           </v>
          </cell>
        </row>
        <row r="6863">
          <cell r="A6863" t="str">
            <v>89264</v>
          </cell>
          <cell r="B6863" t="str">
            <v xml:space="preserve">SPERM TISSUE IDENTIFY              </v>
          </cell>
        </row>
        <row r="6864">
          <cell r="A6864" t="str">
            <v>89300</v>
          </cell>
          <cell r="B6864" t="str">
            <v xml:space="preserve">SEMEN ANALYSIS                     </v>
          </cell>
        </row>
        <row r="6865">
          <cell r="A6865" t="str">
            <v>89310</v>
          </cell>
          <cell r="B6865" t="str">
            <v xml:space="preserve">SEMEN ANALYSIS                     </v>
          </cell>
        </row>
        <row r="6866">
          <cell r="A6866" t="str">
            <v>89320</v>
          </cell>
          <cell r="B6866" t="str">
            <v xml:space="preserve">SEMEN ANALYSIS                     </v>
          </cell>
        </row>
        <row r="6867">
          <cell r="A6867" t="str">
            <v>89325</v>
          </cell>
          <cell r="B6867" t="str">
            <v xml:space="preserve">SPERM ANTIBODY TEST                </v>
          </cell>
        </row>
        <row r="6868">
          <cell r="A6868" t="str">
            <v>89329</v>
          </cell>
          <cell r="B6868" t="str">
            <v xml:space="preserve">SPERM EVALUATION TEST              </v>
          </cell>
        </row>
        <row r="6869">
          <cell r="A6869" t="str">
            <v>89330</v>
          </cell>
          <cell r="B6869" t="str">
            <v xml:space="preserve">EVALUATION, CERVICAL MUCUS         </v>
          </cell>
        </row>
        <row r="6870">
          <cell r="A6870" t="str">
            <v>89350</v>
          </cell>
          <cell r="B6870" t="str">
            <v xml:space="preserve">SPUTUM SPECIMEN COLLECTION         </v>
          </cell>
        </row>
        <row r="6871">
          <cell r="A6871" t="str">
            <v>89355</v>
          </cell>
          <cell r="B6871" t="str">
            <v xml:space="preserve">EXAM FECES FOR STARCH              </v>
          </cell>
        </row>
        <row r="6872">
          <cell r="A6872" t="str">
            <v>89360</v>
          </cell>
          <cell r="B6872" t="str">
            <v xml:space="preserve">COLLECT SWEAT FOR TEST             </v>
          </cell>
        </row>
        <row r="6873">
          <cell r="A6873" t="str">
            <v>89365</v>
          </cell>
          <cell r="B6873" t="str">
            <v xml:space="preserve">WATER LOAD TEST                    </v>
          </cell>
        </row>
        <row r="6874">
          <cell r="A6874" t="str">
            <v>89399</v>
          </cell>
          <cell r="B6874" t="str">
            <v xml:space="preserve">PATHOLOGY LAB PROCEDURE            </v>
          </cell>
        </row>
        <row r="6875">
          <cell r="A6875" t="str">
            <v>90281</v>
          </cell>
          <cell r="B6875" t="str">
            <v xml:space="preserve">HUMAN IG, IM                       </v>
          </cell>
        </row>
        <row r="6876">
          <cell r="A6876" t="str">
            <v>90283</v>
          </cell>
          <cell r="B6876" t="str">
            <v xml:space="preserve">HUMAN IG, IV                       </v>
          </cell>
        </row>
        <row r="6877">
          <cell r="A6877" t="str">
            <v>90287</v>
          </cell>
          <cell r="B6877" t="str">
            <v xml:space="preserve">BOTULINUM ANTITOXIN                </v>
          </cell>
        </row>
        <row r="6878">
          <cell r="A6878" t="str">
            <v>90288</v>
          </cell>
          <cell r="B6878" t="str">
            <v xml:space="preserve">BOTULISM IG, IV                    </v>
          </cell>
        </row>
        <row r="6879">
          <cell r="A6879" t="str">
            <v>90291</v>
          </cell>
          <cell r="B6879" t="str">
            <v xml:space="preserve">CMV IG, IV                         </v>
          </cell>
        </row>
        <row r="6880">
          <cell r="A6880" t="str">
            <v>90296</v>
          </cell>
          <cell r="B6880" t="str">
            <v xml:space="preserve">DIPHTHERIA ANTITOXIN               </v>
          </cell>
        </row>
        <row r="6881">
          <cell r="A6881" t="str">
            <v>90371</v>
          </cell>
          <cell r="B6881" t="str">
            <v xml:space="preserve">HEPB IG, IM                        </v>
          </cell>
        </row>
        <row r="6882">
          <cell r="A6882" t="str">
            <v>90375</v>
          </cell>
          <cell r="B6882" t="str">
            <v xml:space="preserve">RABIES IG, IM/SC                   </v>
          </cell>
        </row>
        <row r="6883">
          <cell r="A6883" t="str">
            <v>90376</v>
          </cell>
          <cell r="B6883" t="str">
            <v xml:space="preserve">RABIES IG, HEAT TREATED            </v>
          </cell>
        </row>
        <row r="6884">
          <cell r="A6884" t="str">
            <v>90379</v>
          </cell>
          <cell r="B6884" t="str">
            <v xml:space="preserve">RSV IG, IV                         </v>
          </cell>
        </row>
        <row r="6885">
          <cell r="A6885" t="str">
            <v>90384</v>
          </cell>
          <cell r="B6885" t="str">
            <v xml:space="preserve">RH IG, FULL-DOSE, IM               </v>
          </cell>
        </row>
        <row r="6886">
          <cell r="A6886" t="str">
            <v>90385</v>
          </cell>
          <cell r="B6886" t="str">
            <v xml:space="preserve">RH IG, MINIDOSE, IM                </v>
          </cell>
        </row>
        <row r="6887">
          <cell r="A6887" t="str">
            <v>90386</v>
          </cell>
          <cell r="B6887" t="str">
            <v xml:space="preserve">RH IG, IV                          </v>
          </cell>
        </row>
        <row r="6888">
          <cell r="A6888" t="str">
            <v>90389</v>
          </cell>
          <cell r="B6888" t="str">
            <v xml:space="preserve">TETANUS IG, IM                     </v>
          </cell>
        </row>
        <row r="6889">
          <cell r="A6889" t="str">
            <v>90393</v>
          </cell>
          <cell r="B6889" t="str">
            <v xml:space="preserve">VACCINA IG, IM                     </v>
          </cell>
        </row>
        <row r="6890">
          <cell r="A6890" t="str">
            <v>90396</v>
          </cell>
          <cell r="B6890" t="str">
            <v xml:space="preserve">VARICELLA-ZOSTER IG, IM            </v>
          </cell>
        </row>
        <row r="6891">
          <cell r="A6891" t="str">
            <v>90399</v>
          </cell>
          <cell r="B6891" t="str">
            <v xml:space="preserve">IMMUNE GLOBULIN                    </v>
          </cell>
        </row>
        <row r="6892">
          <cell r="A6892" t="str">
            <v>90471</v>
          </cell>
          <cell r="B6892" t="str">
            <v xml:space="preserve">IMMUNIZATION ADMIN, SINGLE         </v>
          </cell>
        </row>
        <row r="6893">
          <cell r="A6893" t="str">
            <v>90472</v>
          </cell>
          <cell r="B6893" t="str">
            <v xml:space="preserve">IMMUNIZATION ADMIN, 2+             </v>
          </cell>
        </row>
        <row r="6894">
          <cell r="A6894" t="str">
            <v>90476</v>
          </cell>
          <cell r="B6894" t="str">
            <v xml:space="preserve">ADENOVIRUS VACCINE, TYPE 4         </v>
          </cell>
        </row>
        <row r="6895">
          <cell r="A6895" t="str">
            <v>90477</v>
          </cell>
          <cell r="B6895" t="str">
            <v xml:space="preserve">ADENOVIRUS VACCINE, TYPE 7         </v>
          </cell>
        </row>
        <row r="6896">
          <cell r="A6896" t="str">
            <v>90581</v>
          </cell>
          <cell r="B6896" t="str">
            <v xml:space="preserve">ANTHRAX VACCINE, SC                </v>
          </cell>
        </row>
        <row r="6897">
          <cell r="A6897" t="str">
            <v>90585</v>
          </cell>
          <cell r="B6897" t="str">
            <v xml:space="preserve">BCG VACCINE, PERCUT                </v>
          </cell>
        </row>
        <row r="6898">
          <cell r="A6898" t="str">
            <v>90586</v>
          </cell>
          <cell r="B6898" t="str">
            <v xml:space="preserve">BCG VACCINE, INTRAVESICAL          </v>
          </cell>
        </row>
        <row r="6899">
          <cell r="A6899" t="str">
            <v>90592</v>
          </cell>
          <cell r="B6899" t="str">
            <v xml:space="preserve">CHOLERA VACCINE, ORAL              </v>
          </cell>
        </row>
        <row r="6900">
          <cell r="A6900" t="str">
            <v>90632</v>
          </cell>
          <cell r="B6900" t="str">
            <v xml:space="preserve">HEPA VACCINE ADULT IM              </v>
          </cell>
        </row>
        <row r="6901">
          <cell r="A6901" t="str">
            <v>90633</v>
          </cell>
          <cell r="B6901" t="str">
            <v xml:space="preserve">HEPA VACCINE PED/ADOL-2 DOSE       </v>
          </cell>
        </row>
        <row r="6902">
          <cell r="A6902" t="str">
            <v>90634</v>
          </cell>
          <cell r="B6902" t="str">
            <v xml:space="preserve">HEPA VACCINE PED/ADOL-3 DOSE       </v>
          </cell>
        </row>
        <row r="6903">
          <cell r="A6903" t="str">
            <v>90636</v>
          </cell>
          <cell r="B6903" t="str">
            <v xml:space="preserve">HEPA/HEPB VACCINE ADULT IM         </v>
          </cell>
        </row>
        <row r="6904">
          <cell r="A6904" t="str">
            <v>90645</v>
          </cell>
          <cell r="B6904" t="str">
            <v xml:space="preserve">HIB VACCINE, HBOC, IM              </v>
          </cell>
        </row>
        <row r="6905">
          <cell r="A6905" t="str">
            <v>90646</v>
          </cell>
          <cell r="B6905" t="str">
            <v xml:space="preserve">HIB VACCINE, PRP-D, IM             </v>
          </cell>
        </row>
        <row r="6906">
          <cell r="A6906" t="str">
            <v>90647</v>
          </cell>
          <cell r="B6906" t="str">
            <v xml:space="preserve">HIB VACCINE, PRP-OMP, IM           </v>
          </cell>
        </row>
        <row r="6907">
          <cell r="A6907" t="str">
            <v>90648</v>
          </cell>
          <cell r="B6907" t="str">
            <v xml:space="preserve">HIB VACCINE, PRP-T, IM             </v>
          </cell>
        </row>
        <row r="6908">
          <cell r="A6908" t="str">
            <v>90657</v>
          </cell>
          <cell r="B6908" t="str">
            <v xml:space="preserve">FLU VACCINE, 6-35 MO, IM           </v>
          </cell>
        </row>
        <row r="6909">
          <cell r="A6909" t="str">
            <v>90658</v>
          </cell>
          <cell r="B6909" t="str">
            <v xml:space="preserve">FLU VACCINE, 3 YRS, IM             </v>
          </cell>
        </row>
        <row r="6910">
          <cell r="A6910" t="str">
            <v>90659</v>
          </cell>
          <cell r="B6910" t="str">
            <v xml:space="preserve">FLU VACCINE, WHOLE, IM             </v>
          </cell>
        </row>
        <row r="6911">
          <cell r="A6911" t="str">
            <v>90660</v>
          </cell>
          <cell r="B6911" t="str">
            <v xml:space="preserve">FLU VACCINE, NASAL                 </v>
          </cell>
        </row>
        <row r="6912">
          <cell r="A6912" t="str">
            <v>90665</v>
          </cell>
          <cell r="B6912" t="str">
            <v xml:space="preserve">LYME DISEASE VACCINE, IM           </v>
          </cell>
        </row>
        <row r="6913">
          <cell r="A6913" t="str">
            <v>90669</v>
          </cell>
          <cell r="B6913" t="str">
            <v xml:space="preserve">PNEUMOCOCCAL VACCINE, PED          </v>
          </cell>
        </row>
        <row r="6914">
          <cell r="A6914" t="str">
            <v>90675</v>
          </cell>
          <cell r="B6914" t="str">
            <v xml:space="preserve">RABIES VACCINE, IM                 </v>
          </cell>
        </row>
        <row r="6915">
          <cell r="A6915" t="str">
            <v>90676</v>
          </cell>
          <cell r="B6915" t="str">
            <v xml:space="preserve">RABIES VACCINE, ID                 </v>
          </cell>
        </row>
        <row r="6916">
          <cell r="A6916" t="str">
            <v>90680</v>
          </cell>
          <cell r="B6916" t="str">
            <v xml:space="preserve">ROTOVIRUS VACCINE, ORAL            </v>
          </cell>
        </row>
        <row r="6917">
          <cell r="A6917" t="str">
            <v>90690</v>
          </cell>
          <cell r="B6917" t="str">
            <v xml:space="preserve">TYPHOID VACCINE, ORAL              </v>
          </cell>
        </row>
        <row r="6918">
          <cell r="A6918" t="str">
            <v>90691</v>
          </cell>
          <cell r="B6918" t="str">
            <v xml:space="preserve">TYPHOID VACCINE, IM                </v>
          </cell>
        </row>
        <row r="6919">
          <cell r="A6919" t="str">
            <v>90692</v>
          </cell>
          <cell r="B6919" t="str">
            <v xml:space="preserve">TYPHOID VACCINE, H-P, SC/ID        </v>
          </cell>
        </row>
        <row r="6920">
          <cell r="A6920" t="str">
            <v>90693</v>
          </cell>
          <cell r="B6920" t="str">
            <v xml:space="preserve">TYPHOID VACCINE, AKD, SC           </v>
          </cell>
        </row>
        <row r="6921">
          <cell r="A6921" t="str">
            <v>90700</v>
          </cell>
          <cell r="B6921" t="str">
            <v xml:space="preserve">DTAP VACCINE, IM                   </v>
          </cell>
        </row>
        <row r="6922">
          <cell r="A6922" t="str">
            <v>90701</v>
          </cell>
          <cell r="B6922" t="str">
            <v xml:space="preserve">DTP VACCINE, IM                    </v>
          </cell>
        </row>
        <row r="6923">
          <cell r="A6923" t="str">
            <v>90702</v>
          </cell>
          <cell r="B6923" t="str">
            <v xml:space="preserve">DT VACCINE, IM                     </v>
          </cell>
        </row>
        <row r="6924">
          <cell r="A6924" t="str">
            <v>90703</v>
          </cell>
          <cell r="B6924" t="str">
            <v xml:space="preserve">TETANUS VACCINE, IM                </v>
          </cell>
        </row>
        <row r="6925">
          <cell r="A6925" t="str">
            <v>90704</v>
          </cell>
          <cell r="B6925" t="str">
            <v xml:space="preserve">MUMPS VACCINE, SC                  </v>
          </cell>
        </row>
        <row r="6926">
          <cell r="A6926" t="str">
            <v>90705</v>
          </cell>
          <cell r="B6926" t="str">
            <v xml:space="preserve">MEASLES VACCINE, SC                </v>
          </cell>
        </row>
        <row r="6927">
          <cell r="A6927" t="str">
            <v>90706</v>
          </cell>
          <cell r="B6927" t="str">
            <v xml:space="preserve">RUBELLA VACCINE, SC                </v>
          </cell>
        </row>
        <row r="6928">
          <cell r="A6928" t="str">
            <v>90707</v>
          </cell>
          <cell r="B6928" t="str">
            <v xml:space="preserve">MMR VACCINE, SC                    </v>
          </cell>
        </row>
        <row r="6929">
          <cell r="A6929" t="str">
            <v>90708</v>
          </cell>
          <cell r="B6929" t="str">
            <v xml:space="preserve">MEASLES-RUBELLA VACCINE SC         </v>
          </cell>
        </row>
        <row r="6930">
          <cell r="A6930" t="str">
            <v>90709</v>
          </cell>
          <cell r="B6930" t="str">
            <v xml:space="preserve">RUBELLA &amp; MUMPS VACCINE SC         </v>
          </cell>
        </row>
        <row r="6931">
          <cell r="A6931" t="str">
            <v>90710</v>
          </cell>
          <cell r="B6931" t="str">
            <v xml:space="preserve">MMRV VACCINE, SC                   </v>
          </cell>
        </row>
        <row r="6932">
          <cell r="A6932" t="str">
            <v>90712</v>
          </cell>
          <cell r="B6932" t="str">
            <v xml:space="preserve">ORAL POLIOVIRUS VACCINE            </v>
          </cell>
        </row>
        <row r="6933">
          <cell r="A6933" t="str">
            <v>90713</v>
          </cell>
          <cell r="B6933" t="str">
            <v xml:space="preserve">POLIOVIRUS, IPV, SC                </v>
          </cell>
        </row>
        <row r="6934">
          <cell r="A6934" t="str">
            <v>90716</v>
          </cell>
          <cell r="B6934" t="str">
            <v xml:space="preserve">CHICKEN POX VACCINE, SC            </v>
          </cell>
        </row>
        <row r="6935">
          <cell r="A6935" t="str">
            <v>90717</v>
          </cell>
          <cell r="B6935" t="str">
            <v xml:space="preserve">YELLOW FEVER VACCINE, SC           </v>
          </cell>
        </row>
        <row r="6936">
          <cell r="A6936" t="str">
            <v>90718</v>
          </cell>
          <cell r="B6936" t="str">
            <v xml:space="preserve">TD VACCINE, IM                     </v>
          </cell>
        </row>
        <row r="6937">
          <cell r="A6937" t="str">
            <v>90719</v>
          </cell>
          <cell r="B6937" t="str">
            <v xml:space="preserve">DIPHTHERIA VACCINE, IM             </v>
          </cell>
        </row>
        <row r="6938">
          <cell r="A6938" t="str">
            <v>90720</v>
          </cell>
          <cell r="B6938" t="str">
            <v xml:space="preserve">DTP/HIB VACCINE, IM                </v>
          </cell>
        </row>
        <row r="6939">
          <cell r="A6939" t="str">
            <v>90721</v>
          </cell>
          <cell r="B6939" t="str">
            <v xml:space="preserve">DTAP/HIB VACCINE, IM               </v>
          </cell>
        </row>
        <row r="6940">
          <cell r="A6940" t="str">
            <v>90725</v>
          </cell>
          <cell r="B6940" t="str">
            <v xml:space="preserve">CHOLERA VACCINE, INJECTABLE        </v>
          </cell>
        </row>
        <row r="6941">
          <cell r="A6941" t="str">
            <v>90727</v>
          </cell>
          <cell r="B6941" t="str">
            <v xml:space="preserve">PLAGUE VACCINE, IM                 </v>
          </cell>
        </row>
        <row r="6942">
          <cell r="A6942" t="str">
            <v>90732</v>
          </cell>
          <cell r="B6942" t="str">
            <v xml:space="preserve">PNEUMOCOCCAL VACCINE, ADULT        </v>
          </cell>
        </row>
        <row r="6943">
          <cell r="A6943" t="str">
            <v>90733</v>
          </cell>
          <cell r="B6943" t="str">
            <v xml:space="preserve">MENINGOCOCCAL VACCINE, SC          </v>
          </cell>
        </row>
        <row r="6944">
          <cell r="A6944" t="str">
            <v>90735</v>
          </cell>
          <cell r="B6944" t="str">
            <v xml:space="preserve">ENCEPHALITIS VACCINE, SC           </v>
          </cell>
        </row>
        <row r="6945">
          <cell r="A6945" t="str">
            <v>90744</v>
          </cell>
          <cell r="B6945" t="str">
            <v xml:space="preserve">HEPB VACCINE, PED/ADOL, IM         </v>
          </cell>
        </row>
        <row r="6946">
          <cell r="A6946" t="str">
            <v>90745</v>
          </cell>
          <cell r="B6946" t="str">
            <v xml:space="preserve">HEPB VACCINE, ADOL/RISK, IM        </v>
          </cell>
        </row>
        <row r="6947">
          <cell r="A6947" t="str">
            <v>90746</v>
          </cell>
          <cell r="B6947" t="str">
            <v xml:space="preserve">HEPB VACCINE, ADULT, IM            </v>
          </cell>
        </row>
        <row r="6948">
          <cell r="A6948" t="str">
            <v>90747</v>
          </cell>
          <cell r="B6948" t="str">
            <v xml:space="preserve">HEPB VACCINE, ILL PAT, IM          </v>
          </cell>
        </row>
        <row r="6949">
          <cell r="A6949" t="str">
            <v>90748</v>
          </cell>
          <cell r="B6949" t="str">
            <v xml:space="preserve">HEPB/HIB VACCINE, IM               </v>
          </cell>
        </row>
        <row r="6950">
          <cell r="A6950" t="str">
            <v>90749</v>
          </cell>
          <cell r="B6950" t="str">
            <v xml:space="preserve">VACCINE TOXOID                     </v>
          </cell>
        </row>
        <row r="6951">
          <cell r="A6951" t="str">
            <v>90780</v>
          </cell>
          <cell r="B6951" t="str">
            <v xml:space="preserve">IV INFUSION THERAPY, 1 HOUR        </v>
          </cell>
        </row>
        <row r="6952">
          <cell r="A6952" t="str">
            <v>90781</v>
          </cell>
          <cell r="B6952" t="str">
            <v xml:space="preserve">IV INFUSION, ADDITIONAL HOUR       </v>
          </cell>
        </row>
        <row r="6953">
          <cell r="A6953" t="str">
            <v>90782</v>
          </cell>
          <cell r="B6953" t="str">
            <v xml:space="preserve">INJECTION (SC)/(IM)                </v>
          </cell>
        </row>
        <row r="6954">
          <cell r="A6954" t="str">
            <v>90783</v>
          </cell>
          <cell r="B6954" t="str">
            <v xml:space="preserve">INJECTION (IA)                     </v>
          </cell>
        </row>
        <row r="6955">
          <cell r="A6955" t="str">
            <v>90784</v>
          </cell>
          <cell r="B6955" t="str">
            <v xml:space="preserve">INJECTION (IV)                     </v>
          </cell>
        </row>
        <row r="6956">
          <cell r="A6956" t="str">
            <v>90788</v>
          </cell>
          <cell r="B6956" t="str">
            <v xml:space="preserve">INJECTION OF ANTIBIOTIC            </v>
          </cell>
        </row>
        <row r="6957">
          <cell r="A6957" t="str">
            <v>90799</v>
          </cell>
          <cell r="B6957" t="str">
            <v xml:space="preserve">THERAPEUTIC/DIAG INJECTION         </v>
          </cell>
        </row>
        <row r="6958">
          <cell r="A6958" t="str">
            <v>90801</v>
          </cell>
          <cell r="B6958" t="str">
            <v xml:space="preserve">PSY DX INTERVIEW                   </v>
          </cell>
        </row>
        <row r="6959">
          <cell r="A6959" t="str">
            <v>90802</v>
          </cell>
          <cell r="B6959" t="str">
            <v xml:space="preserve">INTAC PSY DX INTERVIEW             </v>
          </cell>
        </row>
        <row r="6960">
          <cell r="A6960" t="str">
            <v>90804</v>
          </cell>
          <cell r="B6960" t="str">
            <v xml:space="preserve">PSYTX, OFFICE (20-30)              </v>
          </cell>
        </row>
        <row r="6961">
          <cell r="A6961" t="str">
            <v>90805</v>
          </cell>
          <cell r="B6961" t="str">
            <v xml:space="preserve">PSYTX, OFFICE (20-30) W/E&amp;M        </v>
          </cell>
        </row>
        <row r="6962">
          <cell r="A6962" t="str">
            <v>90806</v>
          </cell>
          <cell r="B6962" t="str">
            <v xml:space="preserve">PSYTX, OFFICE (45-50)              </v>
          </cell>
        </row>
        <row r="6963">
          <cell r="A6963" t="str">
            <v>90807</v>
          </cell>
          <cell r="B6963" t="str">
            <v xml:space="preserve">PSYTX, OFFICE (45-50) W/E&amp;M        </v>
          </cell>
        </row>
        <row r="6964">
          <cell r="A6964" t="str">
            <v>90808</v>
          </cell>
          <cell r="B6964" t="str">
            <v xml:space="preserve">PSYTX, OFFICE (75-80)              </v>
          </cell>
        </row>
        <row r="6965">
          <cell r="A6965" t="str">
            <v>90809</v>
          </cell>
          <cell r="B6965" t="str">
            <v xml:space="preserve">PSYTX, OFFICE (75-80) W/E&amp;M        </v>
          </cell>
        </row>
        <row r="6966">
          <cell r="A6966" t="str">
            <v>90810</v>
          </cell>
          <cell r="B6966" t="str">
            <v xml:space="preserve">INTAC PSYTX, OFFICE (20-30)        </v>
          </cell>
        </row>
        <row r="6967">
          <cell r="A6967" t="str">
            <v>90811</v>
          </cell>
          <cell r="B6967" t="str">
            <v xml:space="preserve">INTAC PSYTX, OFF 20-30 W/E&amp;M       </v>
          </cell>
        </row>
        <row r="6968">
          <cell r="A6968" t="str">
            <v>90812</v>
          </cell>
          <cell r="B6968" t="str">
            <v xml:space="preserve">INTAC PSYTX, OFFICE (45-50)        </v>
          </cell>
        </row>
        <row r="6969">
          <cell r="A6969" t="str">
            <v>90813</v>
          </cell>
          <cell r="B6969" t="str">
            <v xml:space="preserve">INTAC PSYTX, OFF 45-50 W/E&amp;M       </v>
          </cell>
        </row>
        <row r="6970">
          <cell r="A6970" t="str">
            <v>90814</v>
          </cell>
          <cell r="B6970" t="str">
            <v xml:space="preserve">INTAC PSYTX, OFFICE (75-80)        </v>
          </cell>
        </row>
        <row r="6971">
          <cell r="A6971" t="str">
            <v>90815</v>
          </cell>
          <cell r="B6971" t="str">
            <v xml:space="preserve">INTAC PSYTX, OFF 75-80 W/E&amp;M       </v>
          </cell>
        </row>
        <row r="6972">
          <cell r="A6972" t="str">
            <v>90816</v>
          </cell>
          <cell r="B6972" t="str">
            <v xml:space="preserve">PSYTX, HOSP (20-30)                </v>
          </cell>
        </row>
        <row r="6973">
          <cell r="A6973" t="str">
            <v>90817</v>
          </cell>
          <cell r="B6973" t="str">
            <v xml:space="preserve">PSYTX, HOSP (20-30) W/E&amp;M          </v>
          </cell>
        </row>
        <row r="6974">
          <cell r="A6974" t="str">
            <v>90818</v>
          </cell>
          <cell r="B6974" t="str">
            <v xml:space="preserve">PSYTX, HOSP (45-50)                </v>
          </cell>
        </row>
        <row r="6975">
          <cell r="A6975" t="str">
            <v>90819</v>
          </cell>
          <cell r="B6975" t="str">
            <v xml:space="preserve">PSYTX, HOSP (45-50) W/E&amp;M          </v>
          </cell>
        </row>
        <row r="6976">
          <cell r="A6976" t="str">
            <v>90821</v>
          </cell>
          <cell r="B6976" t="str">
            <v xml:space="preserve">PSYTX, HOSP (75-80)                </v>
          </cell>
        </row>
        <row r="6977">
          <cell r="A6977" t="str">
            <v>90822</v>
          </cell>
          <cell r="B6977" t="str">
            <v xml:space="preserve">PSYTX, HOSP (75-80) W/E&amp;M          </v>
          </cell>
        </row>
        <row r="6978">
          <cell r="A6978" t="str">
            <v>90823</v>
          </cell>
          <cell r="B6978" t="str">
            <v xml:space="preserve">INTAC PSYTX, HOSP (20-30)          </v>
          </cell>
        </row>
        <row r="6979">
          <cell r="A6979" t="str">
            <v>90824</v>
          </cell>
          <cell r="B6979" t="str">
            <v xml:space="preserve">INTAC PSYTX, HSP 20-30 W/E&amp;M       </v>
          </cell>
        </row>
        <row r="6980">
          <cell r="A6980" t="str">
            <v>90826</v>
          </cell>
          <cell r="B6980" t="str">
            <v xml:space="preserve">INTAC PSYTX, HOSP (45-50)          </v>
          </cell>
        </row>
        <row r="6981">
          <cell r="A6981" t="str">
            <v>90827</v>
          </cell>
          <cell r="B6981" t="str">
            <v xml:space="preserve">INTAC PSYTX, HSP 45-50 W/E&amp;M       </v>
          </cell>
        </row>
        <row r="6982">
          <cell r="A6982" t="str">
            <v>90828</v>
          </cell>
          <cell r="B6982" t="str">
            <v xml:space="preserve">INTAC PSYTX, HOSP (75-80)          </v>
          </cell>
        </row>
        <row r="6983">
          <cell r="A6983" t="str">
            <v>90829</v>
          </cell>
          <cell r="B6983" t="str">
            <v xml:space="preserve">INTAC PSYTX, HSP 75-80 W/E&amp;M       </v>
          </cell>
        </row>
        <row r="6984">
          <cell r="A6984" t="str">
            <v>90845</v>
          </cell>
          <cell r="B6984" t="str">
            <v xml:space="preserve">PSYCHOANALYSIS                     </v>
          </cell>
        </row>
        <row r="6985">
          <cell r="A6985" t="str">
            <v>90846</v>
          </cell>
          <cell r="B6985" t="str">
            <v xml:space="preserve">FAMILY PSYTX W/O PATIENT           </v>
          </cell>
        </row>
        <row r="6986">
          <cell r="A6986" t="str">
            <v>90847</v>
          </cell>
          <cell r="B6986" t="str">
            <v xml:space="preserve">FAMILY PSYTX W/PATIENT             </v>
          </cell>
        </row>
        <row r="6987">
          <cell r="A6987" t="str">
            <v>90849</v>
          </cell>
          <cell r="B6987" t="str">
            <v xml:space="preserve">MULTIPLE FAMILY GROUP PSYTX        </v>
          </cell>
        </row>
        <row r="6988">
          <cell r="A6988" t="str">
            <v>90853</v>
          </cell>
          <cell r="B6988" t="str">
            <v xml:space="preserve">GROUP PSYCHOTHERAPY                </v>
          </cell>
        </row>
        <row r="6989">
          <cell r="A6989" t="str">
            <v>90857</v>
          </cell>
          <cell r="B6989" t="str">
            <v xml:space="preserve">INTAC GROUP PSYTX                  </v>
          </cell>
        </row>
        <row r="6990">
          <cell r="A6990" t="str">
            <v>90862</v>
          </cell>
          <cell r="B6990" t="str">
            <v xml:space="preserve">MEDICATION MANAGEMENT              </v>
          </cell>
        </row>
        <row r="6991">
          <cell r="A6991" t="str">
            <v>90865</v>
          </cell>
          <cell r="B6991" t="str">
            <v xml:space="preserve">NARCOSYNTHESIS                     </v>
          </cell>
        </row>
        <row r="6992">
          <cell r="A6992" t="str">
            <v>90870</v>
          </cell>
          <cell r="B6992" t="str">
            <v xml:space="preserve">ELECTROCONVULSIVE THERAPY          </v>
          </cell>
        </row>
        <row r="6993">
          <cell r="A6993" t="str">
            <v>90871</v>
          </cell>
          <cell r="B6993" t="str">
            <v xml:space="preserve">ELECTROCONVULSIVE THERAPY          </v>
          </cell>
        </row>
        <row r="6994">
          <cell r="A6994" t="str">
            <v>90875</v>
          </cell>
          <cell r="B6994" t="str">
            <v xml:space="preserve">PSYCHOPHYSIOLOGICAL THERAPY        </v>
          </cell>
        </row>
        <row r="6995">
          <cell r="A6995" t="str">
            <v>90876</v>
          </cell>
          <cell r="B6995" t="str">
            <v xml:space="preserve">PSYCHOPHYSIOLOGICAL THERAPY        </v>
          </cell>
        </row>
        <row r="6996">
          <cell r="A6996" t="str">
            <v>90880</v>
          </cell>
          <cell r="B6996" t="str">
            <v xml:space="preserve">HYPNOTHERAPY                       </v>
          </cell>
        </row>
        <row r="6997">
          <cell r="A6997" t="str">
            <v>90882</v>
          </cell>
          <cell r="B6997" t="str">
            <v xml:space="preserve">ENVIRONMENTAL MANIPULATION         </v>
          </cell>
        </row>
        <row r="6998">
          <cell r="A6998" t="str">
            <v>90885</v>
          </cell>
          <cell r="B6998" t="str">
            <v xml:space="preserve">PSY EVALUATION OF RECORDS          </v>
          </cell>
        </row>
        <row r="6999">
          <cell r="A6999" t="str">
            <v>90887</v>
          </cell>
          <cell r="B6999" t="str">
            <v xml:space="preserve">CONSULTATION WITH FAMILY           </v>
          </cell>
        </row>
        <row r="7000">
          <cell r="A7000" t="str">
            <v>90889</v>
          </cell>
          <cell r="B7000" t="str">
            <v xml:space="preserve">PREPARATION OF REPORT              </v>
          </cell>
        </row>
        <row r="7001">
          <cell r="A7001" t="str">
            <v>90899</v>
          </cell>
          <cell r="B7001" t="str">
            <v xml:space="preserve">PSYCHIATRIC SERVICE/THERAPY        </v>
          </cell>
        </row>
        <row r="7002">
          <cell r="A7002" t="str">
            <v>90901</v>
          </cell>
          <cell r="B7002" t="str">
            <v xml:space="preserve">BIOFEEDBACK TRAINING, ANY METHOD   </v>
          </cell>
        </row>
        <row r="7003">
          <cell r="A7003" t="str">
            <v>90911</v>
          </cell>
          <cell r="B7003" t="str">
            <v xml:space="preserve">BIOFEEDBACK PERI/URO/RECTAL        </v>
          </cell>
        </row>
        <row r="7004">
          <cell r="A7004" t="str">
            <v>90918</v>
          </cell>
          <cell r="B7004" t="str">
            <v xml:space="preserve">ESRD RELATED SERVICES, MONTH       </v>
          </cell>
        </row>
        <row r="7005">
          <cell r="A7005" t="str">
            <v>90919</v>
          </cell>
          <cell r="B7005" t="str">
            <v xml:space="preserve">ESRD RELATED SERVICES, MONTH       </v>
          </cell>
        </row>
        <row r="7006">
          <cell r="A7006" t="str">
            <v>90920</v>
          </cell>
          <cell r="B7006" t="str">
            <v xml:space="preserve">ESRD RELATED SERVICES, MONTH       </v>
          </cell>
        </row>
        <row r="7007">
          <cell r="A7007" t="str">
            <v>90921</v>
          </cell>
          <cell r="B7007" t="str">
            <v xml:space="preserve">ESRD RELATED SERVICES, MONTH       </v>
          </cell>
        </row>
        <row r="7008">
          <cell r="A7008" t="str">
            <v>90922</v>
          </cell>
          <cell r="B7008" t="str">
            <v xml:space="preserve">ESRD RELATED SERVICES, DAY         </v>
          </cell>
        </row>
        <row r="7009">
          <cell r="A7009" t="str">
            <v>90923</v>
          </cell>
          <cell r="B7009" t="str">
            <v xml:space="preserve">ESRD RELATED SERVICES, DAY         </v>
          </cell>
        </row>
        <row r="7010">
          <cell r="A7010" t="str">
            <v>90924</v>
          </cell>
          <cell r="B7010" t="str">
            <v xml:space="preserve">ESRD RELATED SERVICES, DAY         </v>
          </cell>
        </row>
        <row r="7011">
          <cell r="A7011" t="str">
            <v>90925</v>
          </cell>
          <cell r="B7011" t="str">
            <v xml:space="preserve">ESRD RELATED SERVICES, DAY         </v>
          </cell>
        </row>
        <row r="7012">
          <cell r="A7012" t="str">
            <v>90935</v>
          </cell>
          <cell r="B7012" t="str">
            <v xml:space="preserve">HEMODIALYSIS, ONE EVALUATION       </v>
          </cell>
        </row>
        <row r="7013">
          <cell r="A7013" t="str">
            <v>90937</v>
          </cell>
          <cell r="B7013" t="str">
            <v xml:space="preserve">HEMODIALYSIS, REPEATED EVAL.       </v>
          </cell>
        </row>
        <row r="7014">
          <cell r="A7014" t="str">
            <v>90945</v>
          </cell>
          <cell r="B7014" t="str">
            <v xml:space="preserve">DIALYSIS, ONE EVALUATION           </v>
          </cell>
        </row>
        <row r="7015">
          <cell r="A7015" t="str">
            <v>90947</v>
          </cell>
          <cell r="B7015" t="str">
            <v xml:space="preserve">DIALYSIS, REPEATED EVAL.           </v>
          </cell>
        </row>
        <row r="7016">
          <cell r="A7016" t="str">
            <v>90989</v>
          </cell>
          <cell r="B7016" t="str">
            <v xml:space="preserve">DIALYSIS TRAINING/COMPLETE         </v>
          </cell>
        </row>
        <row r="7017">
          <cell r="A7017" t="str">
            <v>90993</v>
          </cell>
          <cell r="B7017" t="str">
            <v xml:space="preserve">DIALYSIS TRAINING/INCOMPLETE       </v>
          </cell>
        </row>
        <row r="7018">
          <cell r="A7018" t="str">
            <v>90997</v>
          </cell>
          <cell r="B7018" t="str">
            <v xml:space="preserve">HEMOPERFUSION                      </v>
          </cell>
        </row>
        <row r="7019">
          <cell r="A7019" t="str">
            <v>90999</v>
          </cell>
          <cell r="B7019" t="str">
            <v xml:space="preserve">DIALYSIS PROCEDURE                 </v>
          </cell>
        </row>
        <row r="7020">
          <cell r="A7020" t="str">
            <v>91000</v>
          </cell>
          <cell r="B7020" t="str">
            <v xml:space="preserve">ESOPHAGEAL INTUBATION              </v>
          </cell>
        </row>
        <row r="7021">
          <cell r="A7021" t="str">
            <v>91010</v>
          </cell>
          <cell r="B7021" t="str">
            <v xml:space="preserve">ESOPHAGUS MOTILITY STUDY           </v>
          </cell>
        </row>
        <row r="7022">
          <cell r="A7022" t="str">
            <v>91011</v>
          </cell>
          <cell r="B7022" t="str">
            <v xml:space="preserve">ESOPHAGUS MOTILITY STUDY           </v>
          </cell>
        </row>
        <row r="7023">
          <cell r="A7023" t="str">
            <v>91012</v>
          </cell>
          <cell r="B7023" t="str">
            <v xml:space="preserve">ESOPHAGUS MOTILITY STUDY           </v>
          </cell>
        </row>
        <row r="7024">
          <cell r="A7024" t="str">
            <v>91020</v>
          </cell>
          <cell r="B7024" t="str">
            <v xml:space="preserve">GASTRIC MOTILITY                   </v>
          </cell>
        </row>
        <row r="7025">
          <cell r="A7025" t="str">
            <v>91030</v>
          </cell>
          <cell r="B7025" t="str">
            <v xml:space="preserve">ACID PERFUSION OF ESOPHAGUS        </v>
          </cell>
        </row>
        <row r="7026">
          <cell r="A7026" t="str">
            <v>91032</v>
          </cell>
          <cell r="B7026" t="str">
            <v xml:space="preserve">ESOPHAGUS, ACID REFLUX TEST        </v>
          </cell>
        </row>
        <row r="7027">
          <cell r="A7027" t="str">
            <v>91033</v>
          </cell>
          <cell r="B7027" t="str">
            <v xml:space="preserve">PROLONGED ACID REFLUX TEST         </v>
          </cell>
        </row>
        <row r="7028">
          <cell r="A7028" t="str">
            <v>91052</v>
          </cell>
          <cell r="B7028" t="str">
            <v xml:space="preserve">GASTRIC ANALYSIS TEST              </v>
          </cell>
        </row>
        <row r="7029">
          <cell r="A7029" t="str">
            <v>91055</v>
          </cell>
          <cell r="B7029" t="str">
            <v xml:space="preserve">GASTRIC INTUBATION FOR SMEAR       </v>
          </cell>
        </row>
        <row r="7030">
          <cell r="A7030" t="str">
            <v>91060</v>
          </cell>
          <cell r="B7030" t="str">
            <v xml:space="preserve">GASTRIC SALINE LOAD TEST           </v>
          </cell>
        </row>
        <row r="7031">
          <cell r="A7031" t="str">
            <v>91065</v>
          </cell>
          <cell r="B7031" t="str">
            <v xml:space="preserve">BREATH HYDROGEN TEST               </v>
          </cell>
        </row>
        <row r="7032">
          <cell r="A7032" t="str">
            <v>91100</v>
          </cell>
          <cell r="B7032" t="str">
            <v xml:space="preserve">PASS INTESTINE BLEEDING TUBE       </v>
          </cell>
        </row>
        <row r="7033">
          <cell r="A7033" t="str">
            <v>91105</v>
          </cell>
          <cell r="B7033" t="str">
            <v xml:space="preserve">GASTRIC INTUBATION TREATMENT       </v>
          </cell>
        </row>
        <row r="7034">
          <cell r="A7034" t="str">
            <v>91122</v>
          </cell>
          <cell r="B7034" t="str">
            <v xml:space="preserve">ANAL PRESSURE RECORD               </v>
          </cell>
        </row>
        <row r="7035">
          <cell r="A7035" t="str">
            <v>91299</v>
          </cell>
          <cell r="B7035" t="str">
            <v xml:space="preserve">GASTROENTEROLOGY PROCEDURE         </v>
          </cell>
        </row>
        <row r="7036">
          <cell r="A7036" t="str">
            <v>92002</v>
          </cell>
          <cell r="B7036" t="str">
            <v xml:space="preserve">EYE EXAM, NEW PATIENT              </v>
          </cell>
        </row>
        <row r="7037">
          <cell r="A7037" t="str">
            <v>92004</v>
          </cell>
          <cell r="B7037" t="str">
            <v xml:space="preserve">EYE EXAM, NEW PATIENT              </v>
          </cell>
        </row>
        <row r="7038">
          <cell r="A7038" t="str">
            <v>92012</v>
          </cell>
          <cell r="B7038" t="str">
            <v xml:space="preserve">EYE EXAM ESTABLISHED PT            </v>
          </cell>
        </row>
        <row r="7039">
          <cell r="A7039" t="str">
            <v>92014</v>
          </cell>
          <cell r="B7039" t="str">
            <v xml:space="preserve">EYE EXAM &amp; TREATMENT               </v>
          </cell>
        </row>
        <row r="7040">
          <cell r="A7040" t="str">
            <v>92015</v>
          </cell>
          <cell r="B7040" t="str">
            <v xml:space="preserve">REFRACTION                         </v>
          </cell>
        </row>
        <row r="7041">
          <cell r="A7041" t="str">
            <v>92018</v>
          </cell>
          <cell r="B7041" t="str">
            <v xml:space="preserve">NEW EYE EXAM &amp; TREATMENT           </v>
          </cell>
        </row>
        <row r="7042">
          <cell r="A7042" t="str">
            <v>92019</v>
          </cell>
          <cell r="B7042" t="str">
            <v xml:space="preserve">EYE EXAM &amp; TREATMENT               </v>
          </cell>
        </row>
        <row r="7043">
          <cell r="A7043" t="str">
            <v>92020</v>
          </cell>
          <cell r="B7043" t="str">
            <v xml:space="preserve">SPECIAL EYE EVALUATION             </v>
          </cell>
        </row>
        <row r="7044">
          <cell r="A7044" t="str">
            <v>92060</v>
          </cell>
          <cell r="B7044" t="str">
            <v xml:space="preserve">SPECIAL EYE EVALUATION             </v>
          </cell>
        </row>
        <row r="7045">
          <cell r="A7045" t="str">
            <v>92065</v>
          </cell>
          <cell r="B7045" t="str">
            <v xml:space="preserve">ORTHOPTIC/PLEOPTIC TRAINING        </v>
          </cell>
        </row>
        <row r="7046">
          <cell r="A7046" t="str">
            <v>92070</v>
          </cell>
          <cell r="B7046" t="str">
            <v xml:space="preserve">FITTING OF CONTACT LENS            </v>
          </cell>
        </row>
        <row r="7047">
          <cell r="A7047" t="str">
            <v>92081</v>
          </cell>
          <cell r="B7047" t="str">
            <v xml:space="preserve">VISUAL FIELD EXAMINATION(S)        </v>
          </cell>
        </row>
        <row r="7048">
          <cell r="A7048" t="str">
            <v>92082</v>
          </cell>
          <cell r="B7048" t="str">
            <v xml:space="preserve">VISUAL FIELD EXAMINATION(S)        </v>
          </cell>
        </row>
        <row r="7049">
          <cell r="A7049" t="str">
            <v>92083</v>
          </cell>
          <cell r="B7049" t="str">
            <v xml:space="preserve">VISUAL FIELD EXAMINATION(S)        </v>
          </cell>
        </row>
        <row r="7050">
          <cell r="A7050" t="str">
            <v>92100</v>
          </cell>
          <cell r="B7050" t="str">
            <v xml:space="preserve">SERIAL TONOMETRY EXAM(S)           </v>
          </cell>
        </row>
        <row r="7051">
          <cell r="A7051" t="str">
            <v>92120</v>
          </cell>
          <cell r="B7051" t="str">
            <v xml:space="preserve">TONOGRAPHY &amp; EYE EVALUATION        </v>
          </cell>
        </row>
        <row r="7052">
          <cell r="A7052" t="str">
            <v>92130</v>
          </cell>
          <cell r="B7052" t="str">
            <v xml:space="preserve">WATER PROVOCATION TONOGRAPHY       </v>
          </cell>
        </row>
        <row r="7053">
          <cell r="A7053" t="str">
            <v>92135</v>
          </cell>
          <cell r="B7053" t="str">
            <v xml:space="preserve">OPTHALMIC DX IMAGING               </v>
          </cell>
        </row>
        <row r="7054">
          <cell r="A7054" t="str">
            <v>92140</v>
          </cell>
          <cell r="B7054" t="str">
            <v xml:space="preserve">GLAUCOMA PROVOCATIVE TESTS         </v>
          </cell>
        </row>
        <row r="7055">
          <cell r="A7055" t="str">
            <v>92225</v>
          </cell>
          <cell r="B7055" t="str">
            <v xml:space="preserve">SPECIAL EYE EXAM, INITIAL          </v>
          </cell>
        </row>
        <row r="7056">
          <cell r="A7056" t="str">
            <v>92226</v>
          </cell>
          <cell r="B7056" t="str">
            <v xml:space="preserve">SPECIAL EYE EXAM, SUBSEQUENT       </v>
          </cell>
        </row>
        <row r="7057">
          <cell r="A7057" t="str">
            <v>92230</v>
          </cell>
          <cell r="B7057" t="str">
            <v xml:space="preserve">EYE EXAM WITH PHOTOS               </v>
          </cell>
        </row>
        <row r="7058">
          <cell r="A7058" t="str">
            <v>92235</v>
          </cell>
          <cell r="B7058" t="str">
            <v xml:space="preserve">EYE EXAM WITH PHOTOS               </v>
          </cell>
        </row>
        <row r="7059">
          <cell r="A7059" t="str">
            <v>92240</v>
          </cell>
          <cell r="B7059" t="str">
            <v xml:space="preserve">ICG ANGIOGRAPHY                    </v>
          </cell>
        </row>
        <row r="7060">
          <cell r="A7060" t="str">
            <v>92250</v>
          </cell>
          <cell r="B7060" t="str">
            <v xml:space="preserve">EYE EXAM WITH PHOTOS               </v>
          </cell>
        </row>
        <row r="7061">
          <cell r="A7061" t="str">
            <v>92260</v>
          </cell>
          <cell r="B7061" t="str">
            <v xml:space="preserve">OPHTHALMOSCOPY/DYNAMOMETRY         </v>
          </cell>
        </row>
        <row r="7062">
          <cell r="A7062" t="str">
            <v>92265</v>
          </cell>
          <cell r="B7062" t="str">
            <v xml:space="preserve">EYE MUSCLE EVALUATION              </v>
          </cell>
        </row>
        <row r="7063">
          <cell r="A7063" t="str">
            <v>92270</v>
          </cell>
          <cell r="B7063" t="str">
            <v xml:space="preserve">ELECTRO-OCULOGRAPHY                </v>
          </cell>
        </row>
        <row r="7064">
          <cell r="A7064" t="str">
            <v>92275</v>
          </cell>
          <cell r="B7064" t="str">
            <v xml:space="preserve">ELECTRORETINOGRAPHY                </v>
          </cell>
        </row>
        <row r="7065">
          <cell r="A7065" t="str">
            <v>92283</v>
          </cell>
          <cell r="B7065" t="str">
            <v xml:space="preserve">COLOR VISION EXAMINATION           </v>
          </cell>
        </row>
        <row r="7066">
          <cell r="A7066" t="str">
            <v>92284</v>
          </cell>
          <cell r="B7066" t="str">
            <v xml:space="preserve">DARK ADAPTATION EYE EXAM           </v>
          </cell>
        </row>
        <row r="7067">
          <cell r="A7067" t="str">
            <v>92285</v>
          </cell>
          <cell r="B7067" t="str">
            <v xml:space="preserve">EYE PHOTOGRAPHY                    </v>
          </cell>
        </row>
        <row r="7068">
          <cell r="A7068" t="str">
            <v>92286</v>
          </cell>
          <cell r="B7068" t="str">
            <v xml:space="preserve">INTERNAL EYE PHOTOGRAPHY           </v>
          </cell>
        </row>
        <row r="7069">
          <cell r="A7069" t="str">
            <v>92287</v>
          </cell>
          <cell r="B7069" t="str">
            <v xml:space="preserve">INTERNAL EYE PHOTOGRAPHY           </v>
          </cell>
        </row>
        <row r="7070">
          <cell r="A7070" t="str">
            <v>92310</v>
          </cell>
          <cell r="B7070" t="str">
            <v xml:space="preserve">CONTACT LENS FITTING               </v>
          </cell>
        </row>
        <row r="7071">
          <cell r="A7071" t="str">
            <v>92311</v>
          </cell>
          <cell r="B7071" t="str">
            <v xml:space="preserve">CONTACT LENS FITTING               </v>
          </cell>
        </row>
        <row r="7072">
          <cell r="A7072" t="str">
            <v>92312</v>
          </cell>
          <cell r="B7072" t="str">
            <v xml:space="preserve">CONTACT LENS FITTING               </v>
          </cell>
        </row>
        <row r="7073">
          <cell r="A7073" t="str">
            <v>92313</v>
          </cell>
          <cell r="B7073" t="str">
            <v xml:space="preserve">CONTACT LENS FITTING               </v>
          </cell>
        </row>
        <row r="7074">
          <cell r="A7074" t="str">
            <v>92314</v>
          </cell>
          <cell r="B7074" t="str">
            <v xml:space="preserve">PRESCRIPTION OF CONTACT LENS       </v>
          </cell>
        </row>
        <row r="7075">
          <cell r="A7075" t="str">
            <v>92315</v>
          </cell>
          <cell r="B7075" t="str">
            <v xml:space="preserve">PRESCRIPTION OF CONTACT LENS       </v>
          </cell>
        </row>
        <row r="7076">
          <cell r="A7076" t="str">
            <v>92316</v>
          </cell>
          <cell r="B7076" t="str">
            <v xml:space="preserve">PRESCRIPTION OF CONTACT LENS       </v>
          </cell>
        </row>
        <row r="7077">
          <cell r="A7077" t="str">
            <v>92317</v>
          </cell>
          <cell r="B7077" t="str">
            <v xml:space="preserve">PRESCRIPTION OF CONTACT LENS       </v>
          </cell>
        </row>
        <row r="7078">
          <cell r="A7078" t="str">
            <v>92325</v>
          </cell>
          <cell r="B7078" t="str">
            <v xml:space="preserve">MODIFICATION OF CONTACT LENS       </v>
          </cell>
        </row>
        <row r="7079">
          <cell r="A7079" t="str">
            <v>92326</v>
          </cell>
          <cell r="B7079" t="str">
            <v xml:space="preserve">REPLACEMENT OF CONTACT LENS        </v>
          </cell>
        </row>
        <row r="7080">
          <cell r="A7080" t="str">
            <v>92330</v>
          </cell>
          <cell r="B7080" t="str">
            <v xml:space="preserve">FITTING OF ARTIFICIAL EYE          </v>
          </cell>
        </row>
        <row r="7081">
          <cell r="A7081" t="str">
            <v>92335</v>
          </cell>
          <cell r="B7081" t="str">
            <v xml:space="preserve">FITTING OF ARTIFICIAL EYE          </v>
          </cell>
        </row>
        <row r="7082">
          <cell r="A7082" t="str">
            <v>92340</v>
          </cell>
          <cell r="B7082" t="str">
            <v xml:space="preserve">FITTING OF SPECTACLES              </v>
          </cell>
        </row>
        <row r="7083">
          <cell r="A7083" t="str">
            <v>92341</v>
          </cell>
          <cell r="B7083" t="str">
            <v xml:space="preserve">FITTING OF SPECTACLES              </v>
          </cell>
        </row>
        <row r="7084">
          <cell r="A7084" t="str">
            <v>92342</v>
          </cell>
          <cell r="B7084" t="str">
            <v xml:space="preserve">FITTING OF SPECTACLES              </v>
          </cell>
        </row>
        <row r="7085">
          <cell r="A7085" t="str">
            <v>92352</v>
          </cell>
          <cell r="B7085" t="str">
            <v xml:space="preserve">SPECIAL SPECTACLES FITTING         </v>
          </cell>
        </row>
        <row r="7086">
          <cell r="A7086" t="str">
            <v>92353</v>
          </cell>
          <cell r="B7086" t="str">
            <v xml:space="preserve">SPECIAL SPECTACLES FITTING         </v>
          </cell>
        </row>
        <row r="7087">
          <cell r="A7087" t="str">
            <v>92354</v>
          </cell>
          <cell r="B7087" t="str">
            <v xml:space="preserve">SPECIAL SPECTACLES FITTING         </v>
          </cell>
        </row>
        <row r="7088">
          <cell r="A7088" t="str">
            <v>92355</v>
          </cell>
          <cell r="B7088" t="str">
            <v xml:space="preserve">SPECIAL SPECTACLES FITTING         </v>
          </cell>
        </row>
        <row r="7089">
          <cell r="A7089" t="str">
            <v>92358</v>
          </cell>
          <cell r="B7089" t="str">
            <v xml:space="preserve">EYE PROSTHESIS SERVICE             </v>
          </cell>
        </row>
        <row r="7090">
          <cell r="A7090" t="str">
            <v>92370</v>
          </cell>
          <cell r="B7090" t="str">
            <v xml:space="preserve">REPAIR &amp; ADJUST SPECTACLES         </v>
          </cell>
        </row>
        <row r="7091">
          <cell r="A7091" t="str">
            <v>92371</v>
          </cell>
          <cell r="B7091" t="str">
            <v xml:space="preserve">REPAIR &amp; ADJUST SPECTACLES         </v>
          </cell>
        </row>
        <row r="7092">
          <cell r="A7092" t="str">
            <v>92390</v>
          </cell>
          <cell r="B7092" t="str">
            <v xml:space="preserve">SUPPLY OF SPECTACLES               </v>
          </cell>
        </row>
        <row r="7093">
          <cell r="A7093" t="str">
            <v>92391</v>
          </cell>
          <cell r="B7093" t="str">
            <v xml:space="preserve">SUPPLY OF CONTACT LENSES           </v>
          </cell>
        </row>
        <row r="7094">
          <cell r="A7094" t="str">
            <v>92392</v>
          </cell>
          <cell r="B7094" t="str">
            <v xml:space="preserve">SUPPLY OF LOW VISION AIDS          </v>
          </cell>
        </row>
        <row r="7095">
          <cell r="A7095" t="str">
            <v>92393</v>
          </cell>
          <cell r="B7095" t="str">
            <v xml:space="preserve">SUPPLY OF ARTIFICIAL EYE           </v>
          </cell>
        </row>
        <row r="7096">
          <cell r="A7096" t="str">
            <v>92395</v>
          </cell>
          <cell r="B7096" t="str">
            <v xml:space="preserve">SUPPLY OF SPECTACLES               </v>
          </cell>
        </row>
        <row r="7097">
          <cell r="A7097" t="str">
            <v>92396</v>
          </cell>
          <cell r="B7097" t="str">
            <v xml:space="preserve">SUPPLY OF CONTACT LENSES           </v>
          </cell>
        </row>
        <row r="7098">
          <cell r="A7098" t="str">
            <v>92499</v>
          </cell>
          <cell r="B7098" t="str">
            <v xml:space="preserve">EYE SERVICE OR PROCEDURE           </v>
          </cell>
        </row>
        <row r="7099">
          <cell r="A7099" t="str">
            <v>92502</v>
          </cell>
          <cell r="B7099" t="str">
            <v xml:space="preserve">EAR AND THROAT EXAMINATION         </v>
          </cell>
        </row>
        <row r="7100">
          <cell r="A7100" t="str">
            <v>92504</v>
          </cell>
          <cell r="B7100" t="str">
            <v xml:space="preserve">EAR MICROSCOPY EXAMINATION         </v>
          </cell>
        </row>
        <row r="7101">
          <cell r="A7101" t="str">
            <v>92506</v>
          </cell>
          <cell r="B7101" t="str">
            <v xml:space="preserve">SPEECH &amp; HEARING EVALUATION        </v>
          </cell>
        </row>
        <row r="7102">
          <cell r="A7102" t="str">
            <v>92507</v>
          </cell>
          <cell r="B7102" t="str">
            <v xml:space="preserve">SPEECH/HEARING THERAPY             </v>
          </cell>
        </row>
        <row r="7103">
          <cell r="A7103" t="str">
            <v>92508</v>
          </cell>
          <cell r="B7103" t="str">
            <v xml:space="preserve">SPEECH/HEARING THERAPY             </v>
          </cell>
        </row>
        <row r="7104">
          <cell r="A7104" t="str">
            <v>92510</v>
          </cell>
          <cell r="B7104" t="str">
            <v xml:space="preserve">REHAB FOR EAR IMPLANT              </v>
          </cell>
        </row>
        <row r="7105">
          <cell r="A7105" t="str">
            <v>92511</v>
          </cell>
          <cell r="B7105" t="str">
            <v xml:space="preserve">NASOPHARYNGOSCOPY                  </v>
          </cell>
        </row>
        <row r="7106">
          <cell r="A7106" t="str">
            <v>92512</v>
          </cell>
          <cell r="B7106" t="str">
            <v xml:space="preserve">NASAL FUNCTION STUDIES             </v>
          </cell>
        </row>
        <row r="7107">
          <cell r="A7107" t="str">
            <v>92516</v>
          </cell>
          <cell r="B7107" t="str">
            <v xml:space="preserve">FACIAL NERVE FUNCTION TEST         </v>
          </cell>
        </row>
        <row r="7108">
          <cell r="A7108" t="str">
            <v>92520</v>
          </cell>
          <cell r="B7108" t="str">
            <v xml:space="preserve">LARYNGEAL FUNCTION STUDIES         </v>
          </cell>
        </row>
        <row r="7109">
          <cell r="A7109" t="str">
            <v>92525</v>
          </cell>
          <cell r="B7109" t="str">
            <v xml:space="preserve">ORAL FUNCTION EVALUATION           </v>
          </cell>
        </row>
        <row r="7110">
          <cell r="A7110" t="str">
            <v>92526</v>
          </cell>
          <cell r="B7110" t="str">
            <v xml:space="preserve">ORAL FUNCTION THERAPY              </v>
          </cell>
        </row>
        <row r="7111">
          <cell r="A7111" t="str">
            <v>92531</v>
          </cell>
          <cell r="B7111" t="str">
            <v xml:space="preserve">SPONTANEOUS NYSTAGMUS STUDY        </v>
          </cell>
        </row>
        <row r="7112">
          <cell r="A7112" t="str">
            <v>92532</v>
          </cell>
          <cell r="B7112" t="str">
            <v xml:space="preserve">POSITIONAL NYSTAGMUS STUDY         </v>
          </cell>
        </row>
        <row r="7113">
          <cell r="A7113" t="str">
            <v>92533</v>
          </cell>
          <cell r="B7113" t="str">
            <v xml:space="preserve">CALORIC VESTIBULAR TEST            </v>
          </cell>
        </row>
        <row r="7114">
          <cell r="A7114" t="str">
            <v>92534</v>
          </cell>
          <cell r="B7114" t="str">
            <v xml:space="preserve">OPTOKINETIC NYSTAGMUS              </v>
          </cell>
        </row>
        <row r="7115">
          <cell r="A7115" t="str">
            <v>92541</v>
          </cell>
          <cell r="B7115" t="str">
            <v xml:space="preserve">SPONTANEOUS NYSTAGMUS TEST         </v>
          </cell>
        </row>
        <row r="7116">
          <cell r="A7116" t="str">
            <v>92542</v>
          </cell>
          <cell r="B7116" t="str">
            <v xml:space="preserve">POSITIONAL NYSTAGMUS TEST          </v>
          </cell>
        </row>
        <row r="7117">
          <cell r="A7117" t="str">
            <v>92543</v>
          </cell>
          <cell r="B7117" t="str">
            <v xml:space="preserve">CALORIC VESTIBULAR TEST            </v>
          </cell>
        </row>
        <row r="7118">
          <cell r="A7118" t="str">
            <v>92544</v>
          </cell>
          <cell r="B7118" t="str">
            <v xml:space="preserve">OPTOKINETIC NYSTAGMUS TEST         </v>
          </cell>
        </row>
        <row r="7119">
          <cell r="A7119" t="str">
            <v>92545</v>
          </cell>
          <cell r="B7119" t="str">
            <v xml:space="preserve">OSCILLATING TRACKING TEST          </v>
          </cell>
        </row>
        <row r="7120">
          <cell r="A7120" t="str">
            <v>92546</v>
          </cell>
          <cell r="B7120" t="str">
            <v xml:space="preserve">SINUSOIDAL ROTATIONAL TEST         </v>
          </cell>
        </row>
        <row r="7121">
          <cell r="A7121" t="str">
            <v>92547</v>
          </cell>
          <cell r="B7121" t="str">
            <v xml:space="preserve">SUPPLEMENTAL ELECTRICAL TEST       </v>
          </cell>
        </row>
        <row r="7122">
          <cell r="A7122" t="str">
            <v>92548</v>
          </cell>
          <cell r="B7122" t="str">
            <v xml:space="preserve">POSTUROGRAPHY                      </v>
          </cell>
        </row>
        <row r="7123">
          <cell r="A7123" t="str">
            <v>92551</v>
          </cell>
          <cell r="B7123" t="str">
            <v xml:space="preserve">PURE TONE HEARING TEST, AIR        </v>
          </cell>
        </row>
        <row r="7124">
          <cell r="A7124" t="str">
            <v>92552</v>
          </cell>
          <cell r="B7124" t="str">
            <v xml:space="preserve">PURE TONE AUDIOMETRY, AIR          </v>
          </cell>
        </row>
        <row r="7125">
          <cell r="A7125" t="str">
            <v>92553</v>
          </cell>
          <cell r="B7125" t="str">
            <v xml:space="preserve">AUDIOMETRY, AIR &amp; BONE             </v>
          </cell>
        </row>
        <row r="7126">
          <cell r="A7126" t="str">
            <v>92555</v>
          </cell>
          <cell r="B7126" t="str">
            <v xml:space="preserve">SPEECH THRESHOLD AUDIOMETRY        </v>
          </cell>
        </row>
        <row r="7127">
          <cell r="A7127" t="str">
            <v>92556</v>
          </cell>
          <cell r="B7127" t="str">
            <v xml:space="preserve">SPEECH AUDIOMETRY, COMPLETE        </v>
          </cell>
        </row>
        <row r="7128">
          <cell r="A7128" t="str">
            <v>92557</v>
          </cell>
          <cell r="B7128" t="str">
            <v xml:space="preserve">COMPREHENSIVE HEARING TEST         </v>
          </cell>
        </row>
        <row r="7129">
          <cell r="A7129" t="str">
            <v>92559</v>
          </cell>
          <cell r="B7129" t="str">
            <v xml:space="preserve">GROUP AUDIOMETRIC TESTING          </v>
          </cell>
        </row>
        <row r="7130">
          <cell r="A7130" t="str">
            <v>92560</v>
          </cell>
          <cell r="B7130" t="str">
            <v xml:space="preserve">BEKESY AUDIOMETRY, SCREEN          </v>
          </cell>
        </row>
        <row r="7131">
          <cell r="A7131" t="str">
            <v>92561</v>
          </cell>
          <cell r="B7131" t="str">
            <v xml:space="preserve">BEKESY AUDIOMETRY, DIAGNOSIS       </v>
          </cell>
        </row>
        <row r="7132">
          <cell r="A7132" t="str">
            <v>92562</v>
          </cell>
          <cell r="B7132" t="str">
            <v xml:space="preserve">LOUDNESS BALANCE TEST              </v>
          </cell>
        </row>
        <row r="7133">
          <cell r="A7133" t="str">
            <v>92563</v>
          </cell>
          <cell r="B7133" t="str">
            <v xml:space="preserve">TONE DECAY HEARING TEST            </v>
          </cell>
        </row>
        <row r="7134">
          <cell r="A7134" t="str">
            <v>92564</v>
          </cell>
          <cell r="B7134" t="str">
            <v xml:space="preserve">SISI HEARING TEST                  </v>
          </cell>
        </row>
        <row r="7135">
          <cell r="A7135" t="str">
            <v>92565</v>
          </cell>
          <cell r="B7135" t="str">
            <v xml:space="preserve">STENGER TEST, PURE TONE            </v>
          </cell>
        </row>
        <row r="7136">
          <cell r="A7136" t="str">
            <v>92567</v>
          </cell>
          <cell r="B7136" t="str">
            <v xml:space="preserve">TYMPANOMETRY                       </v>
          </cell>
        </row>
        <row r="7137">
          <cell r="A7137" t="str">
            <v>92568</v>
          </cell>
          <cell r="B7137" t="str">
            <v xml:space="preserve">ACOUSTIC REFLEX TESTING            </v>
          </cell>
        </row>
        <row r="7138">
          <cell r="A7138" t="str">
            <v>92569</v>
          </cell>
          <cell r="B7138" t="str">
            <v xml:space="preserve">ACOUSTIC REFLEX DECAY TEST         </v>
          </cell>
        </row>
        <row r="7139">
          <cell r="A7139" t="str">
            <v>92571</v>
          </cell>
          <cell r="B7139" t="str">
            <v xml:space="preserve">FILTERED SPEECH HEARING TEST       </v>
          </cell>
        </row>
        <row r="7140">
          <cell r="A7140" t="str">
            <v>92572</v>
          </cell>
          <cell r="B7140" t="str">
            <v xml:space="preserve">STAGGERED SPONDAIC WORD TEST       </v>
          </cell>
        </row>
        <row r="7141">
          <cell r="A7141" t="str">
            <v>92573</v>
          </cell>
          <cell r="B7141" t="str">
            <v xml:space="preserve">LOMBARD TEST                       </v>
          </cell>
        </row>
        <row r="7142">
          <cell r="A7142" t="str">
            <v>92575</v>
          </cell>
          <cell r="B7142" t="str">
            <v xml:space="preserve">SENSORINEURAL ACUITY TEST          </v>
          </cell>
        </row>
        <row r="7143">
          <cell r="A7143" t="str">
            <v>92576</v>
          </cell>
          <cell r="B7143" t="str">
            <v xml:space="preserve">SYNTHETIC SENTENCE TEST            </v>
          </cell>
        </row>
        <row r="7144">
          <cell r="A7144" t="str">
            <v>92577</v>
          </cell>
          <cell r="B7144" t="str">
            <v xml:space="preserve">STENGER TEST, SPEECH               </v>
          </cell>
        </row>
        <row r="7145">
          <cell r="A7145" t="str">
            <v>92579</v>
          </cell>
          <cell r="B7145" t="str">
            <v xml:space="preserve">VISUAL AUDIOMETRY (VRA)            </v>
          </cell>
        </row>
        <row r="7146">
          <cell r="A7146" t="str">
            <v>92582</v>
          </cell>
          <cell r="B7146" t="str">
            <v xml:space="preserve">CONDITIONING PLAY AUDIOMETRY       </v>
          </cell>
        </row>
        <row r="7147">
          <cell r="A7147" t="str">
            <v>92583</v>
          </cell>
          <cell r="B7147" t="str">
            <v xml:space="preserve">SELECT PICTURE AUDIOMETRY          </v>
          </cell>
        </row>
        <row r="7148">
          <cell r="A7148" t="str">
            <v>92584</v>
          </cell>
          <cell r="B7148" t="str">
            <v xml:space="preserve">ELECTROCOCHLEOGRAPHY               </v>
          </cell>
        </row>
        <row r="7149">
          <cell r="A7149" t="str">
            <v>92585</v>
          </cell>
          <cell r="B7149" t="str">
            <v xml:space="preserve">AUDITORY EVOKED POTENTIAL          </v>
          </cell>
        </row>
        <row r="7150">
          <cell r="A7150" t="str">
            <v>92587</v>
          </cell>
          <cell r="B7150" t="str">
            <v xml:space="preserve">EVOKED AUDITORY TEST               </v>
          </cell>
        </row>
        <row r="7151">
          <cell r="A7151" t="str">
            <v>92588</v>
          </cell>
          <cell r="B7151" t="str">
            <v xml:space="preserve">EVOKED AUDITORY TEST               </v>
          </cell>
        </row>
        <row r="7152">
          <cell r="A7152" t="str">
            <v>92589</v>
          </cell>
          <cell r="B7152" t="str">
            <v xml:space="preserve">AUDITORY FUNCTION TEST(S)          </v>
          </cell>
        </row>
        <row r="7153">
          <cell r="A7153" t="str">
            <v>92590</v>
          </cell>
          <cell r="B7153" t="str">
            <v xml:space="preserve">HEARING AID EXAM, ONE EAR          </v>
          </cell>
        </row>
        <row r="7154">
          <cell r="A7154" t="str">
            <v>92591</v>
          </cell>
          <cell r="B7154" t="str">
            <v xml:space="preserve">HEARING AID EXAM, BOTH EARS        </v>
          </cell>
        </row>
        <row r="7155">
          <cell r="A7155" t="str">
            <v>92592</v>
          </cell>
          <cell r="B7155" t="str">
            <v xml:space="preserve">HEARING AID CHECK, ONE EAR         </v>
          </cell>
        </row>
        <row r="7156">
          <cell r="A7156" t="str">
            <v>92593</v>
          </cell>
          <cell r="B7156" t="str">
            <v xml:space="preserve">HEARING AID CHECK, BOTH EARS       </v>
          </cell>
        </row>
        <row r="7157">
          <cell r="A7157" t="str">
            <v>92594</v>
          </cell>
          <cell r="B7157" t="str">
            <v xml:space="preserve">ELECTRO HEARING AID TEST, ONE      </v>
          </cell>
        </row>
        <row r="7158">
          <cell r="A7158" t="str">
            <v>92595</v>
          </cell>
          <cell r="B7158" t="str">
            <v xml:space="preserve">ELECTRO HEARINGAID TEST, BOTH      </v>
          </cell>
        </row>
        <row r="7159">
          <cell r="A7159" t="str">
            <v>92596</v>
          </cell>
          <cell r="B7159" t="str">
            <v xml:space="preserve">EAR PROTECTOR EVALUATION           </v>
          </cell>
        </row>
        <row r="7160">
          <cell r="A7160" t="str">
            <v>92597</v>
          </cell>
          <cell r="B7160" t="str">
            <v xml:space="preserve">ORAL SPEECH DEVICE EVAL            </v>
          </cell>
        </row>
        <row r="7161">
          <cell r="A7161" t="str">
            <v>92598</v>
          </cell>
          <cell r="B7161" t="str">
            <v xml:space="preserve">MODIFY ORAL SPEECH DEVICE          </v>
          </cell>
        </row>
        <row r="7162">
          <cell r="A7162" t="str">
            <v>92599</v>
          </cell>
          <cell r="B7162" t="str">
            <v xml:space="preserve">ENT PROCEDURE/SERVICE              </v>
          </cell>
        </row>
        <row r="7163">
          <cell r="A7163" t="str">
            <v>92950</v>
          </cell>
          <cell r="B7163" t="str">
            <v xml:space="preserve">HEART/LUNG RESUSCITATION (CPR)     </v>
          </cell>
        </row>
        <row r="7164">
          <cell r="A7164" t="str">
            <v>92953</v>
          </cell>
          <cell r="B7164" t="str">
            <v xml:space="preserve">TEMPORARY EXTERNAL PACING          </v>
          </cell>
        </row>
        <row r="7165">
          <cell r="A7165" t="str">
            <v>92960</v>
          </cell>
          <cell r="B7165" t="str">
            <v xml:space="preserve">HEART ELECTROCONVERSION            </v>
          </cell>
        </row>
        <row r="7166">
          <cell r="A7166" t="str">
            <v>92970</v>
          </cell>
          <cell r="B7166" t="str">
            <v xml:space="preserve">CARDIOASSIST, INTERNAL             </v>
          </cell>
        </row>
        <row r="7167">
          <cell r="A7167" t="str">
            <v>92971</v>
          </cell>
          <cell r="B7167" t="str">
            <v xml:space="preserve">CARDIOASSIST, EXTERNAL             </v>
          </cell>
        </row>
        <row r="7168">
          <cell r="A7168" t="str">
            <v>92975</v>
          </cell>
          <cell r="B7168" t="str">
            <v xml:space="preserve">DISSOLVE CLOT, HEART VESSEL        </v>
          </cell>
        </row>
        <row r="7169">
          <cell r="A7169" t="str">
            <v>92977</v>
          </cell>
          <cell r="B7169" t="str">
            <v xml:space="preserve">DISSOLVE CLOT, HEART VESSEL        </v>
          </cell>
        </row>
        <row r="7170">
          <cell r="A7170" t="str">
            <v>92978</v>
          </cell>
          <cell r="B7170" t="str">
            <v xml:space="preserve">INTRAVAS US, HEART ADD-ON          </v>
          </cell>
        </row>
        <row r="7171">
          <cell r="A7171" t="str">
            <v>92979</v>
          </cell>
          <cell r="B7171" t="str">
            <v xml:space="preserve">INTRAVAS US, HEART (ADD-ON)        </v>
          </cell>
        </row>
        <row r="7172">
          <cell r="A7172" t="str">
            <v>92980</v>
          </cell>
          <cell r="B7172" t="str">
            <v xml:space="preserve">INSERT INTRACORONARY STENT         </v>
          </cell>
        </row>
        <row r="7173">
          <cell r="A7173" t="str">
            <v>92981</v>
          </cell>
          <cell r="B7173" t="str">
            <v xml:space="preserve">INSERT INTRACORONARY STENT         </v>
          </cell>
        </row>
        <row r="7174">
          <cell r="A7174" t="str">
            <v>92982</v>
          </cell>
          <cell r="B7174" t="str">
            <v xml:space="preserve">CORONARY ARTERY DILATION           </v>
          </cell>
        </row>
        <row r="7175">
          <cell r="A7175" t="str">
            <v>92984</v>
          </cell>
          <cell r="B7175" t="str">
            <v xml:space="preserve">CORONARY ARTERY DILATION           </v>
          </cell>
        </row>
        <row r="7176">
          <cell r="A7176" t="str">
            <v>92986</v>
          </cell>
          <cell r="B7176" t="str">
            <v xml:space="preserve">REVISION OF AORTIC VALVE           </v>
          </cell>
        </row>
        <row r="7177">
          <cell r="A7177" t="str">
            <v>92987</v>
          </cell>
          <cell r="B7177" t="str">
            <v xml:space="preserve">REVISION OF MITRAL VALVE           </v>
          </cell>
        </row>
        <row r="7178">
          <cell r="A7178" t="str">
            <v>92990</v>
          </cell>
          <cell r="B7178" t="str">
            <v xml:space="preserve">REVISION OF PULMONARY VALVE        </v>
          </cell>
        </row>
        <row r="7179">
          <cell r="A7179" t="str">
            <v>92992</v>
          </cell>
          <cell r="B7179" t="str">
            <v xml:space="preserve">REVISION OF HEART CHAMBER          </v>
          </cell>
        </row>
        <row r="7180">
          <cell r="A7180" t="str">
            <v>92993</v>
          </cell>
          <cell r="B7180" t="str">
            <v xml:space="preserve">REVISION OF HEART CHAMBER          </v>
          </cell>
        </row>
        <row r="7181">
          <cell r="A7181" t="str">
            <v>92995</v>
          </cell>
          <cell r="B7181" t="str">
            <v xml:space="preserve">CORONARY ATHERECTOMY               </v>
          </cell>
        </row>
        <row r="7182">
          <cell r="A7182" t="str">
            <v>92996</v>
          </cell>
          <cell r="B7182" t="str">
            <v xml:space="preserve">CORONARY ATHERECTOMY ADD-ON        </v>
          </cell>
        </row>
        <row r="7183">
          <cell r="A7183" t="str">
            <v>92997</v>
          </cell>
          <cell r="B7183" t="str">
            <v xml:space="preserve">PUL ART BALLOON REPAIR, PERC       </v>
          </cell>
        </row>
        <row r="7184">
          <cell r="A7184" t="str">
            <v>92998</v>
          </cell>
          <cell r="B7184" t="str">
            <v xml:space="preserve">PUL ART BALLOON REPAIR, PERC       </v>
          </cell>
        </row>
        <row r="7185">
          <cell r="A7185" t="str">
            <v>93000</v>
          </cell>
          <cell r="B7185" t="str">
            <v xml:space="preserve">ELECTROCARDIOGRAM, COMPLETE        </v>
          </cell>
        </row>
        <row r="7186">
          <cell r="A7186" t="str">
            <v>93005</v>
          </cell>
          <cell r="B7186" t="str">
            <v xml:space="preserve">ELECTROCARDIOGRAM, TRACING         </v>
          </cell>
        </row>
        <row r="7187">
          <cell r="A7187" t="str">
            <v>93010</v>
          </cell>
          <cell r="B7187" t="str">
            <v xml:space="preserve">ELECTROCARDIOGRAM REPORT           </v>
          </cell>
        </row>
        <row r="7188">
          <cell r="A7188" t="str">
            <v>93012</v>
          </cell>
          <cell r="B7188" t="str">
            <v xml:space="preserve">TRANSMISSION OF ECG                </v>
          </cell>
        </row>
        <row r="7189">
          <cell r="A7189" t="str">
            <v>93014</v>
          </cell>
          <cell r="B7189" t="str">
            <v xml:space="preserve">REPORT ON TRANSMITTED ECG          </v>
          </cell>
        </row>
        <row r="7190">
          <cell r="A7190" t="str">
            <v>93015</v>
          </cell>
          <cell r="B7190" t="str">
            <v xml:space="preserve">CARDIOVASCULAR STRESS TEST         </v>
          </cell>
        </row>
        <row r="7191">
          <cell r="A7191" t="str">
            <v>93016</v>
          </cell>
          <cell r="B7191" t="str">
            <v xml:space="preserve">CARDIOVASCULAR STRESS TEST         </v>
          </cell>
        </row>
        <row r="7192">
          <cell r="A7192" t="str">
            <v>93017</v>
          </cell>
          <cell r="B7192" t="str">
            <v xml:space="preserve">CARDIOVASCULAR STRESS TEST         </v>
          </cell>
        </row>
        <row r="7193">
          <cell r="A7193" t="str">
            <v>93018</v>
          </cell>
          <cell r="B7193" t="str">
            <v xml:space="preserve">CARDIOVASCULAR STRESS TEST         </v>
          </cell>
        </row>
        <row r="7194">
          <cell r="A7194" t="str">
            <v>93024</v>
          </cell>
          <cell r="B7194" t="str">
            <v xml:space="preserve">CARDIAC DRUG STRESS TEST           </v>
          </cell>
        </row>
        <row r="7195">
          <cell r="A7195" t="str">
            <v>93040</v>
          </cell>
          <cell r="B7195" t="str">
            <v xml:space="preserve">RHYTHM ECG WITH REPORT             </v>
          </cell>
        </row>
        <row r="7196">
          <cell r="A7196" t="str">
            <v>93041</v>
          </cell>
          <cell r="B7196" t="str">
            <v xml:space="preserve">RHYTHM ECG, TRACING                </v>
          </cell>
        </row>
        <row r="7197">
          <cell r="A7197" t="str">
            <v>93042</v>
          </cell>
          <cell r="B7197" t="str">
            <v xml:space="preserve">RHYTHM ECG, REPORT                 </v>
          </cell>
        </row>
        <row r="7198">
          <cell r="A7198" t="str">
            <v>93224</v>
          </cell>
          <cell r="B7198" t="str">
            <v xml:space="preserve">ECG MONITOR/REPORT, 24 HRS         </v>
          </cell>
        </row>
        <row r="7199">
          <cell r="A7199" t="str">
            <v>93225</v>
          </cell>
          <cell r="B7199" t="str">
            <v xml:space="preserve">ECG MONITOR/RECORD, 24 HRS         </v>
          </cell>
        </row>
        <row r="7200">
          <cell r="A7200" t="str">
            <v>93226</v>
          </cell>
          <cell r="B7200" t="str">
            <v xml:space="preserve">ECG MONITOR/REPORT, 24 HRS         </v>
          </cell>
        </row>
        <row r="7201">
          <cell r="A7201" t="str">
            <v>93227</v>
          </cell>
          <cell r="B7201" t="str">
            <v xml:space="preserve">ECG MONITOR/REVIEW, 24 HRS         </v>
          </cell>
        </row>
        <row r="7202">
          <cell r="A7202" t="str">
            <v>93230</v>
          </cell>
          <cell r="B7202" t="str">
            <v xml:space="preserve">ECG MONITOR/REPORT, 24 HRS         </v>
          </cell>
        </row>
        <row r="7203">
          <cell r="A7203" t="str">
            <v>93231</v>
          </cell>
          <cell r="B7203" t="str">
            <v xml:space="preserve">ECG MONITOR/RECORD, 24 HRS         </v>
          </cell>
        </row>
        <row r="7204">
          <cell r="A7204" t="str">
            <v>93232</v>
          </cell>
          <cell r="B7204" t="str">
            <v xml:space="preserve">ECG MONITOR/REPORT, 24 HRS         </v>
          </cell>
        </row>
        <row r="7205">
          <cell r="A7205" t="str">
            <v>93233</v>
          </cell>
          <cell r="B7205" t="str">
            <v xml:space="preserve">ECG MONITOR/REVIEW, 24 HRS         </v>
          </cell>
        </row>
        <row r="7206">
          <cell r="A7206" t="str">
            <v>93235</v>
          </cell>
          <cell r="B7206" t="str">
            <v xml:space="preserve">ECG MONITOR/REPORT, 24 HRS         </v>
          </cell>
        </row>
        <row r="7207">
          <cell r="A7207" t="str">
            <v>93236</v>
          </cell>
          <cell r="B7207" t="str">
            <v xml:space="preserve">ECG MONITOR/REPORT, 24 HRS         </v>
          </cell>
        </row>
        <row r="7208">
          <cell r="A7208" t="str">
            <v>93237</v>
          </cell>
          <cell r="B7208" t="str">
            <v xml:space="preserve">ECG MONITOR/REVIEW, 24 HRS         </v>
          </cell>
        </row>
        <row r="7209">
          <cell r="A7209" t="str">
            <v>93268</v>
          </cell>
          <cell r="B7209" t="str">
            <v xml:space="preserve">ECG RECORD/REVIEW                  </v>
          </cell>
        </row>
        <row r="7210">
          <cell r="A7210" t="str">
            <v>93270</v>
          </cell>
          <cell r="B7210" t="str">
            <v xml:space="preserve">ECG RECORDING                      </v>
          </cell>
        </row>
        <row r="7211">
          <cell r="A7211" t="str">
            <v>93271</v>
          </cell>
          <cell r="B7211" t="str">
            <v xml:space="preserve">ECG/MONITORING AND ANAYLYSIS       </v>
          </cell>
        </row>
        <row r="7212">
          <cell r="A7212" t="str">
            <v>93272</v>
          </cell>
          <cell r="B7212" t="str">
            <v xml:space="preserve">ECG/REVIEW, INTERPRET ONLY         </v>
          </cell>
        </row>
        <row r="7213">
          <cell r="A7213" t="str">
            <v>93278</v>
          </cell>
          <cell r="B7213" t="str">
            <v xml:space="preserve">ECG/SIGNAL-AVERAGED                </v>
          </cell>
        </row>
        <row r="7214">
          <cell r="A7214" t="str">
            <v>93303</v>
          </cell>
          <cell r="B7214" t="str">
            <v xml:space="preserve">ECHO TRANSTHORACIC                 </v>
          </cell>
        </row>
        <row r="7215">
          <cell r="A7215" t="str">
            <v>93304</v>
          </cell>
          <cell r="B7215" t="str">
            <v xml:space="preserve">ECHO TRANSTHORACIC                 </v>
          </cell>
        </row>
        <row r="7216">
          <cell r="A7216" t="str">
            <v>93307</v>
          </cell>
          <cell r="B7216" t="str">
            <v xml:space="preserve">ECHO EXAM OF HEART                 </v>
          </cell>
        </row>
        <row r="7217">
          <cell r="A7217" t="str">
            <v>93308</v>
          </cell>
          <cell r="B7217" t="str">
            <v xml:space="preserve">ECHO EXAM OF HEART                 </v>
          </cell>
        </row>
        <row r="7218">
          <cell r="A7218" t="str">
            <v>93312</v>
          </cell>
          <cell r="B7218" t="str">
            <v xml:space="preserve">ECHO TRANSESOPHAGEAL               </v>
          </cell>
        </row>
        <row r="7219">
          <cell r="A7219" t="str">
            <v>93313</v>
          </cell>
          <cell r="B7219" t="str">
            <v xml:space="preserve">ECHO TRANSESOPHAGEAL               </v>
          </cell>
        </row>
        <row r="7220">
          <cell r="A7220" t="str">
            <v>93314</v>
          </cell>
          <cell r="B7220" t="str">
            <v xml:space="preserve">ECHO TRANSESOPHAGEAL               </v>
          </cell>
        </row>
        <row r="7221">
          <cell r="A7221" t="str">
            <v>93315</v>
          </cell>
          <cell r="B7221" t="str">
            <v xml:space="preserve">ECHO TRANSESOPHAGEAL               </v>
          </cell>
        </row>
        <row r="7222">
          <cell r="A7222" t="str">
            <v>93316</v>
          </cell>
          <cell r="B7222" t="str">
            <v xml:space="preserve">ECHO TRANSESOPHAGEAL               </v>
          </cell>
        </row>
        <row r="7223">
          <cell r="A7223" t="str">
            <v>93317</v>
          </cell>
          <cell r="B7223" t="str">
            <v xml:space="preserve">ECHO TRANSESOPHAGEAL               </v>
          </cell>
        </row>
        <row r="7224">
          <cell r="A7224" t="str">
            <v>93320</v>
          </cell>
          <cell r="B7224" t="str">
            <v xml:space="preserve">DOPPLER ECHO EXAM, HEART           </v>
          </cell>
        </row>
        <row r="7225">
          <cell r="A7225" t="str">
            <v>93321</v>
          </cell>
          <cell r="B7225" t="str">
            <v xml:space="preserve">DOPPLER ECHO EXAM, HEART           </v>
          </cell>
        </row>
        <row r="7226">
          <cell r="A7226" t="str">
            <v>93325</v>
          </cell>
          <cell r="B7226" t="str">
            <v xml:space="preserve">DOPPLER COLOR FLOW ADD-ON          </v>
          </cell>
        </row>
        <row r="7227">
          <cell r="A7227" t="str">
            <v>93350</v>
          </cell>
          <cell r="B7227" t="str">
            <v xml:space="preserve">ECHO TRANSTHORACIC                 </v>
          </cell>
        </row>
        <row r="7228">
          <cell r="A7228" t="str">
            <v>93501</v>
          </cell>
          <cell r="B7228" t="str">
            <v xml:space="preserve">RIGHT HEART CATHETERIZATION        </v>
          </cell>
        </row>
        <row r="7229">
          <cell r="A7229" t="str">
            <v>93503</v>
          </cell>
          <cell r="B7229" t="str">
            <v xml:space="preserve">INSERT/PLACE HEART CATHETER        </v>
          </cell>
        </row>
        <row r="7230">
          <cell r="A7230" t="str">
            <v>93505</v>
          </cell>
          <cell r="B7230" t="str">
            <v xml:space="preserve">BIOPSY OF HEART LINING             </v>
          </cell>
        </row>
        <row r="7231">
          <cell r="A7231" t="str">
            <v>93508</v>
          </cell>
          <cell r="B7231" t="str">
            <v xml:space="preserve">CATH PLACEMENT, ANGIOGRAPHY        </v>
          </cell>
        </row>
        <row r="7232">
          <cell r="A7232" t="str">
            <v>93510</v>
          </cell>
          <cell r="B7232" t="str">
            <v xml:space="preserve">LEFT HEART CATHETERIZATION         </v>
          </cell>
        </row>
        <row r="7233">
          <cell r="A7233" t="str">
            <v>93511</v>
          </cell>
          <cell r="B7233" t="str">
            <v xml:space="preserve">LEFT HEART CATHETERIZATION         </v>
          </cell>
        </row>
        <row r="7234">
          <cell r="A7234" t="str">
            <v>93514</v>
          </cell>
          <cell r="B7234" t="str">
            <v xml:space="preserve">LEFT HEART CATHETERIZATION         </v>
          </cell>
        </row>
        <row r="7235">
          <cell r="A7235" t="str">
            <v>93524</v>
          </cell>
          <cell r="B7235" t="str">
            <v xml:space="preserve">LEFT HEART CATHETERIZATION         </v>
          </cell>
        </row>
        <row r="7236">
          <cell r="A7236" t="str">
            <v>93526</v>
          </cell>
          <cell r="B7236" t="str">
            <v xml:space="preserve">RT &amp; LT HEART CATHETERS            </v>
          </cell>
        </row>
        <row r="7237">
          <cell r="A7237" t="str">
            <v>93527</v>
          </cell>
          <cell r="B7237" t="str">
            <v xml:space="preserve">RT &amp; LT HEART CATHETERS            </v>
          </cell>
        </row>
        <row r="7238">
          <cell r="A7238" t="str">
            <v>93528</v>
          </cell>
          <cell r="B7238" t="str">
            <v xml:space="preserve">RT &amp; LT HEART CATHETERS            </v>
          </cell>
        </row>
        <row r="7239">
          <cell r="A7239" t="str">
            <v>93529</v>
          </cell>
          <cell r="B7239" t="str">
            <v xml:space="preserve">RT, LT HEART CATHETERIZATION       </v>
          </cell>
        </row>
        <row r="7240">
          <cell r="A7240" t="str">
            <v>93530</v>
          </cell>
          <cell r="B7240" t="str">
            <v xml:space="preserve">RT HEART CATH, CONGENITAL          </v>
          </cell>
        </row>
        <row r="7241">
          <cell r="A7241" t="str">
            <v>93531</v>
          </cell>
          <cell r="B7241" t="str">
            <v xml:space="preserve">R &amp; L HEART CATH, CONGENITAL       </v>
          </cell>
        </row>
        <row r="7242">
          <cell r="A7242" t="str">
            <v>93532</v>
          </cell>
          <cell r="B7242" t="str">
            <v xml:space="preserve">R &amp; L HEART CATH, CONGENITAL       </v>
          </cell>
        </row>
        <row r="7243">
          <cell r="A7243" t="str">
            <v>93533</v>
          </cell>
          <cell r="B7243" t="str">
            <v xml:space="preserve">R &amp; L HEART CATH, CONGENITAL       </v>
          </cell>
        </row>
        <row r="7244">
          <cell r="A7244" t="str">
            <v>93536</v>
          </cell>
          <cell r="B7244" t="str">
            <v xml:space="preserve">INSERT CIRCULATION ASSI            </v>
          </cell>
        </row>
        <row r="7245">
          <cell r="A7245" t="str">
            <v>93539</v>
          </cell>
          <cell r="B7245" t="str">
            <v xml:space="preserve">INJECTION, CARDIAC CATH            </v>
          </cell>
        </row>
        <row r="7246">
          <cell r="A7246" t="str">
            <v>93540</v>
          </cell>
          <cell r="B7246" t="str">
            <v xml:space="preserve">INJECTION, CARDIAC CATH            </v>
          </cell>
        </row>
        <row r="7247">
          <cell r="A7247" t="str">
            <v>93541</v>
          </cell>
          <cell r="B7247" t="str">
            <v xml:space="preserve">INJECTION FOR LUNG ANGIOGRAM       </v>
          </cell>
        </row>
        <row r="7248">
          <cell r="A7248" t="str">
            <v>93542</v>
          </cell>
          <cell r="B7248" t="str">
            <v xml:space="preserve">INJECTION FOR HEART X-RAYS         </v>
          </cell>
        </row>
        <row r="7249">
          <cell r="A7249" t="str">
            <v>93543</v>
          </cell>
          <cell r="B7249" t="str">
            <v xml:space="preserve">INJECTION FOR HEART X-RAYS         </v>
          </cell>
        </row>
        <row r="7250">
          <cell r="A7250" t="str">
            <v>93544</v>
          </cell>
          <cell r="B7250" t="str">
            <v xml:space="preserve">INJECTION FOR AORTOGRAPHY          </v>
          </cell>
        </row>
        <row r="7251">
          <cell r="A7251" t="str">
            <v>93545</v>
          </cell>
          <cell r="B7251" t="str">
            <v xml:space="preserve">INJECTION FOR CORONARY XRAYS       </v>
          </cell>
        </row>
        <row r="7252">
          <cell r="A7252" t="str">
            <v>93555</v>
          </cell>
          <cell r="B7252" t="str">
            <v xml:space="preserve">IMAGING, CARDIAC CATH              </v>
          </cell>
        </row>
        <row r="7253">
          <cell r="A7253" t="str">
            <v>93556</v>
          </cell>
          <cell r="B7253" t="str">
            <v xml:space="preserve">IMAGING, CARDIAC CATH              </v>
          </cell>
        </row>
        <row r="7254">
          <cell r="A7254" t="str">
            <v>93561</v>
          </cell>
          <cell r="B7254" t="str">
            <v xml:space="preserve">CARDIAC OUTPUT MEASUREMENT         </v>
          </cell>
        </row>
        <row r="7255">
          <cell r="A7255" t="str">
            <v>93562</v>
          </cell>
          <cell r="B7255" t="str">
            <v xml:space="preserve">CARDIAC OUTPUT MEASUREMENT         </v>
          </cell>
        </row>
        <row r="7256">
          <cell r="A7256" t="str">
            <v>93571</v>
          </cell>
          <cell r="B7256" t="str">
            <v xml:space="preserve">HEART FLOW RESERVE MEASURE         </v>
          </cell>
        </row>
        <row r="7257">
          <cell r="A7257" t="str">
            <v>93572</v>
          </cell>
          <cell r="B7257" t="str">
            <v xml:space="preserve">HEART FLOW RESERVE MEASURE         </v>
          </cell>
        </row>
        <row r="7258">
          <cell r="A7258" t="str">
            <v>93600</v>
          </cell>
          <cell r="B7258" t="str">
            <v xml:space="preserve">BUNDLE OF HIS RECORDING            </v>
          </cell>
        </row>
        <row r="7259">
          <cell r="A7259" t="str">
            <v>93602</v>
          </cell>
          <cell r="B7259" t="str">
            <v xml:space="preserve">INTRA-ATRIAL RECORDING             </v>
          </cell>
        </row>
        <row r="7260">
          <cell r="A7260" t="str">
            <v>93603</v>
          </cell>
          <cell r="B7260" t="str">
            <v xml:space="preserve">RIGHT VENTRICULAR RECORDING        </v>
          </cell>
        </row>
        <row r="7261">
          <cell r="A7261" t="str">
            <v>93607</v>
          </cell>
          <cell r="B7261" t="str">
            <v xml:space="preserve">LEFT VENTRICULAR RECORDING         </v>
          </cell>
        </row>
        <row r="7262">
          <cell r="A7262" t="str">
            <v>93609</v>
          </cell>
          <cell r="B7262" t="str">
            <v xml:space="preserve">MAPPING OF TACHYCARDIA             </v>
          </cell>
        </row>
        <row r="7263">
          <cell r="A7263" t="str">
            <v>93610</v>
          </cell>
          <cell r="B7263" t="str">
            <v xml:space="preserve">INTRA-ATRIAL PACING                </v>
          </cell>
        </row>
        <row r="7264">
          <cell r="A7264" t="str">
            <v>93612</v>
          </cell>
          <cell r="B7264" t="str">
            <v xml:space="preserve">INTRAVENTRICULAR PACING            </v>
          </cell>
        </row>
        <row r="7265">
          <cell r="A7265" t="str">
            <v>93615</v>
          </cell>
          <cell r="B7265" t="str">
            <v xml:space="preserve">ESOPHAGEAL RECORDING               </v>
          </cell>
        </row>
        <row r="7266">
          <cell r="A7266" t="str">
            <v>93616</v>
          </cell>
          <cell r="B7266" t="str">
            <v xml:space="preserve">ESOPHAGEAL RECORDING               </v>
          </cell>
        </row>
        <row r="7267">
          <cell r="A7267" t="str">
            <v>93618</v>
          </cell>
          <cell r="B7267" t="str">
            <v xml:space="preserve">HEART RHYTHM PACING                </v>
          </cell>
        </row>
        <row r="7268">
          <cell r="A7268" t="str">
            <v>93619</v>
          </cell>
          <cell r="B7268" t="str">
            <v xml:space="preserve">ELECTROPHYSIOLOGY EVALUATION       </v>
          </cell>
        </row>
        <row r="7269">
          <cell r="A7269" t="str">
            <v>93620</v>
          </cell>
          <cell r="B7269" t="str">
            <v xml:space="preserve">ELECTROPHYSIOLOGY EVALUATION       </v>
          </cell>
        </row>
        <row r="7270">
          <cell r="A7270" t="str">
            <v>93621</v>
          </cell>
          <cell r="B7270" t="str">
            <v xml:space="preserve">ELECTROPHYSIOLOGY EVALUATION       </v>
          </cell>
        </row>
        <row r="7271">
          <cell r="A7271" t="str">
            <v>93622</v>
          </cell>
          <cell r="B7271" t="str">
            <v xml:space="preserve">ELECTROPHYSIOLOGY EVALUATION       </v>
          </cell>
        </row>
        <row r="7272">
          <cell r="A7272" t="str">
            <v>93623</v>
          </cell>
          <cell r="B7272" t="str">
            <v xml:space="preserve">STIMULATION, PACING HEART          </v>
          </cell>
        </row>
        <row r="7273">
          <cell r="A7273" t="str">
            <v>93624</v>
          </cell>
          <cell r="B7273" t="str">
            <v xml:space="preserve">ELECTROPHYSIOLOGIC STUDY           </v>
          </cell>
        </row>
        <row r="7274">
          <cell r="A7274" t="str">
            <v>93631</v>
          </cell>
          <cell r="B7274" t="str">
            <v xml:space="preserve">HEART PACING, MAPPING              </v>
          </cell>
        </row>
        <row r="7275">
          <cell r="A7275" t="str">
            <v>93640</v>
          </cell>
          <cell r="B7275" t="str">
            <v xml:space="preserve">EVALUATION HEART DEVICE            </v>
          </cell>
        </row>
        <row r="7276">
          <cell r="A7276" t="str">
            <v>93641</v>
          </cell>
          <cell r="B7276" t="str">
            <v xml:space="preserve">ELECTROPHYSIOLOGY EVALUATION       </v>
          </cell>
        </row>
        <row r="7277">
          <cell r="A7277" t="str">
            <v>93642</v>
          </cell>
          <cell r="B7277" t="str">
            <v xml:space="preserve">ELECTROPHYSIOLOGY EVALUATION       </v>
          </cell>
        </row>
        <row r="7278">
          <cell r="A7278" t="str">
            <v>93650</v>
          </cell>
          <cell r="B7278" t="str">
            <v xml:space="preserve">ABLATE HEART DYSRHYTHM FOCUS       </v>
          </cell>
        </row>
        <row r="7279">
          <cell r="A7279" t="str">
            <v>93651</v>
          </cell>
          <cell r="B7279" t="str">
            <v xml:space="preserve">ABLATE HEART DYSRHYTHM FOCUS       </v>
          </cell>
        </row>
        <row r="7280">
          <cell r="A7280" t="str">
            <v>93652</v>
          </cell>
          <cell r="B7280" t="str">
            <v xml:space="preserve">ABLATE HEART DYSRHYTHM FOCUS       </v>
          </cell>
        </row>
        <row r="7281">
          <cell r="A7281" t="str">
            <v>93660</v>
          </cell>
          <cell r="B7281" t="str">
            <v xml:space="preserve">TILT TABLE EVALUATION              </v>
          </cell>
        </row>
        <row r="7282">
          <cell r="A7282" t="str">
            <v>93720</v>
          </cell>
          <cell r="B7282" t="str">
            <v xml:space="preserve">TOTAL BODY PLETHYSMOGRAPHY         </v>
          </cell>
        </row>
        <row r="7283">
          <cell r="A7283" t="str">
            <v>93721</v>
          </cell>
          <cell r="B7283" t="str">
            <v xml:space="preserve">PLETHYSMOGRAPHY TRACING            </v>
          </cell>
        </row>
        <row r="7284">
          <cell r="A7284" t="str">
            <v>93722</v>
          </cell>
          <cell r="B7284" t="str">
            <v xml:space="preserve">PLETHYSMOGRAPHY REPORT             </v>
          </cell>
        </row>
        <row r="7285">
          <cell r="A7285" t="str">
            <v>93724</v>
          </cell>
          <cell r="B7285" t="str">
            <v xml:space="preserve">ANALYZE PACEMAKER SYSTEM           </v>
          </cell>
        </row>
        <row r="7286">
          <cell r="A7286" t="str">
            <v>93731</v>
          </cell>
          <cell r="B7286" t="str">
            <v xml:space="preserve">ANALYZE PACEMAKER SYSTEM           </v>
          </cell>
        </row>
        <row r="7287">
          <cell r="A7287" t="str">
            <v>93732</v>
          </cell>
          <cell r="B7287" t="str">
            <v xml:space="preserve">ANALYZE PACEMAKER SYSTEM           </v>
          </cell>
        </row>
        <row r="7288">
          <cell r="A7288" t="str">
            <v>93733</v>
          </cell>
          <cell r="B7288" t="str">
            <v xml:space="preserve">TELEPHONE ANALYSIS, PACEMAKER      </v>
          </cell>
        </row>
        <row r="7289">
          <cell r="A7289" t="str">
            <v>93734</v>
          </cell>
          <cell r="B7289" t="str">
            <v xml:space="preserve">ANALYZE PACEMAKER SYSTEM           </v>
          </cell>
        </row>
        <row r="7290">
          <cell r="A7290" t="str">
            <v>93735</v>
          </cell>
          <cell r="B7290" t="str">
            <v xml:space="preserve">ANALYZE PACEMAKER SYSTEM           </v>
          </cell>
        </row>
        <row r="7291">
          <cell r="A7291" t="str">
            <v>93736</v>
          </cell>
          <cell r="B7291" t="str">
            <v xml:space="preserve">TELEPHONE ANALYSIS, PACEMAKER      </v>
          </cell>
        </row>
        <row r="7292">
          <cell r="A7292" t="str">
            <v>93737</v>
          </cell>
          <cell r="B7292" t="str">
            <v xml:space="preserve">ANALYZE CARDIO/DEFIBRILLATOR       </v>
          </cell>
        </row>
        <row r="7293">
          <cell r="A7293" t="str">
            <v>93738</v>
          </cell>
          <cell r="B7293" t="str">
            <v xml:space="preserve">ANALYZE CARDIO/DEFIBRILLATOR       </v>
          </cell>
        </row>
        <row r="7294">
          <cell r="A7294" t="str">
            <v>93740</v>
          </cell>
          <cell r="B7294" t="str">
            <v xml:space="preserve">TEMPERATURE GRADIENT STUDIES       </v>
          </cell>
        </row>
        <row r="7295">
          <cell r="A7295" t="str">
            <v>93760</v>
          </cell>
          <cell r="B7295" t="str">
            <v xml:space="preserve">CEPHALIC THERMOGRAM                </v>
          </cell>
        </row>
        <row r="7296">
          <cell r="A7296" t="str">
            <v>93762</v>
          </cell>
          <cell r="B7296" t="str">
            <v xml:space="preserve">PERIPHERAL THERMOGRAM              </v>
          </cell>
        </row>
        <row r="7297">
          <cell r="A7297" t="str">
            <v>93770</v>
          </cell>
          <cell r="B7297" t="str">
            <v xml:space="preserve">MEASURE VENOUS PRESSURE            </v>
          </cell>
        </row>
        <row r="7298">
          <cell r="A7298" t="str">
            <v>93784</v>
          </cell>
          <cell r="B7298" t="str">
            <v xml:space="preserve">AMBULATORY BP MONITORING           </v>
          </cell>
        </row>
        <row r="7299">
          <cell r="A7299" t="str">
            <v>93786</v>
          </cell>
          <cell r="B7299" t="str">
            <v xml:space="preserve">AMBULATORY BP RECORDING            </v>
          </cell>
        </row>
        <row r="7300">
          <cell r="A7300" t="str">
            <v>93788</v>
          </cell>
          <cell r="B7300" t="str">
            <v xml:space="preserve">AMBULATORY BP ANALYSIS             </v>
          </cell>
        </row>
        <row r="7301">
          <cell r="A7301" t="str">
            <v>93790</v>
          </cell>
          <cell r="B7301" t="str">
            <v xml:space="preserve">REVIEW/REPORT BP RECORDING         </v>
          </cell>
        </row>
        <row r="7302">
          <cell r="A7302" t="str">
            <v>93797</v>
          </cell>
          <cell r="B7302" t="str">
            <v xml:space="preserve">CARDIAC REHAB                      </v>
          </cell>
        </row>
        <row r="7303">
          <cell r="A7303" t="str">
            <v>93798</v>
          </cell>
          <cell r="B7303" t="str">
            <v xml:space="preserve">CARDIAC REHAB/MONITOR              </v>
          </cell>
        </row>
        <row r="7304">
          <cell r="A7304" t="str">
            <v>93799</v>
          </cell>
          <cell r="B7304" t="str">
            <v xml:space="preserve">CARDIOVASCULAR PROCEDURE           </v>
          </cell>
        </row>
        <row r="7305">
          <cell r="A7305" t="str">
            <v>93875</v>
          </cell>
          <cell r="B7305" t="str">
            <v xml:space="preserve">EXTRACRANIAL STUDY                 </v>
          </cell>
        </row>
        <row r="7306">
          <cell r="A7306" t="str">
            <v>93880</v>
          </cell>
          <cell r="B7306" t="str">
            <v xml:space="preserve">EXTRACRANIAL STUDY                 </v>
          </cell>
        </row>
        <row r="7307">
          <cell r="A7307" t="str">
            <v>93882</v>
          </cell>
          <cell r="B7307" t="str">
            <v xml:space="preserve">EXTRACRANIAL STUDY                 </v>
          </cell>
        </row>
        <row r="7308">
          <cell r="A7308" t="str">
            <v>93886</v>
          </cell>
          <cell r="B7308" t="str">
            <v xml:space="preserve">INTRACRANIAL STUDY                 </v>
          </cell>
        </row>
        <row r="7309">
          <cell r="A7309" t="str">
            <v>93888</v>
          </cell>
          <cell r="B7309" t="str">
            <v xml:space="preserve">INTRACRANIAL STUDY                 </v>
          </cell>
        </row>
        <row r="7310">
          <cell r="A7310" t="str">
            <v>93922</v>
          </cell>
          <cell r="B7310" t="str">
            <v xml:space="preserve">EXTREMITY STUDY                    </v>
          </cell>
        </row>
        <row r="7311">
          <cell r="A7311" t="str">
            <v>93923</v>
          </cell>
          <cell r="B7311" t="str">
            <v xml:space="preserve">EXTREMITY STUDY                    </v>
          </cell>
        </row>
        <row r="7312">
          <cell r="A7312" t="str">
            <v>93924</v>
          </cell>
          <cell r="B7312" t="str">
            <v xml:space="preserve">EXTREMITY STUDY                    </v>
          </cell>
        </row>
        <row r="7313">
          <cell r="A7313" t="str">
            <v>93925</v>
          </cell>
          <cell r="B7313" t="str">
            <v xml:space="preserve">LOWER EXTREMITY STUDY              </v>
          </cell>
        </row>
        <row r="7314">
          <cell r="A7314" t="str">
            <v>93926</v>
          </cell>
          <cell r="B7314" t="str">
            <v xml:space="preserve">LOWER EXTREMITY STUDY              </v>
          </cell>
        </row>
        <row r="7315">
          <cell r="A7315" t="str">
            <v>93930</v>
          </cell>
          <cell r="B7315" t="str">
            <v xml:space="preserve">UPPER EXTREMITY STUDY              </v>
          </cell>
        </row>
        <row r="7316">
          <cell r="A7316" t="str">
            <v>93931</v>
          </cell>
          <cell r="B7316" t="str">
            <v xml:space="preserve">UPPER EXTREMITY STUDY              </v>
          </cell>
        </row>
        <row r="7317">
          <cell r="A7317" t="str">
            <v>93965</v>
          </cell>
          <cell r="B7317" t="str">
            <v xml:space="preserve">EXTREMITY STUDY                    </v>
          </cell>
        </row>
        <row r="7318">
          <cell r="A7318" t="str">
            <v>93970</v>
          </cell>
          <cell r="B7318" t="str">
            <v xml:space="preserve">EXTREMITY STUDY                    </v>
          </cell>
        </row>
        <row r="7319">
          <cell r="A7319" t="str">
            <v>93971</v>
          </cell>
          <cell r="B7319" t="str">
            <v xml:space="preserve">EXTREMITY STUDY                    </v>
          </cell>
        </row>
        <row r="7320">
          <cell r="A7320" t="str">
            <v>93975</v>
          </cell>
          <cell r="B7320" t="str">
            <v xml:space="preserve">VASCULAR STUDY                     </v>
          </cell>
        </row>
        <row r="7321">
          <cell r="A7321" t="str">
            <v>93976</v>
          </cell>
          <cell r="B7321" t="str">
            <v xml:space="preserve">VASCULAR STUDY                     </v>
          </cell>
        </row>
        <row r="7322">
          <cell r="A7322" t="str">
            <v>93978</v>
          </cell>
          <cell r="B7322" t="str">
            <v xml:space="preserve">VASCULAR STUDY                     </v>
          </cell>
        </row>
        <row r="7323">
          <cell r="A7323" t="str">
            <v>93979</v>
          </cell>
          <cell r="B7323" t="str">
            <v xml:space="preserve">VASCULAR STUDY                     </v>
          </cell>
        </row>
        <row r="7324">
          <cell r="A7324" t="str">
            <v>93980</v>
          </cell>
          <cell r="B7324" t="str">
            <v xml:space="preserve">PENILE VASCULAR STUDY              </v>
          </cell>
        </row>
        <row r="7325">
          <cell r="A7325" t="str">
            <v>93981</v>
          </cell>
          <cell r="B7325" t="str">
            <v xml:space="preserve">PENILE VASCULAR STUDY              </v>
          </cell>
        </row>
        <row r="7326">
          <cell r="A7326" t="str">
            <v>93990</v>
          </cell>
          <cell r="B7326" t="str">
            <v xml:space="preserve">DOPPLER FLOW TESTING               </v>
          </cell>
        </row>
        <row r="7327">
          <cell r="A7327" t="str">
            <v>94010</v>
          </cell>
          <cell r="B7327" t="str">
            <v xml:space="preserve">BREATHING CAPACITY TEST            </v>
          </cell>
        </row>
        <row r="7328">
          <cell r="A7328" t="str">
            <v>94014</v>
          </cell>
          <cell r="B7328" t="str">
            <v xml:space="preserve">PATIENT RECORDED SPIROMETRY        </v>
          </cell>
        </row>
        <row r="7329">
          <cell r="A7329" t="str">
            <v>94015</v>
          </cell>
          <cell r="B7329" t="str">
            <v xml:space="preserve">PATIENT RECORDED SPIROMETRY        </v>
          </cell>
        </row>
        <row r="7330">
          <cell r="A7330" t="str">
            <v>94016</v>
          </cell>
          <cell r="B7330" t="str">
            <v xml:space="preserve">REVIEW PATIENT SPIROMETRY          </v>
          </cell>
        </row>
        <row r="7331">
          <cell r="A7331" t="str">
            <v>94060</v>
          </cell>
          <cell r="B7331" t="str">
            <v xml:space="preserve">EVALUATION OF WHEEZING             </v>
          </cell>
        </row>
        <row r="7332">
          <cell r="A7332" t="str">
            <v>94070</v>
          </cell>
          <cell r="B7332" t="str">
            <v xml:space="preserve">EVALUATION OF WHEEZING             </v>
          </cell>
        </row>
        <row r="7333">
          <cell r="A7333" t="str">
            <v>94150</v>
          </cell>
          <cell r="B7333" t="str">
            <v xml:space="preserve">VITAL CAPACITY TEST                </v>
          </cell>
        </row>
        <row r="7334">
          <cell r="A7334" t="str">
            <v>94200</v>
          </cell>
          <cell r="B7334" t="str">
            <v xml:space="preserve">LUNG FUNCTION TEST (MBC/MVV)       </v>
          </cell>
        </row>
        <row r="7335">
          <cell r="A7335" t="str">
            <v>94240</v>
          </cell>
          <cell r="B7335" t="str">
            <v xml:space="preserve">RESIDUAL LUNG CAPACITY             </v>
          </cell>
        </row>
        <row r="7336">
          <cell r="A7336" t="str">
            <v>94250</v>
          </cell>
          <cell r="B7336" t="str">
            <v xml:space="preserve">EXPIRED GAS COLLECTION             </v>
          </cell>
        </row>
        <row r="7337">
          <cell r="A7337" t="str">
            <v>94260</v>
          </cell>
          <cell r="B7337" t="str">
            <v xml:space="preserve">THORACIC GAS VOLUME                </v>
          </cell>
        </row>
        <row r="7338">
          <cell r="A7338" t="str">
            <v>94350</v>
          </cell>
          <cell r="B7338" t="str">
            <v xml:space="preserve">LUNG NITROGEN WASHOUT CURVE        </v>
          </cell>
        </row>
        <row r="7339">
          <cell r="A7339" t="str">
            <v>94360</v>
          </cell>
          <cell r="B7339" t="str">
            <v xml:space="preserve">MEASURE AIRFLOW RESISTANCE         </v>
          </cell>
        </row>
        <row r="7340">
          <cell r="A7340" t="str">
            <v>94370</v>
          </cell>
          <cell r="B7340" t="str">
            <v xml:space="preserve">BREATH AIRWAY CLOSING VOLUME       </v>
          </cell>
        </row>
        <row r="7341">
          <cell r="A7341" t="str">
            <v>94375</v>
          </cell>
          <cell r="B7341" t="str">
            <v xml:space="preserve">RESPIRATORY FLOW VOLUME LOOP       </v>
          </cell>
        </row>
        <row r="7342">
          <cell r="A7342" t="str">
            <v>94400</v>
          </cell>
          <cell r="B7342" t="str">
            <v xml:space="preserve">CO2 BREATHING RESPONSE CURVE       </v>
          </cell>
        </row>
        <row r="7343">
          <cell r="A7343" t="str">
            <v>94450</v>
          </cell>
          <cell r="B7343" t="str">
            <v xml:space="preserve">HYPOXIA RESPONSE CURVE             </v>
          </cell>
        </row>
        <row r="7344">
          <cell r="A7344" t="str">
            <v>94620</v>
          </cell>
          <cell r="B7344" t="str">
            <v xml:space="preserve">PULMONARY STRESS TEST/SIMPLE       </v>
          </cell>
        </row>
        <row r="7345">
          <cell r="A7345" t="str">
            <v>94621</v>
          </cell>
          <cell r="B7345" t="str">
            <v xml:space="preserve">PULM STRESS TEST/COMPLEX           </v>
          </cell>
        </row>
        <row r="7346">
          <cell r="A7346" t="str">
            <v>94640</v>
          </cell>
          <cell r="B7346" t="str">
            <v xml:space="preserve">AIRWAY INHALATION TREATMENT        </v>
          </cell>
        </row>
        <row r="7347">
          <cell r="A7347" t="str">
            <v>94642</v>
          </cell>
          <cell r="B7347" t="str">
            <v xml:space="preserve">AEROSOL INHALATION TREATMENT       </v>
          </cell>
        </row>
        <row r="7348">
          <cell r="A7348" t="str">
            <v>94650</v>
          </cell>
          <cell r="B7348" t="str">
            <v xml:space="preserve">PRESSURE BREATHING (IPPB)          </v>
          </cell>
        </row>
        <row r="7349">
          <cell r="A7349" t="str">
            <v>94651</v>
          </cell>
          <cell r="B7349" t="str">
            <v xml:space="preserve">PRESSURE BREATHING (IPPB)          </v>
          </cell>
        </row>
        <row r="7350">
          <cell r="A7350" t="str">
            <v>94652</v>
          </cell>
          <cell r="B7350" t="str">
            <v xml:space="preserve">PRESSURE BREATHING (IPPB)          </v>
          </cell>
        </row>
        <row r="7351">
          <cell r="A7351" t="str">
            <v>94656</v>
          </cell>
          <cell r="B7351" t="str">
            <v xml:space="preserve">INITIAL VENTILATOR MGMT            </v>
          </cell>
        </row>
        <row r="7352">
          <cell r="A7352" t="str">
            <v>94657</v>
          </cell>
          <cell r="B7352" t="str">
            <v xml:space="preserve">CONT. VENTILATOR                   </v>
          </cell>
        </row>
        <row r="7353">
          <cell r="A7353" t="str">
            <v>94660</v>
          </cell>
          <cell r="B7353" t="str">
            <v xml:space="preserve">POS AIRWAY PRESSURE, CPAP          </v>
          </cell>
        </row>
        <row r="7354">
          <cell r="A7354" t="str">
            <v>94662</v>
          </cell>
          <cell r="B7354" t="str">
            <v xml:space="preserve">NEG PRESSURE VENTILATION, CNP      </v>
          </cell>
        </row>
        <row r="7355">
          <cell r="A7355" t="str">
            <v>94664</v>
          </cell>
          <cell r="B7355" t="str">
            <v xml:space="preserve">AEROSOL OR VAPOR INHALATIONS       </v>
          </cell>
        </row>
        <row r="7356">
          <cell r="A7356" t="str">
            <v>94665</v>
          </cell>
          <cell r="B7356" t="str">
            <v xml:space="preserve">AEROSOL OR VAPOR INHALATIONS       </v>
          </cell>
        </row>
        <row r="7357">
          <cell r="A7357" t="str">
            <v>94667</v>
          </cell>
          <cell r="B7357" t="str">
            <v xml:space="preserve">CHEST WALL MANIPULATION            </v>
          </cell>
        </row>
        <row r="7358">
          <cell r="A7358" t="str">
            <v>94668</v>
          </cell>
          <cell r="B7358" t="str">
            <v xml:space="preserve">CHEST WALL MANIPULATION            </v>
          </cell>
        </row>
        <row r="7359">
          <cell r="A7359" t="str">
            <v>94680</v>
          </cell>
          <cell r="B7359" t="str">
            <v xml:space="preserve">EXHALED AIR ANALYSIS: O2           </v>
          </cell>
        </row>
        <row r="7360">
          <cell r="A7360" t="str">
            <v>94681</v>
          </cell>
          <cell r="B7360" t="str">
            <v xml:space="preserve">EXHALED AIR ANALYSIS: O2, CO2      </v>
          </cell>
        </row>
        <row r="7361">
          <cell r="A7361" t="str">
            <v>94690</v>
          </cell>
          <cell r="B7361" t="str">
            <v xml:space="preserve">EXHALED AIR ANALYSIS               </v>
          </cell>
        </row>
        <row r="7362">
          <cell r="A7362" t="str">
            <v>94720</v>
          </cell>
          <cell r="B7362" t="str">
            <v xml:space="preserve">MONOXIDE DIFFUSING CAPACITY        </v>
          </cell>
        </row>
        <row r="7363">
          <cell r="A7363" t="str">
            <v>94725</v>
          </cell>
          <cell r="B7363" t="str">
            <v xml:space="preserve">MEMBRANE DIFFUSION CAPACITY        </v>
          </cell>
        </row>
        <row r="7364">
          <cell r="A7364" t="str">
            <v>94750</v>
          </cell>
          <cell r="B7364" t="str">
            <v xml:space="preserve">PULMONARY COMPLIANCE STUDY         </v>
          </cell>
        </row>
        <row r="7365">
          <cell r="A7365" t="str">
            <v>94760</v>
          </cell>
          <cell r="B7365" t="str">
            <v xml:space="preserve">MEASURE BLOOD OXYGEN LEVEL         </v>
          </cell>
        </row>
        <row r="7366">
          <cell r="A7366" t="str">
            <v>94761</v>
          </cell>
          <cell r="B7366" t="str">
            <v xml:space="preserve">MEASURE BLOOD OXYGEN LEVEL         </v>
          </cell>
        </row>
        <row r="7367">
          <cell r="A7367" t="str">
            <v>94762</v>
          </cell>
          <cell r="B7367" t="str">
            <v xml:space="preserve">MEASURE BLOOD OXYGEN LEVEL         </v>
          </cell>
        </row>
        <row r="7368">
          <cell r="A7368" t="str">
            <v>94770</v>
          </cell>
          <cell r="B7368" t="str">
            <v xml:space="preserve">EXHALED CARBON DIOXIDE TEST        </v>
          </cell>
        </row>
        <row r="7369">
          <cell r="A7369" t="str">
            <v>94772</v>
          </cell>
          <cell r="B7369" t="str">
            <v xml:space="preserve">BREATH RECORDING, INFANT           </v>
          </cell>
        </row>
        <row r="7370">
          <cell r="A7370" t="str">
            <v>94799</v>
          </cell>
          <cell r="B7370" t="str">
            <v xml:space="preserve">PULMONARY SERVICE/PROCEDURE        </v>
          </cell>
        </row>
        <row r="7371">
          <cell r="A7371" t="str">
            <v>95004</v>
          </cell>
          <cell r="B7371" t="str">
            <v xml:space="preserve">ALLERGY SKIN TESTS                 </v>
          </cell>
        </row>
        <row r="7372">
          <cell r="A7372" t="str">
            <v>95010</v>
          </cell>
          <cell r="B7372" t="str">
            <v xml:space="preserve">SENSITIVITY SKIN TESTS             </v>
          </cell>
        </row>
        <row r="7373">
          <cell r="A7373" t="str">
            <v>95015</v>
          </cell>
          <cell r="B7373" t="str">
            <v xml:space="preserve">SENSITIVITY SKIN TESTS             </v>
          </cell>
        </row>
        <row r="7374">
          <cell r="A7374" t="str">
            <v>95024</v>
          </cell>
          <cell r="B7374" t="str">
            <v xml:space="preserve">ALLERGY SKIN TESTS                 </v>
          </cell>
        </row>
        <row r="7375">
          <cell r="A7375" t="str">
            <v>95027</v>
          </cell>
          <cell r="B7375" t="str">
            <v xml:space="preserve">SKIN END POINT TITRATION           </v>
          </cell>
        </row>
        <row r="7376">
          <cell r="A7376" t="str">
            <v>95028</v>
          </cell>
          <cell r="B7376" t="str">
            <v xml:space="preserve">ALLERGY SKIN TESTS                 </v>
          </cell>
        </row>
        <row r="7377">
          <cell r="A7377" t="str">
            <v>95044</v>
          </cell>
          <cell r="B7377" t="str">
            <v xml:space="preserve">ALLERGY PATCH TESTS                </v>
          </cell>
        </row>
        <row r="7378">
          <cell r="A7378" t="str">
            <v>95052</v>
          </cell>
          <cell r="B7378" t="str">
            <v xml:space="preserve">PHOTO PATCH TEST                   </v>
          </cell>
        </row>
        <row r="7379">
          <cell r="A7379" t="str">
            <v>95056</v>
          </cell>
          <cell r="B7379" t="str">
            <v xml:space="preserve">PHOTOSENSITIVITY TESTS             </v>
          </cell>
        </row>
        <row r="7380">
          <cell r="A7380" t="str">
            <v>95060</v>
          </cell>
          <cell r="B7380" t="str">
            <v xml:space="preserve">EYE ALLERGY TESTS                  </v>
          </cell>
        </row>
        <row r="7381">
          <cell r="A7381" t="str">
            <v>95065</v>
          </cell>
          <cell r="B7381" t="str">
            <v xml:space="preserve">NOSE ALLERGY TEST                  </v>
          </cell>
        </row>
        <row r="7382">
          <cell r="A7382" t="str">
            <v>95070</v>
          </cell>
          <cell r="B7382" t="str">
            <v xml:space="preserve">BRONCHIAL ALLERGY TESTS            </v>
          </cell>
        </row>
        <row r="7383">
          <cell r="A7383" t="str">
            <v>95071</v>
          </cell>
          <cell r="B7383" t="str">
            <v xml:space="preserve">BRONCHIAL ALLERGY TESTS            </v>
          </cell>
        </row>
        <row r="7384">
          <cell r="A7384" t="str">
            <v>95075</v>
          </cell>
          <cell r="B7384" t="str">
            <v xml:space="preserve">INGESTION CHALLENGE TEST           </v>
          </cell>
        </row>
        <row r="7385">
          <cell r="A7385" t="str">
            <v>95078</v>
          </cell>
          <cell r="B7385" t="str">
            <v xml:space="preserve">PROVOCATIVE TESTING                </v>
          </cell>
        </row>
        <row r="7386">
          <cell r="A7386" t="str">
            <v>95115</v>
          </cell>
          <cell r="B7386" t="str">
            <v xml:space="preserve">IMMUNOTHERAPY, ONE INJECTION       </v>
          </cell>
        </row>
        <row r="7387">
          <cell r="A7387" t="str">
            <v>95117</v>
          </cell>
          <cell r="B7387" t="str">
            <v xml:space="preserve">IMMUNOTHERAPY INJECTIONS           </v>
          </cell>
        </row>
        <row r="7388">
          <cell r="A7388" t="str">
            <v>95120</v>
          </cell>
          <cell r="B7388" t="str">
            <v xml:space="preserve">IMMUNOTHERAPY, ONE INJECTION       </v>
          </cell>
        </row>
        <row r="7389">
          <cell r="A7389" t="str">
            <v>95125</v>
          </cell>
          <cell r="B7389" t="str">
            <v xml:space="preserve">IMMUNOTHERAPY, MANY ANTIGENS       </v>
          </cell>
        </row>
        <row r="7390">
          <cell r="A7390" t="str">
            <v>95130</v>
          </cell>
          <cell r="B7390" t="str">
            <v xml:space="preserve">IMMUNOTHERAPY, INSECT VENOM        </v>
          </cell>
        </row>
        <row r="7391">
          <cell r="A7391" t="str">
            <v>95131</v>
          </cell>
          <cell r="B7391" t="str">
            <v xml:space="preserve">IMMUNOTHERAPY, INSECT VENOMS       </v>
          </cell>
        </row>
        <row r="7392">
          <cell r="A7392" t="str">
            <v>95132</v>
          </cell>
          <cell r="B7392" t="str">
            <v xml:space="preserve">IMMUNOTHERAPY, INSECT VENOMS       </v>
          </cell>
        </row>
        <row r="7393">
          <cell r="A7393" t="str">
            <v>95133</v>
          </cell>
          <cell r="B7393" t="str">
            <v xml:space="preserve">IMMUNOTHERAPY, INSECT VENOMS       </v>
          </cell>
        </row>
        <row r="7394">
          <cell r="A7394" t="str">
            <v>95134</v>
          </cell>
          <cell r="B7394" t="str">
            <v xml:space="preserve">IMMUNOTHERAPY, INSECT VENOMS       </v>
          </cell>
        </row>
        <row r="7395">
          <cell r="A7395" t="str">
            <v>95144</v>
          </cell>
          <cell r="B7395" t="str">
            <v xml:space="preserve">ANTIGEN THERAPY SERVICES           </v>
          </cell>
        </row>
        <row r="7396">
          <cell r="A7396" t="str">
            <v>95145</v>
          </cell>
          <cell r="B7396" t="str">
            <v xml:space="preserve">ANTIGEN THERAPY SERVICES           </v>
          </cell>
        </row>
        <row r="7397">
          <cell r="A7397" t="str">
            <v>95146</v>
          </cell>
          <cell r="B7397" t="str">
            <v xml:space="preserve">ANTIGEN THERAPY SERVICES           </v>
          </cell>
        </row>
        <row r="7398">
          <cell r="A7398" t="str">
            <v>95147</v>
          </cell>
          <cell r="B7398" t="str">
            <v xml:space="preserve">ANTIGEN THERAPY SERVICES           </v>
          </cell>
        </row>
        <row r="7399">
          <cell r="A7399" t="str">
            <v>95148</v>
          </cell>
          <cell r="B7399" t="str">
            <v xml:space="preserve">ANTIGEN THERAPY SERVICES           </v>
          </cell>
        </row>
        <row r="7400">
          <cell r="A7400" t="str">
            <v>95149</v>
          </cell>
          <cell r="B7400" t="str">
            <v xml:space="preserve">ANTIGEN THERAPY SERVICES           </v>
          </cell>
        </row>
        <row r="7401">
          <cell r="A7401" t="str">
            <v>95165</v>
          </cell>
          <cell r="B7401" t="str">
            <v xml:space="preserve">ANTIGEN THERAPY SERVICES           </v>
          </cell>
        </row>
        <row r="7402">
          <cell r="A7402" t="str">
            <v>95170</v>
          </cell>
          <cell r="B7402" t="str">
            <v xml:space="preserve">ANTIGEN THERAPY SERVICES           </v>
          </cell>
        </row>
        <row r="7403">
          <cell r="A7403" t="str">
            <v>95180</v>
          </cell>
          <cell r="B7403" t="str">
            <v xml:space="preserve">RAPID DESENSITIZATION              </v>
          </cell>
        </row>
        <row r="7404">
          <cell r="A7404" t="str">
            <v>95199</v>
          </cell>
          <cell r="B7404" t="str">
            <v xml:space="preserve">ALLERGY IMMUNOLOGY SERVICES        </v>
          </cell>
        </row>
        <row r="7405">
          <cell r="A7405" t="str">
            <v>95805</v>
          </cell>
          <cell r="B7405" t="str">
            <v xml:space="preserve">MULTIPLE SLEEP LATENCY TEST        </v>
          </cell>
        </row>
        <row r="7406">
          <cell r="A7406" t="str">
            <v>95806</v>
          </cell>
          <cell r="B7406" t="str">
            <v xml:space="preserve">SLEEP STUDY, UNATTENDED            </v>
          </cell>
        </row>
        <row r="7407">
          <cell r="A7407" t="str">
            <v>95807</v>
          </cell>
          <cell r="B7407" t="str">
            <v xml:space="preserve">SLEEP STUDY, ATTENDED              </v>
          </cell>
        </row>
        <row r="7408">
          <cell r="A7408" t="str">
            <v>95808</v>
          </cell>
          <cell r="B7408" t="str">
            <v xml:space="preserve">POLYSOMNOGRAPHY, 1-3               </v>
          </cell>
        </row>
        <row r="7409">
          <cell r="A7409" t="str">
            <v>95810</v>
          </cell>
          <cell r="B7409" t="str">
            <v xml:space="preserve">POLYSOMNOGRAPHY, 4 OR MORE         </v>
          </cell>
        </row>
        <row r="7410">
          <cell r="A7410" t="str">
            <v>95811</v>
          </cell>
          <cell r="B7410" t="str">
            <v xml:space="preserve">POLYSOMNOGRAPHY W/CPAP             </v>
          </cell>
        </row>
        <row r="7411">
          <cell r="A7411" t="str">
            <v>95812</v>
          </cell>
          <cell r="B7411" t="str">
            <v xml:space="preserve">ELECTROENCEPHALOGRAM (EEG)         </v>
          </cell>
        </row>
        <row r="7412">
          <cell r="A7412" t="str">
            <v>95813</v>
          </cell>
          <cell r="B7412" t="str">
            <v xml:space="preserve">ELECTROENCEPHALOGRAM (EEG)         </v>
          </cell>
        </row>
        <row r="7413">
          <cell r="A7413" t="str">
            <v>95816</v>
          </cell>
          <cell r="B7413" t="str">
            <v xml:space="preserve">ELECTROENCEPHALOGRAM (EEG)         </v>
          </cell>
        </row>
        <row r="7414">
          <cell r="A7414" t="str">
            <v>95819</v>
          </cell>
          <cell r="B7414" t="str">
            <v xml:space="preserve">ELECTROENCEPHALOGRAM (EEG)         </v>
          </cell>
        </row>
        <row r="7415">
          <cell r="A7415" t="str">
            <v>95822</v>
          </cell>
          <cell r="B7415" t="str">
            <v xml:space="preserve">SLEEP ELECTROENCEPHALOGRAM         </v>
          </cell>
        </row>
        <row r="7416">
          <cell r="A7416" t="str">
            <v>95824</v>
          </cell>
          <cell r="B7416" t="str">
            <v xml:space="preserve">ELECTROENCEPHALOGRAPHY             </v>
          </cell>
        </row>
        <row r="7417">
          <cell r="A7417" t="str">
            <v>95827</v>
          </cell>
          <cell r="B7417" t="str">
            <v xml:space="preserve">NIGHT ELECTROENCEPHALOGRAM         </v>
          </cell>
        </row>
        <row r="7418">
          <cell r="A7418" t="str">
            <v>95829</v>
          </cell>
          <cell r="B7418" t="str">
            <v xml:space="preserve">SURGERY ELECTROCORTICOGRAM         </v>
          </cell>
        </row>
        <row r="7419">
          <cell r="A7419" t="str">
            <v>95830</v>
          </cell>
          <cell r="B7419" t="str">
            <v xml:space="preserve">INSERT ELECTRODES FOR EEG          </v>
          </cell>
        </row>
        <row r="7420">
          <cell r="A7420" t="str">
            <v>95831</v>
          </cell>
          <cell r="B7420" t="str">
            <v xml:space="preserve">LIMB MUSCLE TESTING, MANUAL        </v>
          </cell>
        </row>
        <row r="7421">
          <cell r="A7421" t="str">
            <v>95832</v>
          </cell>
          <cell r="B7421" t="str">
            <v xml:space="preserve">HAND MUSCLE TESTING, MANUAL        </v>
          </cell>
        </row>
        <row r="7422">
          <cell r="A7422" t="str">
            <v>95833</v>
          </cell>
          <cell r="B7422" t="str">
            <v xml:space="preserve">BODY MUSCLE TESTING, MANUAL        </v>
          </cell>
        </row>
        <row r="7423">
          <cell r="A7423" t="str">
            <v>95834</v>
          </cell>
          <cell r="B7423" t="str">
            <v xml:space="preserve">BODY MUSCLE TESTING, MANUAL        </v>
          </cell>
        </row>
        <row r="7424">
          <cell r="A7424" t="str">
            <v>95851</v>
          </cell>
          <cell r="B7424" t="str">
            <v xml:space="preserve">RANGE OF MOTION MEASUREMENTS       </v>
          </cell>
        </row>
        <row r="7425">
          <cell r="A7425" t="str">
            <v>95852</v>
          </cell>
          <cell r="B7425" t="str">
            <v xml:space="preserve">RANGE OF MOTION MEASUREMENTS       </v>
          </cell>
        </row>
        <row r="7426">
          <cell r="A7426" t="str">
            <v>95857</v>
          </cell>
          <cell r="B7426" t="str">
            <v xml:space="preserve">TENSILON TEST                      </v>
          </cell>
        </row>
        <row r="7427">
          <cell r="A7427" t="str">
            <v>95858</v>
          </cell>
          <cell r="B7427" t="str">
            <v xml:space="preserve">TENSILON TEST &amp; MYOGRAM            </v>
          </cell>
        </row>
        <row r="7428">
          <cell r="A7428" t="str">
            <v>95860</v>
          </cell>
          <cell r="B7428" t="str">
            <v xml:space="preserve">MUSCLE TEST, ONE LIMB              </v>
          </cell>
        </row>
        <row r="7429">
          <cell r="A7429" t="str">
            <v>95861</v>
          </cell>
          <cell r="B7429" t="str">
            <v xml:space="preserve">MUSCLE TEST, TWO LIMBS             </v>
          </cell>
        </row>
        <row r="7430">
          <cell r="A7430" t="str">
            <v>95863</v>
          </cell>
          <cell r="B7430" t="str">
            <v xml:space="preserve">MUSCLE TEST, 3 LIMBS               </v>
          </cell>
        </row>
        <row r="7431">
          <cell r="A7431" t="str">
            <v>95864</v>
          </cell>
          <cell r="B7431" t="str">
            <v xml:space="preserve">MUSCLE TEST, 4 LIMBS               </v>
          </cell>
        </row>
        <row r="7432">
          <cell r="A7432" t="str">
            <v>95867</v>
          </cell>
          <cell r="B7432" t="str">
            <v xml:space="preserve">MUSCLE TEST, HEAD OR NECK          </v>
          </cell>
        </row>
        <row r="7433">
          <cell r="A7433" t="str">
            <v>95868</v>
          </cell>
          <cell r="B7433" t="str">
            <v xml:space="preserve">MUSCLE TEST, HEAD OR NECK          </v>
          </cell>
        </row>
        <row r="7434">
          <cell r="A7434" t="str">
            <v>95869</v>
          </cell>
          <cell r="B7434" t="str">
            <v xml:space="preserve">MUSCLE TEST, THOR PARASPINAL       </v>
          </cell>
        </row>
        <row r="7435">
          <cell r="A7435" t="str">
            <v>95870</v>
          </cell>
          <cell r="B7435" t="str">
            <v xml:space="preserve">MUSCLE TEST, NON-PARASPINAL        </v>
          </cell>
        </row>
        <row r="7436">
          <cell r="A7436" t="str">
            <v>95872</v>
          </cell>
          <cell r="B7436" t="str">
            <v xml:space="preserve">MUSCLE TEST, ONE FIBER             </v>
          </cell>
        </row>
        <row r="7437">
          <cell r="A7437" t="str">
            <v>95875</v>
          </cell>
          <cell r="B7437" t="str">
            <v xml:space="preserve">LIMB EXERCISE TEST                 </v>
          </cell>
        </row>
        <row r="7438">
          <cell r="A7438" t="str">
            <v>95900</v>
          </cell>
          <cell r="B7438" t="str">
            <v xml:space="preserve">MOTOR NERVE CONDUCTION TEST        </v>
          </cell>
        </row>
        <row r="7439">
          <cell r="A7439" t="str">
            <v>95903</v>
          </cell>
          <cell r="B7439" t="str">
            <v xml:space="preserve">MOTOR NERVE CONDUCTION TEST        </v>
          </cell>
        </row>
        <row r="7440">
          <cell r="A7440" t="str">
            <v>95904</v>
          </cell>
          <cell r="B7440" t="str">
            <v xml:space="preserve">SENSE NERVE CONDUCTION TEST        </v>
          </cell>
        </row>
        <row r="7441">
          <cell r="A7441" t="str">
            <v>95920</v>
          </cell>
          <cell r="B7441" t="str">
            <v xml:space="preserve">INTRAOP NERVE TEST ADD-ON          </v>
          </cell>
        </row>
        <row r="7442">
          <cell r="A7442" t="str">
            <v>95921</v>
          </cell>
          <cell r="B7442" t="str">
            <v xml:space="preserve">AUTONOMIC NERVOUS FUNCTION TEST    </v>
          </cell>
        </row>
        <row r="7443">
          <cell r="A7443" t="str">
            <v>95922</v>
          </cell>
          <cell r="B7443" t="str">
            <v xml:space="preserve">AUTONOMIC NERVOUS FUNCTION TEST    </v>
          </cell>
        </row>
        <row r="7444">
          <cell r="A7444" t="str">
            <v>95923</v>
          </cell>
          <cell r="B7444" t="str">
            <v xml:space="preserve">AUTONOMIC NERVOUS FUNCTION TEST    </v>
          </cell>
        </row>
        <row r="7445">
          <cell r="A7445" t="str">
            <v>95925</v>
          </cell>
          <cell r="B7445" t="str">
            <v xml:space="preserve">SOMATOSENSORY TESTING              </v>
          </cell>
        </row>
        <row r="7446">
          <cell r="A7446" t="str">
            <v>95926</v>
          </cell>
          <cell r="B7446" t="str">
            <v xml:space="preserve">SOMATOSENSORY TESTING              </v>
          </cell>
        </row>
        <row r="7447">
          <cell r="A7447" t="str">
            <v>95927</v>
          </cell>
          <cell r="B7447" t="str">
            <v xml:space="preserve">SOMATOSENSORY TESTING              </v>
          </cell>
        </row>
        <row r="7448">
          <cell r="A7448" t="str">
            <v>95930</v>
          </cell>
          <cell r="B7448" t="str">
            <v xml:space="preserve">VISUAL EVOKED POTENTIAL TEST       </v>
          </cell>
        </row>
        <row r="7449">
          <cell r="A7449" t="str">
            <v>95933</v>
          </cell>
          <cell r="B7449" t="str">
            <v xml:space="preserve">BLINK REFLEX TEST                  </v>
          </cell>
        </row>
        <row r="7450">
          <cell r="A7450" t="str">
            <v>95934</v>
          </cell>
          <cell r="B7450" t="str">
            <v>H" REFLEX TEST                    "</v>
          </cell>
        </row>
        <row r="7451">
          <cell r="A7451" t="str">
            <v>95936</v>
          </cell>
          <cell r="B7451" t="str">
            <v>H" REFLEX TEST                    "</v>
          </cell>
        </row>
        <row r="7452">
          <cell r="A7452" t="str">
            <v>95937</v>
          </cell>
          <cell r="B7452" t="str">
            <v xml:space="preserve">NEUROMUSCULAR JUNCTION TEST        </v>
          </cell>
        </row>
        <row r="7453">
          <cell r="A7453" t="str">
            <v>95950</v>
          </cell>
          <cell r="B7453" t="str">
            <v xml:space="preserve">AMBULATORY EEG MONITORING          </v>
          </cell>
        </row>
        <row r="7454">
          <cell r="A7454" t="str">
            <v>95951</v>
          </cell>
          <cell r="B7454" t="str">
            <v xml:space="preserve">EEG MONITORING/VIDEORECORD         </v>
          </cell>
        </row>
        <row r="7455">
          <cell r="A7455" t="str">
            <v>95953</v>
          </cell>
          <cell r="B7455" t="str">
            <v xml:space="preserve">EEG MONITORING/COMPUTER            </v>
          </cell>
        </row>
        <row r="7456">
          <cell r="A7456" t="str">
            <v>95954</v>
          </cell>
          <cell r="B7456" t="str">
            <v xml:space="preserve">EEG MONITORING/GIVING DRUGS        </v>
          </cell>
        </row>
        <row r="7457">
          <cell r="A7457" t="str">
            <v>95955</v>
          </cell>
          <cell r="B7457" t="str">
            <v xml:space="preserve">EEG DURING SURGERY                 </v>
          </cell>
        </row>
        <row r="7458">
          <cell r="A7458" t="str">
            <v>95956</v>
          </cell>
          <cell r="B7458" t="str">
            <v xml:space="preserve">EEG MONITORING/CABLE/RADIO         </v>
          </cell>
        </row>
        <row r="7459">
          <cell r="A7459" t="str">
            <v>95957</v>
          </cell>
          <cell r="B7459" t="str">
            <v xml:space="preserve">EEG DIGITAL ANALYSIS               </v>
          </cell>
        </row>
        <row r="7460">
          <cell r="A7460" t="str">
            <v>95958</v>
          </cell>
          <cell r="B7460" t="str">
            <v xml:space="preserve">EEG MONITORING/FUNCTION TEST       </v>
          </cell>
        </row>
        <row r="7461">
          <cell r="A7461" t="str">
            <v>95961</v>
          </cell>
          <cell r="B7461" t="str">
            <v xml:space="preserve">ELECTRODE STIMULATION, BRAIN       </v>
          </cell>
        </row>
        <row r="7462">
          <cell r="A7462" t="str">
            <v>95962</v>
          </cell>
          <cell r="B7462" t="str">
            <v xml:space="preserve">ELECTRODE STIMULATION, BRAIN       </v>
          </cell>
        </row>
        <row r="7463">
          <cell r="A7463" t="str">
            <v>95970</v>
          </cell>
          <cell r="B7463" t="str">
            <v xml:space="preserve">NEUROSTIM ANALYZE, NO PROGRAM      </v>
          </cell>
        </row>
        <row r="7464">
          <cell r="A7464" t="str">
            <v>95971</v>
          </cell>
          <cell r="B7464" t="str">
            <v xml:space="preserve">SIMPLE NEUROSTIM ANALYZE           </v>
          </cell>
        </row>
        <row r="7465">
          <cell r="A7465" t="str">
            <v>95972</v>
          </cell>
          <cell r="B7465" t="str">
            <v xml:space="preserve">COMPLEX NEUROSTIM ANALYZE          </v>
          </cell>
        </row>
        <row r="7466">
          <cell r="A7466" t="str">
            <v>95973</v>
          </cell>
          <cell r="B7466" t="str">
            <v xml:space="preserve">COMPLEX NEUROSTIM ANALYZE          </v>
          </cell>
        </row>
        <row r="7467">
          <cell r="A7467" t="str">
            <v>95974</v>
          </cell>
          <cell r="B7467" t="str">
            <v xml:space="preserve">COMPLEX CRANIAL NEUROSTIM          </v>
          </cell>
        </row>
        <row r="7468">
          <cell r="A7468" t="str">
            <v>95975</v>
          </cell>
          <cell r="B7468" t="str">
            <v xml:space="preserve">COMPLEX CRANIAL NEUROSTIM          </v>
          </cell>
        </row>
        <row r="7469">
          <cell r="A7469" t="str">
            <v>95999</v>
          </cell>
          <cell r="B7469" t="str">
            <v xml:space="preserve">NEUROLOGICAL PROCEDURE             </v>
          </cell>
        </row>
        <row r="7470">
          <cell r="A7470" t="str">
            <v>96100</v>
          </cell>
          <cell r="B7470" t="str">
            <v xml:space="preserve">PSYCHOLOGICAL TESTING              </v>
          </cell>
        </row>
        <row r="7471">
          <cell r="A7471" t="str">
            <v>96105</v>
          </cell>
          <cell r="B7471" t="str">
            <v xml:space="preserve">ASSESSMENT OF APHASIA              </v>
          </cell>
        </row>
        <row r="7472">
          <cell r="A7472" t="str">
            <v>96110</v>
          </cell>
          <cell r="B7472" t="str">
            <v xml:space="preserve">DEVELOPMENTAL TEST, LIM            </v>
          </cell>
        </row>
        <row r="7473">
          <cell r="A7473" t="str">
            <v>96111</v>
          </cell>
          <cell r="B7473" t="str">
            <v xml:space="preserve">DEVELOPMENTAL TEST, EXTEND         </v>
          </cell>
        </row>
        <row r="7474">
          <cell r="A7474" t="str">
            <v>96115</v>
          </cell>
          <cell r="B7474" t="str">
            <v xml:space="preserve">NEUROBEHAVIOR STATUS EXAM          </v>
          </cell>
        </row>
        <row r="7475">
          <cell r="A7475" t="str">
            <v>96117</v>
          </cell>
          <cell r="B7475" t="str">
            <v xml:space="preserve">NEUROPSYCH TEST BATTERY            </v>
          </cell>
        </row>
        <row r="7476">
          <cell r="A7476" t="str">
            <v>96400</v>
          </cell>
          <cell r="B7476" t="str">
            <v xml:space="preserve">CHEMOTHERAPY, (SC)/(IM)            </v>
          </cell>
        </row>
        <row r="7477">
          <cell r="A7477" t="str">
            <v>96405</v>
          </cell>
          <cell r="B7477" t="str">
            <v xml:space="preserve">INTRALESIONAL CHEMO ADMIN          </v>
          </cell>
        </row>
        <row r="7478">
          <cell r="A7478" t="str">
            <v>96406</v>
          </cell>
          <cell r="B7478" t="str">
            <v xml:space="preserve">INTRALESIONAL CHEMO ADMIN          </v>
          </cell>
        </row>
        <row r="7479">
          <cell r="A7479" t="str">
            <v>96408</v>
          </cell>
          <cell r="B7479" t="str">
            <v xml:space="preserve">CHEMOTHERAPY, PUSH TECHNIQUE       </v>
          </cell>
        </row>
        <row r="7480">
          <cell r="A7480" t="str">
            <v>96410</v>
          </cell>
          <cell r="B7480" t="str">
            <v xml:space="preserve">CHEMOTHERAPY,INFUSION METHOD       </v>
          </cell>
        </row>
        <row r="7481">
          <cell r="A7481" t="str">
            <v>96412</v>
          </cell>
          <cell r="B7481" t="str">
            <v xml:space="preserve">CHEMOTX INFUSE METHOD ADD-ON       </v>
          </cell>
        </row>
        <row r="7482">
          <cell r="A7482" t="str">
            <v>96414</v>
          </cell>
          <cell r="B7482" t="str">
            <v xml:space="preserve">CHEMOTX INFUSE METHOD ADD-ON       </v>
          </cell>
        </row>
        <row r="7483">
          <cell r="A7483" t="str">
            <v>96420</v>
          </cell>
          <cell r="B7483" t="str">
            <v xml:space="preserve">CHEMOTHERAPY, PUSH TECHNIQUE       </v>
          </cell>
        </row>
        <row r="7484">
          <cell r="A7484" t="str">
            <v>96422</v>
          </cell>
          <cell r="B7484" t="str">
            <v xml:space="preserve">CHEMOTHERAPY,INFUSION METHOD       </v>
          </cell>
        </row>
        <row r="7485">
          <cell r="A7485" t="str">
            <v>96423</v>
          </cell>
          <cell r="B7485" t="str">
            <v xml:space="preserve">CHEMOTX INFUSE METHOD ADD-ON       </v>
          </cell>
        </row>
        <row r="7486">
          <cell r="A7486" t="str">
            <v>96425</v>
          </cell>
          <cell r="B7486" t="str">
            <v xml:space="preserve">CHEMOTHERAPY,INFUSION METHOD       </v>
          </cell>
        </row>
        <row r="7487">
          <cell r="A7487" t="str">
            <v>96440</v>
          </cell>
          <cell r="B7487" t="str">
            <v xml:space="preserve">CHEMOTHERAPY, INTRACAVITARY        </v>
          </cell>
        </row>
        <row r="7488">
          <cell r="A7488" t="str">
            <v>96445</v>
          </cell>
          <cell r="B7488" t="str">
            <v xml:space="preserve">CHEMOTHERAPY, INTRACAVITARY        </v>
          </cell>
        </row>
        <row r="7489">
          <cell r="A7489" t="str">
            <v>96450</v>
          </cell>
          <cell r="B7489" t="str">
            <v xml:space="preserve">CHEMOTHERAPY, INTO CNS             </v>
          </cell>
        </row>
        <row r="7490">
          <cell r="A7490" t="str">
            <v>96520</v>
          </cell>
          <cell r="B7490" t="str">
            <v xml:space="preserve">PUMP REFILLING, MAINTENANCE        </v>
          </cell>
        </row>
        <row r="7491">
          <cell r="A7491" t="str">
            <v>96530</v>
          </cell>
          <cell r="B7491" t="str">
            <v xml:space="preserve">PUMP REFILLING, MAINTENANCE        </v>
          </cell>
        </row>
        <row r="7492">
          <cell r="A7492" t="str">
            <v>96542</v>
          </cell>
          <cell r="B7492" t="str">
            <v xml:space="preserve">CHEMOTHERAPY INJECTION             </v>
          </cell>
        </row>
        <row r="7493">
          <cell r="A7493" t="str">
            <v>96545</v>
          </cell>
          <cell r="B7493" t="str">
            <v xml:space="preserve">PROVIDE CHEMOTHERAPY AGENT         </v>
          </cell>
        </row>
        <row r="7494">
          <cell r="A7494" t="str">
            <v>96549</v>
          </cell>
          <cell r="B7494" t="str">
            <v xml:space="preserve">CHEMOTHERAPY, UNSPECIFIED          </v>
          </cell>
        </row>
        <row r="7495">
          <cell r="A7495" t="str">
            <v>96900</v>
          </cell>
          <cell r="B7495" t="str">
            <v xml:space="preserve">ULTRAVIOLET LIGHT THERAPY          </v>
          </cell>
        </row>
        <row r="7496">
          <cell r="A7496" t="str">
            <v>96902</v>
          </cell>
          <cell r="B7496" t="str">
            <v xml:space="preserve">TRICHOGRAM                         </v>
          </cell>
        </row>
        <row r="7497">
          <cell r="A7497" t="str">
            <v>96910</v>
          </cell>
          <cell r="B7497" t="str">
            <v xml:space="preserve">PHOTOCHEMOTHERAPY WITH UV-B        </v>
          </cell>
        </row>
        <row r="7498">
          <cell r="A7498" t="str">
            <v>96912</v>
          </cell>
          <cell r="B7498" t="str">
            <v xml:space="preserve">PHOTOCHEMOTHERAPY WITH UV-A        </v>
          </cell>
        </row>
        <row r="7499">
          <cell r="A7499" t="str">
            <v>96913</v>
          </cell>
          <cell r="B7499" t="str">
            <v xml:space="preserve">PHOTOCHEMOTHERAPY, UV-A OR B       </v>
          </cell>
        </row>
        <row r="7500">
          <cell r="A7500" t="str">
            <v>96999</v>
          </cell>
          <cell r="B7500" t="str">
            <v xml:space="preserve">DERMATOLOGICAL PROCEDURE           </v>
          </cell>
        </row>
        <row r="7501">
          <cell r="A7501" t="str">
            <v>97001</v>
          </cell>
          <cell r="B7501" t="str">
            <v xml:space="preserve">PT EVALUATION                      </v>
          </cell>
        </row>
        <row r="7502">
          <cell r="A7502" t="str">
            <v>97002</v>
          </cell>
          <cell r="B7502" t="str">
            <v xml:space="preserve">PT RE-EVALUATION                   </v>
          </cell>
        </row>
        <row r="7503">
          <cell r="A7503" t="str">
            <v>97003</v>
          </cell>
          <cell r="B7503" t="str">
            <v xml:space="preserve">OT EVALUATION                      </v>
          </cell>
        </row>
        <row r="7504">
          <cell r="A7504" t="str">
            <v>97004</v>
          </cell>
          <cell r="B7504" t="str">
            <v xml:space="preserve">OT RE-EVALUATION                   </v>
          </cell>
        </row>
        <row r="7505">
          <cell r="A7505" t="str">
            <v>97010</v>
          </cell>
          <cell r="B7505" t="str">
            <v xml:space="preserve">HOT OR COLD PACKS THERAPY          </v>
          </cell>
        </row>
        <row r="7506">
          <cell r="A7506" t="str">
            <v>97012</v>
          </cell>
          <cell r="B7506" t="str">
            <v xml:space="preserve">MECHANICAL TRACTION THERAPY        </v>
          </cell>
        </row>
        <row r="7507">
          <cell r="A7507" t="str">
            <v>97014</v>
          </cell>
          <cell r="B7507" t="str">
            <v xml:space="preserve">ELECTRIC STIMULATION THERAPY       </v>
          </cell>
        </row>
        <row r="7508">
          <cell r="A7508" t="str">
            <v>97016</v>
          </cell>
          <cell r="B7508" t="str">
            <v xml:space="preserve">VASOPNEUMATIC DEVICE THERAPY       </v>
          </cell>
        </row>
        <row r="7509">
          <cell r="A7509" t="str">
            <v>97018</v>
          </cell>
          <cell r="B7509" t="str">
            <v xml:space="preserve">PARAFFIN BATH THERAPY              </v>
          </cell>
        </row>
        <row r="7510">
          <cell r="A7510" t="str">
            <v>97020</v>
          </cell>
          <cell r="B7510" t="str">
            <v xml:space="preserve">MICROWAVE THERAPY                  </v>
          </cell>
        </row>
        <row r="7511">
          <cell r="A7511" t="str">
            <v>97022</v>
          </cell>
          <cell r="B7511" t="str">
            <v xml:space="preserve">WHIRLPOOL THERAPY                  </v>
          </cell>
        </row>
        <row r="7512">
          <cell r="A7512" t="str">
            <v>97024</v>
          </cell>
          <cell r="B7512" t="str">
            <v xml:space="preserve">DIATHERMY TREATMENT                </v>
          </cell>
        </row>
        <row r="7513">
          <cell r="A7513" t="str">
            <v>97026</v>
          </cell>
          <cell r="B7513" t="str">
            <v xml:space="preserve">INFRARED THERAPY                   </v>
          </cell>
        </row>
        <row r="7514">
          <cell r="A7514" t="str">
            <v>97028</v>
          </cell>
          <cell r="B7514" t="str">
            <v xml:space="preserve">ULTRAVIOLET THERAPY                </v>
          </cell>
        </row>
        <row r="7515">
          <cell r="A7515" t="str">
            <v>97032</v>
          </cell>
          <cell r="B7515" t="str">
            <v xml:space="preserve">ELECTRICAL STIMULATION             </v>
          </cell>
        </row>
        <row r="7516">
          <cell r="A7516" t="str">
            <v>97033</v>
          </cell>
          <cell r="B7516" t="str">
            <v xml:space="preserve">ELECTRIC CURRENT THERAPY           </v>
          </cell>
        </row>
        <row r="7517">
          <cell r="A7517" t="str">
            <v>97034</v>
          </cell>
          <cell r="B7517" t="str">
            <v xml:space="preserve">CONTRAST BATH THERAPY              </v>
          </cell>
        </row>
        <row r="7518">
          <cell r="A7518" t="str">
            <v>97035</v>
          </cell>
          <cell r="B7518" t="str">
            <v xml:space="preserve">ULTRASOUND THERAPY                 </v>
          </cell>
        </row>
        <row r="7519">
          <cell r="A7519" t="str">
            <v>97036</v>
          </cell>
          <cell r="B7519" t="str">
            <v xml:space="preserve">HYDROTHERAPY                       </v>
          </cell>
        </row>
        <row r="7520">
          <cell r="A7520" t="str">
            <v>97039</v>
          </cell>
          <cell r="B7520" t="str">
            <v xml:space="preserve">PHYSICAL THERAPY TREATMENT         </v>
          </cell>
        </row>
        <row r="7521">
          <cell r="A7521" t="str">
            <v>97110</v>
          </cell>
          <cell r="B7521" t="str">
            <v xml:space="preserve">THERAPEUTIC EXERCISES              </v>
          </cell>
        </row>
        <row r="7522">
          <cell r="A7522" t="str">
            <v>97112</v>
          </cell>
          <cell r="B7522" t="str">
            <v xml:space="preserve">NEUROMUSCULAR REEDUCATION          </v>
          </cell>
        </row>
        <row r="7523">
          <cell r="A7523" t="str">
            <v>97113</v>
          </cell>
          <cell r="B7523" t="str">
            <v xml:space="preserve">AQUATIC THERAPY/EXERCISES          </v>
          </cell>
        </row>
        <row r="7524">
          <cell r="A7524" t="str">
            <v>97116</v>
          </cell>
          <cell r="B7524" t="str">
            <v xml:space="preserve">GAIT TRAINING THERAPY              </v>
          </cell>
        </row>
        <row r="7525">
          <cell r="A7525" t="str">
            <v>97124</v>
          </cell>
          <cell r="B7525" t="str">
            <v xml:space="preserve">MASSAGE THERAPY                    </v>
          </cell>
        </row>
        <row r="7526">
          <cell r="A7526" t="str">
            <v>97139</v>
          </cell>
          <cell r="B7526" t="str">
            <v xml:space="preserve">PHYSICAL MEDICINE PROCEDURE        </v>
          </cell>
        </row>
        <row r="7527">
          <cell r="A7527" t="str">
            <v>97140</v>
          </cell>
          <cell r="B7527" t="str">
            <v xml:space="preserve">MANUAL THERAPY                     </v>
          </cell>
        </row>
        <row r="7528">
          <cell r="A7528" t="str">
            <v>97150</v>
          </cell>
          <cell r="B7528" t="str">
            <v xml:space="preserve">GROUP THERAPEUTIC PROCEDURES       </v>
          </cell>
        </row>
        <row r="7529">
          <cell r="A7529" t="str">
            <v>97504</v>
          </cell>
          <cell r="B7529" t="str">
            <v xml:space="preserve">ORTHOTIC TRAINING                  </v>
          </cell>
        </row>
        <row r="7530">
          <cell r="A7530" t="str">
            <v>97520</v>
          </cell>
          <cell r="B7530" t="str">
            <v xml:space="preserve">PROSTHETIC TRAINING                </v>
          </cell>
        </row>
        <row r="7531">
          <cell r="A7531" t="str">
            <v>97530</v>
          </cell>
          <cell r="B7531" t="str">
            <v xml:space="preserve">THERAPEUTIC ACTIVITIES             </v>
          </cell>
        </row>
        <row r="7532">
          <cell r="A7532" t="str">
            <v>97535</v>
          </cell>
          <cell r="B7532" t="str">
            <v xml:space="preserve">SELF CARE MNGMENT TRAINING         </v>
          </cell>
        </row>
        <row r="7533">
          <cell r="A7533" t="str">
            <v>97537</v>
          </cell>
          <cell r="B7533" t="str">
            <v xml:space="preserve">COMMUNITY/WORK REINTEGRATION       </v>
          </cell>
        </row>
        <row r="7534">
          <cell r="A7534" t="str">
            <v>97542</v>
          </cell>
          <cell r="B7534" t="str">
            <v xml:space="preserve">WHEELCHAIR MNGEMENT TRAINING       </v>
          </cell>
        </row>
        <row r="7535">
          <cell r="A7535" t="str">
            <v>97545</v>
          </cell>
          <cell r="B7535" t="str">
            <v xml:space="preserve">WORK HARDENING                     </v>
          </cell>
        </row>
        <row r="7536">
          <cell r="A7536" t="str">
            <v>97546</v>
          </cell>
          <cell r="B7536" t="str">
            <v xml:space="preserve">WORK HARDENING ADD-ON              </v>
          </cell>
        </row>
        <row r="7537">
          <cell r="A7537" t="str">
            <v>97703</v>
          </cell>
          <cell r="B7537" t="str">
            <v xml:space="preserve">PROSTHETIC CHECKOUT                </v>
          </cell>
        </row>
        <row r="7538">
          <cell r="A7538" t="str">
            <v>97750</v>
          </cell>
          <cell r="B7538" t="str">
            <v xml:space="preserve">PHYSICAL PERFORMANCE TEST          </v>
          </cell>
        </row>
        <row r="7539">
          <cell r="A7539" t="str">
            <v>97770</v>
          </cell>
          <cell r="B7539" t="str">
            <v xml:space="preserve">COGNITIVE SKILLS DEVELOPMENT       </v>
          </cell>
        </row>
        <row r="7540">
          <cell r="A7540" t="str">
            <v>97780</v>
          </cell>
          <cell r="B7540" t="str">
            <v xml:space="preserve">ACUPUNCTURE W/O STIM               </v>
          </cell>
        </row>
        <row r="7541">
          <cell r="A7541" t="str">
            <v>97781</v>
          </cell>
          <cell r="B7541" t="str">
            <v xml:space="preserve">ACUPUNCTURE W/STIM                 </v>
          </cell>
        </row>
        <row r="7542">
          <cell r="A7542" t="str">
            <v>97799</v>
          </cell>
          <cell r="B7542" t="str">
            <v xml:space="preserve">PHYSICAL MEDICINE PROCEDURE        </v>
          </cell>
        </row>
        <row r="7543">
          <cell r="A7543" t="str">
            <v>98925</v>
          </cell>
          <cell r="B7543" t="str">
            <v xml:space="preserve">OSTEOPATHIC MANIPULATION           </v>
          </cell>
        </row>
        <row r="7544">
          <cell r="A7544" t="str">
            <v>98926</v>
          </cell>
          <cell r="B7544" t="str">
            <v xml:space="preserve">OSTEOPATHIC MANIPULATION           </v>
          </cell>
        </row>
        <row r="7545">
          <cell r="A7545" t="str">
            <v>98927</v>
          </cell>
          <cell r="B7545" t="str">
            <v xml:space="preserve">OSTEOPATHIC MANIPULATION           </v>
          </cell>
        </row>
        <row r="7546">
          <cell r="A7546" t="str">
            <v>98928</v>
          </cell>
          <cell r="B7546" t="str">
            <v xml:space="preserve">OSTEOPATHIC MANIPULATION           </v>
          </cell>
        </row>
        <row r="7547">
          <cell r="A7547" t="str">
            <v>98929</v>
          </cell>
          <cell r="B7547" t="str">
            <v xml:space="preserve">OSTEOPATHIC MANIPULATION           </v>
          </cell>
        </row>
        <row r="7548">
          <cell r="A7548" t="str">
            <v>98940</v>
          </cell>
          <cell r="B7548" t="str">
            <v xml:space="preserve">CHIROPRACTIC MANIPULATION          </v>
          </cell>
        </row>
        <row r="7549">
          <cell r="A7549" t="str">
            <v>98941</v>
          </cell>
          <cell r="B7549" t="str">
            <v xml:space="preserve">CHIROPRACTIC MANIPULATION          </v>
          </cell>
        </row>
        <row r="7550">
          <cell r="A7550" t="str">
            <v>98942</v>
          </cell>
          <cell r="B7550" t="str">
            <v xml:space="preserve">CHIROPRACTIC MANIPULATION          </v>
          </cell>
        </row>
        <row r="7551">
          <cell r="A7551" t="str">
            <v>98943</v>
          </cell>
          <cell r="B7551" t="str">
            <v xml:space="preserve">CHIROPRACTIC MANIPULATION          </v>
          </cell>
        </row>
        <row r="7552">
          <cell r="A7552" t="str">
            <v>99000</v>
          </cell>
          <cell r="B7552" t="str">
            <v xml:space="preserve">SPECIMEN HANDLING                  </v>
          </cell>
        </row>
        <row r="7553">
          <cell r="A7553" t="str">
            <v>99001</v>
          </cell>
          <cell r="B7553" t="str">
            <v xml:space="preserve">SPECIMEN HANDLING                  </v>
          </cell>
        </row>
        <row r="7554">
          <cell r="A7554" t="str">
            <v>99002</v>
          </cell>
          <cell r="B7554" t="str">
            <v xml:space="preserve">DEVICE HANDLING                    </v>
          </cell>
        </row>
        <row r="7555">
          <cell r="A7555" t="str">
            <v>99024</v>
          </cell>
          <cell r="B7555" t="str">
            <v xml:space="preserve">POST-OP FOLLOW-UP VISIT            </v>
          </cell>
        </row>
        <row r="7556">
          <cell r="A7556" t="str">
            <v>99025</v>
          </cell>
          <cell r="B7556" t="str">
            <v xml:space="preserve">INITIAL SURGICAL EVALUATION        </v>
          </cell>
        </row>
        <row r="7557">
          <cell r="A7557" t="str">
            <v>99050</v>
          </cell>
          <cell r="B7557" t="str">
            <v xml:space="preserve">MEDICAL SERVICES AFTER HRS         </v>
          </cell>
        </row>
        <row r="7558">
          <cell r="A7558" t="str">
            <v>99052</v>
          </cell>
          <cell r="B7558" t="str">
            <v xml:space="preserve">MEDICAL SERVICES AT NIGHT          </v>
          </cell>
        </row>
        <row r="7559">
          <cell r="A7559" t="str">
            <v>99054</v>
          </cell>
          <cell r="B7559" t="str">
            <v xml:space="preserve">MEDICAL SERVICES,UNUSUAL HRS       </v>
          </cell>
        </row>
        <row r="7560">
          <cell r="A7560" t="str">
            <v>99056</v>
          </cell>
          <cell r="B7560" t="str">
            <v xml:space="preserve">NON-OFFICE MEDICAL SERVICES        </v>
          </cell>
        </row>
        <row r="7561">
          <cell r="A7561" t="str">
            <v>99058</v>
          </cell>
          <cell r="B7561" t="str">
            <v xml:space="preserve">OFFICE EMERGENCY CARE              </v>
          </cell>
        </row>
        <row r="7562">
          <cell r="A7562" t="str">
            <v>99070</v>
          </cell>
          <cell r="B7562" t="str">
            <v xml:space="preserve">SPECIAL SUPPLIES                   </v>
          </cell>
        </row>
        <row r="7563">
          <cell r="A7563" t="str">
            <v>99071</v>
          </cell>
          <cell r="B7563" t="str">
            <v xml:space="preserve">PATIENT EDUCATION MATERIALS        </v>
          </cell>
        </row>
        <row r="7564">
          <cell r="A7564" t="str">
            <v>99075</v>
          </cell>
          <cell r="B7564" t="str">
            <v xml:space="preserve">MEDICAL TESTIMONY                  </v>
          </cell>
        </row>
        <row r="7565">
          <cell r="A7565" t="str">
            <v>99078</v>
          </cell>
          <cell r="B7565" t="str">
            <v xml:space="preserve">GROUP HEALTH EDUCATION             </v>
          </cell>
        </row>
        <row r="7566">
          <cell r="A7566" t="str">
            <v>99080</v>
          </cell>
          <cell r="B7566" t="str">
            <v xml:space="preserve">SPECIAL REPORTS OR FORMS           </v>
          </cell>
        </row>
        <row r="7567">
          <cell r="A7567" t="str">
            <v>99082</v>
          </cell>
          <cell r="B7567" t="str">
            <v xml:space="preserve">UNUSUAL PHYSICIAN TRAVEL           </v>
          </cell>
        </row>
        <row r="7568">
          <cell r="A7568" t="str">
            <v>99090</v>
          </cell>
          <cell r="B7568" t="str">
            <v xml:space="preserve">COMPUTER DATA ANALYSIS             </v>
          </cell>
        </row>
        <row r="7569">
          <cell r="A7569" t="str">
            <v>99100</v>
          </cell>
          <cell r="B7569" t="str">
            <v xml:space="preserve">SPECIAL ANESTHESIA SERVICE         </v>
          </cell>
        </row>
        <row r="7570">
          <cell r="A7570" t="str">
            <v>99116</v>
          </cell>
          <cell r="B7570" t="str">
            <v xml:space="preserve">ANESTHESIA WITH HYPOTHERMIA        </v>
          </cell>
        </row>
        <row r="7571">
          <cell r="A7571" t="str">
            <v>99135</v>
          </cell>
          <cell r="B7571" t="str">
            <v xml:space="preserve">SPECIAL ANESTHESIA PROCEDURE       </v>
          </cell>
        </row>
        <row r="7572">
          <cell r="A7572" t="str">
            <v>99140</v>
          </cell>
          <cell r="B7572" t="str">
            <v xml:space="preserve">EMERGENCY ANESTHESIA               </v>
          </cell>
        </row>
        <row r="7573">
          <cell r="A7573" t="str">
            <v>99141</v>
          </cell>
          <cell r="B7573" t="str">
            <v xml:space="preserve">SEDATION, IV/IM OR INHALANT        </v>
          </cell>
        </row>
        <row r="7574">
          <cell r="A7574" t="str">
            <v>99142</v>
          </cell>
          <cell r="B7574" t="str">
            <v xml:space="preserve">SEDATION, ORAL/RECTAL/NASAL        </v>
          </cell>
        </row>
        <row r="7575">
          <cell r="A7575" t="str">
            <v>99175</v>
          </cell>
          <cell r="B7575" t="str">
            <v xml:space="preserve">INDUCTION OF VOMITING              </v>
          </cell>
        </row>
        <row r="7576">
          <cell r="A7576" t="str">
            <v>99183</v>
          </cell>
          <cell r="B7576" t="str">
            <v xml:space="preserve">HYPERBARIC OXYGEN THERAPY          </v>
          </cell>
        </row>
        <row r="7577">
          <cell r="A7577" t="str">
            <v>99185</v>
          </cell>
          <cell r="B7577" t="str">
            <v xml:space="preserve">REGIONAL HYPOTHERMIA               </v>
          </cell>
        </row>
        <row r="7578">
          <cell r="A7578" t="str">
            <v>99186</v>
          </cell>
          <cell r="B7578" t="str">
            <v xml:space="preserve">TOTAL BODY HYPOTHERMIA             </v>
          </cell>
        </row>
        <row r="7579">
          <cell r="A7579" t="str">
            <v>99190</v>
          </cell>
          <cell r="B7579" t="str">
            <v xml:space="preserve">SPECIAL PUMP SERVICES              </v>
          </cell>
        </row>
        <row r="7580">
          <cell r="A7580" t="str">
            <v>99191</v>
          </cell>
          <cell r="B7580" t="str">
            <v xml:space="preserve">SPECIAL PUMP SERVICES              </v>
          </cell>
        </row>
        <row r="7581">
          <cell r="A7581" t="str">
            <v>99192</v>
          </cell>
          <cell r="B7581" t="str">
            <v xml:space="preserve">SPECIAL PUMP SERVICES              </v>
          </cell>
        </row>
        <row r="7582">
          <cell r="A7582" t="str">
            <v>99195</v>
          </cell>
          <cell r="B7582" t="str">
            <v xml:space="preserve">PHLEBOTOMY                         </v>
          </cell>
        </row>
        <row r="7583">
          <cell r="A7583" t="str">
            <v>99199</v>
          </cell>
          <cell r="B7583" t="str">
            <v xml:space="preserve">SPECIAL SERVICE OR REPORT          </v>
          </cell>
        </row>
        <row r="7584">
          <cell r="A7584" t="str">
            <v>99201</v>
          </cell>
          <cell r="B7584" t="str">
            <v xml:space="preserve">OFFICE/OUTPATIENT VISIT, NEW       </v>
          </cell>
        </row>
        <row r="7585">
          <cell r="A7585" t="str">
            <v>99202</v>
          </cell>
          <cell r="B7585" t="str">
            <v xml:space="preserve">OFFICE/OUTPATIENT VISIT, NEW       </v>
          </cell>
        </row>
        <row r="7586">
          <cell r="A7586" t="str">
            <v>99203</v>
          </cell>
          <cell r="B7586" t="str">
            <v xml:space="preserve">OFFICE/OUTPATIENT VISIT, NEW       </v>
          </cell>
        </row>
        <row r="7587">
          <cell r="A7587" t="str">
            <v>99204</v>
          </cell>
          <cell r="B7587" t="str">
            <v xml:space="preserve">OFFICE/OUTPATIENT VISIT, NEW       </v>
          </cell>
        </row>
        <row r="7588">
          <cell r="A7588" t="str">
            <v>99205</v>
          </cell>
          <cell r="B7588" t="str">
            <v xml:space="preserve">OFFICE/OUTPATIENT VISIT, NEW       </v>
          </cell>
        </row>
        <row r="7589">
          <cell r="A7589" t="str">
            <v>99211</v>
          </cell>
          <cell r="B7589" t="str">
            <v xml:space="preserve">OFFICE/OUTPATIENT VISIT, EST       </v>
          </cell>
        </row>
        <row r="7590">
          <cell r="A7590" t="str">
            <v>99212</v>
          </cell>
          <cell r="B7590" t="str">
            <v xml:space="preserve">OFFICE/OUTPATIENT VISIT, EST       </v>
          </cell>
        </row>
        <row r="7591">
          <cell r="A7591" t="str">
            <v>99213</v>
          </cell>
          <cell r="B7591" t="str">
            <v xml:space="preserve">OFFICE/OUTPATIENT VISIT, EST       </v>
          </cell>
        </row>
        <row r="7592">
          <cell r="A7592" t="str">
            <v>99214</v>
          </cell>
          <cell r="B7592" t="str">
            <v xml:space="preserve">OFFICE/OUTPATIENT VISIT, EST       </v>
          </cell>
        </row>
        <row r="7593">
          <cell r="A7593" t="str">
            <v>99215</v>
          </cell>
          <cell r="B7593" t="str">
            <v xml:space="preserve">OFFICE/OUTPATIENT VISIT, EST       </v>
          </cell>
        </row>
        <row r="7594">
          <cell r="A7594" t="str">
            <v>99217</v>
          </cell>
          <cell r="B7594" t="str">
            <v xml:space="preserve">OBSERVATION CARE DISCHARGE         </v>
          </cell>
        </row>
        <row r="7595">
          <cell r="A7595" t="str">
            <v>99218</v>
          </cell>
          <cell r="B7595" t="str">
            <v xml:space="preserve">OBSERVATION CARE                   </v>
          </cell>
        </row>
        <row r="7596">
          <cell r="A7596" t="str">
            <v>99219</v>
          </cell>
          <cell r="B7596" t="str">
            <v xml:space="preserve">OBSERVATION CARE                   </v>
          </cell>
        </row>
        <row r="7597">
          <cell r="A7597" t="str">
            <v>99220</v>
          </cell>
          <cell r="B7597" t="str">
            <v xml:space="preserve">OBSERVATION CARE                   </v>
          </cell>
        </row>
        <row r="7598">
          <cell r="A7598" t="str">
            <v>99221</v>
          </cell>
          <cell r="B7598" t="str">
            <v xml:space="preserve">INITIAL HOSPITAL CARE              </v>
          </cell>
        </row>
        <row r="7599">
          <cell r="A7599" t="str">
            <v>99222</v>
          </cell>
          <cell r="B7599" t="str">
            <v xml:space="preserve">INITIAL HOSPITAL CARE              </v>
          </cell>
        </row>
        <row r="7600">
          <cell r="A7600" t="str">
            <v>99223</v>
          </cell>
          <cell r="B7600" t="str">
            <v xml:space="preserve">INITIAL HOSPITAL CARE              </v>
          </cell>
        </row>
        <row r="7601">
          <cell r="A7601" t="str">
            <v>99231</v>
          </cell>
          <cell r="B7601" t="str">
            <v xml:space="preserve">SUBSEQUENT HOSPITAL CARE           </v>
          </cell>
        </row>
        <row r="7602">
          <cell r="A7602" t="str">
            <v>99232</v>
          </cell>
          <cell r="B7602" t="str">
            <v xml:space="preserve">SUBSEQUENT HOSPITAL CARE           </v>
          </cell>
        </row>
        <row r="7603">
          <cell r="A7603" t="str">
            <v>99233</v>
          </cell>
          <cell r="B7603" t="str">
            <v xml:space="preserve">SUBSEQUENT HOSPITAL CARE           </v>
          </cell>
        </row>
        <row r="7604">
          <cell r="A7604" t="str">
            <v>99234</v>
          </cell>
          <cell r="B7604" t="str">
            <v xml:space="preserve">OBSERV/HOSP SAME DATE              </v>
          </cell>
        </row>
        <row r="7605">
          <cell r="A7605" t="str">
            <v>99235</v>
          </cell>
          <cell r="B7605" t="str">
            <v xml:space="preserve">OBSERV/HOSP SAME DATE              </v>
          </cell>
        </row>
        <row r="7606">
          <cell r="A7606" t="str">
            <v>99236</v>
          </cell>
          <cell r="B7606" t="str">
            <v xml:space="preserve">OBSERV/HOSP SAME DATE              </v>
          </cell>
        </row>
        <row r="7607">
          <cell r="A7607" t="str">
            <v>99238</v>
          </cell>
          <cell r="B7607" t="str">
            <v xml:space="preserve">HOSPITAL DISCHARGE DAY             </v>
          </cell>
        </row>
        <row r="7608">
          <cell r="A7608" t="str">
            <v>99239</v>
          </cell>
          <cell r="B7608" t="str">
            <v xml:space="preserve">HOSPITAL DISCHARGE DAY             </v>
          </cell>
        </row>
        <row r="7609">
          <cell r="A7609" t="str">
            <v>99241</v>
          </cell>
          <cell r="B7609" t="str">
            <v xml:space="preserve">OFFICE CONSULTATION                </v>
          </cell>
        </row>
        <row r="7610">
          <cell r="A7610" t="str">
            <v>99242</v>
          </cell>
          <cell r="B7610" t="str">
            <v xml:space="preserve">OFFICE CONSULTATION                </v>
          </cell>
        </row>
        <row r="7611">
          <cell r="A7611" t="str">
            <v>99243</v>
          </cell>
          <cell r="B7611" t="str">
            <v xml:space="preserve">OFFICE CONSULTATION                </v>
          </cell>
        </row>
        <row r="7612">
          <cell r="A7612" t="str">
            <v>99244</v>
          </cell>
          <cell r="B7612" t="str">
            <v xml:space="preserve">OFFICE CONSULTATION                </v>
          </cell>
        </row>
        <row r="7613">
          <cell r="A7613" t="str">
            <v>99245</v>
          </cell>
          <cell r="B7613" t="str">
            <v xml:space="preserve">OFFICE CONSULTATION                </v>
          </cell>
        </row>
        <row r="7614">
          <cell r="A7614" t="str">
            <v>99251</v>
          </cell>
          <cell r="B7614" t="str">
            <v xml:space="preserve">INITIAL INPATIENT CONSULT          </v>
          </cell>
        </row>
        <row r="7615">
          <cell r="A7615" t="str">
            <v>99252</v>
          </cell>
          <cell r="B7615" t="str">
            <v xml:space="preserve">INITIAL INPATIENT CONSULT          </v>
          </cell>
        </row>
        <row r="7616">
          <cell r="A7616" t="str">
            <v>99253</v>
          </cell>
          <cell r="B7616" t="str">
            <v xml:space="preserve">INITIAL INPATIENT CONSULT          </v>
          </cell>
        </row>
        <row r="7617">
          <cell r="A7617" t="str">
            <v>99254</v>
          </cell>
          <cell r="B7617" t="str">
            <v xml:space="preserve">INITIAL INPATIENT CONSULT          </v>
          </cell>
        </row>
        <row r="7618">
          <cell r="A7618" t="str">
            <v>99255</v>
          </cell>
          <cell r="B7618" t="str">
            <v xml:space="preserve">INITIAL INPATIENT CONSULT          </v>
          </cell>
        </row>
        <row r="7619">
          <cell r="A7619" t="str">
            <v>99261</v>
          </cell>
          <cell r="B7619" t="str">
            <v xml:space="preserve">FOLLOW-UP INPATIENT CONSULT        </v>
          </cell>
        </row>
        <row r="7620">
          <cell r="A7620" t="str">
            <v>99262</v>
          </cell>
          <cell r="B7620" t="str">
            <v xml:space="preserve">FOLLOW-UP INPATIENT CONSULT        </v>
          </cell>
        </row>
        <row r="7621">
          <cell r="A7621" t="str">
            <v>99263</v>
          </cell>
          <cell r="B7621" t="str">
            <v xml:space="preserve">FOLLOW-UP INPATIENT CONSULT        </v>
          </cell>
        </row>
        <row r="7622">
          <cell r="A7622" t="str">
            <v>99271</v>
          </cell>
          <cell r="B7622" t="str">
            <v xml:space="preserve">CONFIRMATORY CONSULTATION          </v>
          </cell>
        </row>
        <row r="7623">
          <cell r="A7623" t="str">
            <v>99272</v>
          </cell>
          <cell r="B7623" t="str">
            <v xml:space="preserve">CONFIRMATORY CONSULTATION          </v>
          </cell>
        </row>
        <row r="7624">
          <cell r="A7624" t="str">
            <v>99273</v>
          </cell>
          <cell r="B7624" t="str">
            <v xml:space="preserve">CONFIRMATORY CONSULTATION          </v>
          </cell>
        </row>
        <row r="7625">
          <cell r="A7625" t="str">
            <v>99274</v>
          </cell>
          <cell r="B7625" t="str">
            <v xml:space="preserve">CONFIRMATORY CONSULTATION          </v>
          </cell>
        </row>
        <row r="7626">
          <cell r="A7626" t="str">
            <v>99275</v>
          </cell>
          <cell r="B7626" t="str">
            <v xml:space="preserve">CONFIRMATORY CONSULTATION          </v>
          </cell>
        </row>
        <row r="7627">
          <cell r="A7627" t="str">
            <v>99281</v>
          </cell>
          <cell r="B7627" t="str">
            <v xml:space="preserve">EMERGENCY DEPT VISIT               </v>
          </cell>
        </row>
        <row r="7628">
          <cell r="A7628" t="str">
            <v>99282</v>
          </cell>
          <cell r="B7628" t="str">
            <v xml:space="preserve">EMERGENCY DEPT VISIT               </v>
          </cell>
        </row>
        <row r="7629">
          <cell r="A7629" t="str">
            <v>99283</v>
          </cell>
          <cell r="B7629" t="str">
            <v xml:space="preserve">EMERGENCY DEPT VISIT               </v>
          </cell>
        </row>
        <row r="7630">
          <cell r="A7630" t="str">
            <v>99284</v>
          </cell>
          <cell r="B7630" t="str">
            <v xml:space="preserve">EMERGENCY DEPT VISIT               </v>
          </cell>
        </row>
        <row r="7631">
          <cell r="A7631" t="str">
            <v>99285</v>
          </cell>
          <cell r="B7631" t="str">
            <v xml:space="preserve">EMERGENCY DEPT VISIT               </v>
          </cell>
        </row>
        <row r="7632">
          <cell r="A7632" t="str">
            <v>99288</v>
          </cell>
          <cell r="B7632" t="str">
            <v xml:space="preserve">DIRECT ADVANCED LIFE SUPPORT       </v>
          </cell>
        </row>
        <row r="7633">
          <cell r="A7633" t="str">
            <v>99291</v>
          </cell>
          <cell r="B7633" t="str">
            <v xml:space="preserve">CRITICAL CARE, FIRST HOUR          </v>
          </cell>
        </row>
        <row r="7634">
          <cell r="A7634" t="str">
            <v>99292</v>
          </cell>
          <cell r="B7634" t="str">
            <v xml:space="preserve">CRITICAL CARE, ADDL 30 MIN         </v>
          </cell>
        </row>
        <row r="7635">
          <cell r="A7635" t="str">
            <v>99295</v>
          </cell>
          <cell r="B7635" t="str">
            <v xml:space="preserve">NEONATAL CRITICAL CARE             </v>
          </cell>
        </row>
        <row r="7636">
          <cell r="A7636" t="str">
            <v>99296</v>
          </cell>
          <cell r="B7636" t="str">
            <v xml:space="preserve">NEONATAL CRITICAL CARE             </v>
          </cell>
        </row>
        <row r="7637">
          <cell r="A7637" t="str">
            <v>99297</v>
          </cell>
          <cell r="B7637" t="str">
            <v xml:space="preserve">NEONATAL CRITICAL CARE             </v>
          </cell>
        </row>
        <row r="7638">
          <cell r="A7638" t="str">
            <v>99298</v>
          </cell>
          <cell r="B7638" t="str">
            <v xml:space="preserve">NEONATAL CRITICAL CARE             </v>
          </cell>
        </row>
        <row r="7639">
          <cell r="A7639" t="str">
            <v>99301</v>
          </cell>
          <cell r="B7639" t="str">
            <v xml:space="preserve">NURSING FACILITY CARE              </v>
          </cell>
        </row>
        <row r="7640">
          <cell r="A7640" t="str">
            <v>99302</v>
          </cell>
          <cell r="B7640" t="str">
            <v xml:space="preserve">NURSING FACILITY CARE              </v>
          </cell>
        </row>
        <row r="7641">
          <cell r="A7641" t="str">
            <v>99303</v>
          </cell>
          <cell r="B7641" t="str">
            <v xml:space="preserve">NURSING FACILITY CARE              </v>
          </cell>
        </row>
        <row r="7642">
          <cell r="A7642" t="str">
            <v>99311</v>
          </cell>
          <cell r="B7642" t="str">
            <v xml:space="preserve">NURSING FACILITY CARE,SUBSEQ       </v>
          </cell>
        </row>
        <row r="7643">
          <cell r="A7643" t="str">
            <v>99312</v>
          </cell>
          <cell r="B7643" t="str">
            <v xml:space="preserve">NURSING FACILITY CARE,SUBSEQ       </v>
          </cell>
        </row>
        <row r="7644">
          <cell r="A7644" t="str">
            <v>99313</v>
          </cell>
          <cell r="B7644" t="str">
            <v xml:space="preserve">NURSING FACILITY CARE,SUBSEQ       </v>
          </cell>
        </row>
        <row r="7645">
          <cell r="A7645" t="str">
            <v>99315</v>
          </cell>
          <cell r="B7645" t="str">
            <v xml:space="preserve">NURSING FAC DISCHARGE DAY          </v>
          </cell>
        </row>
        <row r="7646">
          <cell r="A7646" t="str">
            <v>99316</v>
          </cell>
          <cell r="B7646" t="str">
            <v xml:space="preserve">NURSING FAC DISCHARGE DAY          </v>
          </cell>
        </row>
        <row r="7647">
          <cell r="A7647" t="str">
            <v>99321</v>
          </cell>
          <cell r="B7647" t="str">
            <v xml:space="preserve">REST HOME VISIT, NEW PATIENT       </v>
          </cell>
        </row>
        <row r="7648">
          <cell r="A7648" t="str">
            <v>99322</v>
          </cell>
          <cell r="B7648" t="str">
            <v xml:space="preserve">REST HOME VISIT, NEW PATIENT       </v>
          </cell>
        </row>
        <row r="7649">
          <cell r="A7649" t="str">
            <v>99323</v>
          </cell>
          <cell r="B7649" t="str">
            <v xml:space="preserve">REST HOME VISIT, NEW PATIENT       </v>
          </cell>
        </row>
        <row r="7650">
          <cell r="A7650" t="str">
            <v>99331</v>
          </cell>
          <cell r="B7650" t="str">
            <v xml:space="preserve">REST HOME VISIT, ESTAB PAT         </v>
          </cell>
        </row>
        <row r="7651">
          <cell r="A7651" t="str">
            <v>99332</v>
          </cell>
          <cell r="B7651" t="str">
            <v xml:space="preserve">REST HOME VISIT, ESTAB PAT         </v>
          </cell>
        </row>
        <row r="7652">
          <cell r="A7652" t="str">
            <v>99333</v>
          </cell>
          <cell r="B7652" t="str">
            <v xml:space="preserve">REST HOME VISIT, ESTAB PAT         </v>
          </cell>
        </row>
        <row r="7653">
          <cell r="A7653" t="str">
            <v>99341</v>
          </cell>
          <cell r="B7653" t="str">
            <v xml:space="preserve">HOME VISIT, NEW PATIENT            </v>
          </cell>
        </row>
        <row r="7654">
          <cell r="A7654" t="str">
            <v>99342</v>
          </cell>
          <cell r="B7654" t="str">
            <v xml:space="preserve">HOME VISIT, NEW PATIENT            </v>
          </cell>
        </row>
        <row r="7655">
          <cell r="A7655" t="str">
            <v>99343</v>
          </cell>
          <cell r="B7655" t="str">
            <v xml:space="preserve">HOME VISIT, NEW PATIENT            </v>
          </cell>
        </row>
        <row r="7656">
          <cell r="A7656" t="str">
            <v>99344</v>
          </cell>
          <cell r="B7656" t="str">
            <v xml:space="preserve">HOME VISIT, NEW PATIENT            </v>
          </cell>
        </row>
        <row r="7657">
          <cell r="A7657" t="str">
            <v>99345</v>
          </cell>
          <cell r="B7657" t="str">
            <v xml:space="preserve">HOME VISIT, NEW PATIENT            </v>
          </cell>
        </row>
        <row r="7658">
          <cell r="A7658" t="str">
            <v>99347</v>
          </cell>
          <cell r="B7658" t="str">
            <v xml:space="preserve">HOME VISIT, ESTAB PATIENT          </v>
          </cell>
        </row>
        <row r="7659">
          <cell r="A7659" t="str">
            <v>99348</v>
          </cell>
          <cell r="B7659" t="str">
            <v xml:space="preserve">HOME VISIT, ESTAB PATIENT          </v>
          </cell>
        </row>
        <row r="7660">
          <cell r="A7660" t="str">
            <v>99349</v>
          </cell>
          <cell r="B7660" t="str">
            <v xml:space="preserve">HOME VISIT, ESTAB PATIENT          </v>
          </cell>
        </row>
        <row r="7661">
          <cell r="A7661" t="str">
            <v>99350</v>
          </cell>
          <cell r="B7661" t="str">
            <v xml:space="preserve">HOME VISIT, ESTAB PATIENT          </v>
          </cell>
        </row>
        <row r="7662">
          <cell r="A7662" t="str">
            <v>99354</v>
          </cell>
          <cell r="B7662" t="str">
            <v xml:space="preserve">PROLONGED SERVICE, OFFICE          </v>
          </cell>
        </row>
        <row r="7663">
          <cell r="A7663" t="str">
            <v>99355</v>
          </cell>
          <cell r="B7663" t="str">
            <v xml:space="preserve">PROLONGED SERVICE, OFFICE          </v>
          </cell>
        </row>
        <row r="7664">
          <cell r="A7664" t="str">
            <v>99356</v>
          </cell>
          <cell r="B7664" t="str">
            <v xml:space="preserve">PROLONGED SERVICE, INPATIENT       </v>
          </cell>
        </row>
        <row r="7665">
          <cell r="A7665" t="str">
            <v>99357</v>
          </cell>
          <cell r="B7665" t="str">
            <v xml:space="preserve">PROLONGED SERVICE, INPATIENT       </v>
          </cell>
        </row>
        <row r="7666">
          <cell r="A7666" t="str">
            <v>99358</v>
          </cell>
          <cell r="B7666" t="str">
            <v xml:space="preserve">PROLONGED SERV, W/O CONTACT        </v>
          </cell>
        </row>
        <row r="7667">
          <cell r="A7667" t="str">
            <v>99359</v>
          </cell>
          <cell r="B7667" t="str">
            <v xml:space="preserve">PROLONGED SERV, W/O CONTACT        </v>
          </cell>
        </row>
        <row r="7668">
          <cell r="A7668" t="str">
            <v>99360</v>
          </cell>
          <cell r="B7668" t="str">
            <v xml:space="preserve">PHYSICIAN STANDBY SERVICES         </v>
          </cell>
        </row>
        <row r="7669">
          <cell r="A7669" t="str">
            <v>99361</v>
          </cell>
          <cell r="B7669" t="str">
            <v xml:space="preserve">PHYSICIAN/TEAM CONFERENCE          </v>
          </cell>
        </row>
        <row r="7670">
          <cell r="A7670" t="str">
            <v>99362</v>
          </cell>
          <cell r="B7670" t="str">
            <v xml:space="preserve">PHYSICIAN/TEAM CONFERENCE          </v>
          </cell>
        </row>
        <row r="7671">
          <cell r="A7671" t="str">
            <v>99371</v>
          </cell>
          <cell r="B7671" t="str">
            <v xml:space="preserve">PHYSICIAN PHONE CONSULTATION       </v>
          </cell>
        </row>
        <row r="7672">
          <cell r="A7672" t="str">
            <v>99372</v>
          </cell>
          <cell r="B7672" t="str">
            <v xml:space="preserve">PHYSICIAN PHONE CONSULTATION       </v>
          </cell>
        </row>
        <row r="7673">
          <cell r="A7673" t="str">
            <v>99373</v>
          </cell>
          <cell r="B7673" t="str">
            <v xml:space="preserve">PHYSICIAN PHONE CONSULTATION       </v>
          </cell>
        </row>
        <row r="7674">
          <cell r="A7674" t="str">
            <v>99374</v>
          </cell>
          <cell r="B7674" t="str">
            <v xml:space="preserve">HOME HEALTH CARE SUPERVISION       </v>
          </cell>
        </row>
        <row r="7675">
          <cell r="A7675" t="str">
            <v>99375</v>
          </cell>
          <cell r="B7675" t="str">
            <v xml:space="preserve">HOME HEALTH CARE SUPERVISION       </v>
          </cell>
        </row>
        <row r="7676">
          <cell r="A7676" t="str">
            <v>99377</v>
          </cell>
          <cell r="B7676" t="str">
            <v xml:space="preserve">HOSPICE CARE SUPERVISION           </v>
          </cell>
        </row>
        <row r="7677">
          <cell r="A7677" t="str">
            <v>99378</v>
          </cell>
          <cell r="B7677" t="str">
            <v xml:space="preserve">HOSPICE CARE SUPERVISION           </v>
          </cell>
        </row>
        <row r="7678">
          <cell r="A7678" t="str">
            <v>99379</v>
          </cell>
          <cell r="B7678" t="str">
            <v xml:space="preserve">NURSING FAC CARE SUPERVISION       </v>
          </cell>
        </row>
        <row r="7679">
          <cell r="A7679" t="str">
            <v>99380</v>
          </cell>
          <cell r="B7679" t="str">
            <v xml:space="preserve">NURSING FAC CARE SUPERVISION       </v>
          </cell>
        </row>
        <row r="7680">
          <cell r="A7680" t="str">
            <v>99381</v>
          </cell>
          <cell r="B7680" t="str">
            <v xml:space="preserve">PREVENTIVE VISIT, NEW, INFANT      </v>
          </cell>
        </row>
        <row r="7681">
          <cell r="A7681" t="str">
            <v>99382</v>
          </cell>
          <cell r="B7681" t="str">
            <v xml:space="preserve">PREVENTIVE VISIT, NEW, AGE 1-4     </v>
          </cell>
        </row>
        <row r="7682">
          <cell r="A7682" t="str">
            <v>99383</v>
          </cell>
          <cell r="B7682" t="str">
            <v xml:space="preserve">PREVENTIVE VISIT, NEW, AGE5-11     </v>
          </cell>
        </row>
        <row r="7683">
          <cell r="A7683" t="str">
            <v>99384</v>
          </cell>
          <cell r="B7683" t="str">
            <v xml:space="preserve">PREVENTIVE VISIT, NEW, 12-17       </v>
          </cell>
        </row>
        <row r="7684">
          <cell r="A7684" t="str">
            <v>99385</v>
          </cell>
          <cell r="B7684" t="str">
            <v xml:space="preserve">PREVENTIVE VISIT, NEW, 18-39       </v>
          </cell>
        </row>
        <row r="7685">
          <cell r="A7685" t="str">
            <v>99386</v>
          </cell>
          <cell r="B7685" t="str">
            <v xml:space="preserve">PREVENTIVE VISIT, NEW, 40-64       </v>
          </cell>
        </row>
        <row r="7686">
          <cell r="A7686" t="str">
            <v>99387</v>
          </cell>
          <cell r="B7686" t="str">
            <v xml:space="preserve">PREVENTIVE VISIT, NEW, 65 &amp; OVER   </v>
          </cell>
        </row>
        <row r="7687">
          <cell r="A7687" t="str">
            <v>99391</v>
          </cell>
          <cell r="B7687" t="str">
            <v xml:space="preserve">PREVENTIVE VISIT, EST, INFANT      </v>
          </cell>
        </row>
        <row r="7688">
          <cell r="A7688" t="str">
            <v>99392</v>
          </cell>
          <cell r="B7688" t="str">
            <v xml:space="preserve">PREVENTIVE VISIT, EST, AGE 1-4     </v>
          </cell>
        </row>
        <row r="7689">
          <cell r="A7689" t="str">
            <v>99393</v>
          </cell>
          <cell r="B7689" t="str">
            <v xml:space="preserve">PREVENTIVE VISIT, EST, AGE5-11     </v>
          </cell>
        </row>
        <row r="7690">
          <cell r="A7690" t="str">
            <v>99394</v>
          </cell>
          <cell r="B7690" t="str">
            <v xml:space="preserve">PREVENTIVE VISIT, EST, 12-17       </v>
          </cell>
        </row>
        <row r="7691">
          <cell r="A7691" t="str">
            <v>99395</v>
          </cell>
          <cell r="B7691" t="str">
            <v xml:space="preserve">PREVENTIVE VISIT, EST, 18-39       </v>
          </cell>
        </row>
        <row r="7692">
          <cell r="A7692" t="str">
            <v>99396</v>
          </cell>
          <cell r="B7692" t="str">
            <v xml:space="preserve">PREVENTIVE VISIT, EST, 40-64       </v>
          </cell>
        </row>
        <row r="7693">
          <cell r="A7693" t="str">
            <v>99397</v>
          </cell>
          <cell r="B7693" t="str">
            <v xml:space="preserve">PREVENTIVE VISIT, EST, 65 &amp; OVER   </v>
          </cell>
        </row>
        <row r="7694">
          <cell r="A7694" t="str">
            <v>99401</v>
          </cell>
          <cell r="B7694" t="str">
            <v xml:space="preserve">PREVENTIVE COUNSELING, INDIV       </v>
          </cell>
        </row>
        <row r="7695">
          <cell r="A7695" t="str">
            <v>99402</v>
          </cell>
          <cell r="B7695" t="str">
            <v xml:space="preserve">PREVENTIVE COUNSELING, INDIV       </v>
          </cell>
        </row>
        <row r="7696">
          <cell r="A7696" t="str">
            <v>99403</v>
          </cell>
          <cell r="B7696" t="str">
            <v xml:space="preserve">PREVENTIVE COUNSELING, INDIV       </v>
          </cell>
        </row>
        <row r="7697">
          <cell r="A7697" t="str">
            <v>99404</v>
          </cell>
          <cell r="B7697" t="str">
            <v xml:space="preserve">PREVENTIVE COUNSELING, INDIV       </v>
          </cell>
        </row>
        <row r="7698">
          <cell r="A7698" t="str">
            <v>99411</v>
          </cell>
          <cell r="B7698" t="str">
            <v xml:space="preserve">PREVENTIVE COUNSELING, GROUP       </v>
          </cell>
        </row>
        <row r="7699">
          <cell r="A7699" t="str">
            <v>99412</v>
          </cell>
          <cell r="B7699" t="str">
            <v xml:space="preserve">PREVENTIVE COUNSELING, GROUP       </v>
          </cell>
        </row>
        <row r="7700">
          <cell r="A7700" t="str">
            <v>99420</v>
          </cell>
          <cell r="B7700" t="str">
            <v xml:space="preserve">HEALTH RISK ASSESSMENT TEST        </v>
          </cell>
        </row>
        <row r="7701">
          <cell r="A7701" t="str">
            <v>99429</v>
          </cell>
          <cell r="B7701" t="str">
            <v xml:space="preserve">UNLISTED PREVENTIVE SERVICE        </v>
          </cell>
        </row>
        <row r="7702">
          <cell r="A7702" t="str">
            <v>99431</v>
          </cell>
          <cell r="B7702" t="str">
            <v xml:space="preserve">INITIAL CARE, NORMAL NEWBORN       </v>
          </cell>
        </row>
        <row r="7703">
          <cell r="A7703" t="str">
            <v>99432</v>
          </cell>
          <cell r="B7703" t="str">
            <v xml:space="preserve">NEWBORN CARE NOT IN HOSPITAL       </v>
          </cell>
        </row>
        <row r="7704">
          <cell r="A7704" t="str">
            <v>99433</v>
          </cell>
          <cell r="B7704" t="str">
            <v xml:space="preserve">NORMAL NEWBORN CARE,HOSPITAL       </v>
          </cell>
        </row>
        <row r="7705">
          <cell r="A7705" t="str">
            <v>99435</v>
          </cell>
          <cell r="B7705" t="str">
            <v xml:space="preserve">HOSPITAL NB DISCHARGE DAY          </v>
          </cell>
        </row>
        <row r="7706">
          <cell r="A7706" t="str">
            <v>99436</v>
          </cell>
          <cell r="B7706" t="str">
            <v xml:space="preserve">ATTENDANCE, BIRTH                  </v>
          </cell>
        </row>
        <row r="7707">
          <cell r="A7707" t="str">
            <v>99440</v>
          </cell>
          <cell r="B7707" t="str">
            <v xml:space="preserve">NEWBORN RESUSCITATION              </v>
          </cell>
        </row>
        <row r="7708">
          <cell r="A7708" t="str">
            <v>99450</v>
          </cell>
          <cell r="B7708" t="str">
            <v xml:space="preserve">LIFE/DISABILITY EVALUATION         </v>
          </cell>
        </row>
        <row r="7709">
          <cell r="A7709" t="str">
            <v>99455</v>
          </cell>
          <cell r="B7709" t="str">
            <v xml:space="preserve">DISABILITY EXAMINATION             </v>
          </cell>
        </row>
        <row r="7710">
          <cell r="A7710" t="str">
            <v>99456</v>
          </cell>
          <cell r="B7710" t="str">
            <v xml:space="preserve">DISABILITY EXAMINATION             </v>
          </cell>
        </row>
        <row r="7711">
          <cell r="A7711" t="str">
            <v>99499</v>
          </cell>
          <cell r="B7711" t="str">
            <v xml:space="preserve">UNLISTED E/M SERVICE    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 13-14 LIP House Recs_4"/>
      <sheetName val="SFY 13-14 LIP House Recs_4.xlsx"/>
      <sheetName val="//web.mail.comcast.net/service/"/>
    </sheetNames>
    <definedNames>
      <definedName name="jay"/>
      <definedName name="NumAsWords"/>
      <definedName name="NumWords"/>
      <definedName name="Save_Choice"/>
      <definedName name="Select_Button_Info"/>
      <definedName name="Show_Matching_Dialog"/>
      <definedName name="Store_Choice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219"/>
  <sheetViews>
    <sheetView workbookViewId="0">
      <pane ySplit="12" topLeftCell="A13" activePane="bottomLeft" state="frozen"/>
      <selection activeCell="K1" sqref="K1"/>
      <selection pane="bottomLeft" activeCell="A10" sqref="A10:XFD10"/>
    </sheetView>
  </sheetViews>
  <sheetFormatPr defaultRowHeight="15" x14ac:dyDescent="0.25"/>
  <cols>
    <col min="2" max="2" width="13.42578125" style="11" hidden="1" customWidth="1"/>
    <col min="3" max="3" width="15.42578125" style="11" hidden="1" customWidth="1"/>
    <col min="4" max="4" width="54.140625" customWidth="1"/>
    <col min="5" max="6" width="14.7109375" customWidth="1"/>
    <col min="7" max="7" width="17.7109375" customWidth="1"/>
    <col min="8" max="8" width="22.28515625" customWidth="1"/>
    <col min="9" max="14" width="14.7109375" hidden="1" customWidth="1"/>
    <col min="15" max="15" width="14.7109375" customWidth="1"/>
    <col min="16" max="18" width="14.7109375" hidden="1" customWidth="1"/>
    <col min="19" max="19" width="14.85546875" hidden="1" customWidth="1"/>
    <col min="20" max="20" width="16.140625" hidden="1" customWidth="1"/>
    <col min="21" max="21" width="15.85546875" customWidth="1"/>
    <col min="22" max="22" width="14.7109375" customWidth="1"/>
    <col min="23" max="23" width="21.85546875" customWidth="1"/>
    <col min="24" max="24" width="14.7109375" customWidth="1"/>
    <col min="25" max="25" width="18.28515625" style="9" bestFit="1" customWidth="1"/>
    <col min="26" max="27" width="15.140625" style="9" bestFit="1" customWidth="1"/>
    <col min="28" max="28" width="13.28515625" style="7" customWidth="1"/>
    <col min="29" max="29" width="19.28515625" style="7" bestFit="1" customWidth="1"/>
  </cols>
  <sheetData>
    <row r="1" spans="1:29" s="2" customFormat="1" ht="20.25" customHeight="1" x14ac:dyDescent="0.25">
      <c r="A1" s="13"/>
      <c r="B1" s="1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 ht="18.75" thickBot="1" x14ac:dyDescent="0.3">
      <c r="B2" s="1"/>
      <c r="C2" s="10"/>
      <c r="D2" s="3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28"/>
      <c r="V2" s="28"/>
      <c r="W2" s="10"/>
      <c r="X2" s="10"/>
      <c r="Y2" s="10"/>
      <c r="Z2" s="10"/>
      <c r="AA2" s="10"/>
      <c r="AB2" s="10"/>
      <c r="AC2" s="10"/>
    </row>
    <row r="3" spans="1:29" s="2" customFormat="1" ht="33.75" customHeight="1" thickBot="1" x14ac:dyDescent="0.3">
      <c r="A3" s="33"/>
      <c r="B3" s="1"/>
      <c r="C3" s="10"/>
      <c r="D3" s="30"/>
      <c r="E3" s="143" t="s">
        <v>301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29"/>
      <c r="W3" s="153" t="s">
        <v>313</v>
      </c>
      <c r="X3" s="154"/>
      <c r="Y3" s="23" t="s">
        <v>280</v>
      </c>
      <c r="Z3" s="24" t="s">
        <v>281</v>
      </c>
      <c r="AA3" s="25" t="s">
        <v>282</v>
      </c>
      <c r="AB3" s="26" t="s">
        <v>283</v>
      </c>
      <c r="AC3" s="22" t="s">
        <v>297</v>
      </c>
    </row>
    <row r="4" spans="1:29" s="2" customFormat="1" ht="19.5" customHeight="1" thickBot="1" x14ac:dyDescent="0.35">
      <c r="A4" s="33"/>
      <c r="B4" s="1"/>
      <c r="C4" s="10"/>
      <c r="D4" s="30"/>
      <c r="E4" s="146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  <c r="V4" s="29"/>
      <c r="W4" s="134" t="s">
        <v>291</v>
      </c>
      <c r="X4" s="135"/>
      <c r="Y4" s="103">
        <f>'Results of LIP Model by Tier'!X4</f>
        <v>0</v>
      </c>
      <c r="Z4" s="104" t="str">
        <f>'Results of LIP Model by Tier'!Y4</f>
        <v>N/A</v>
      </c>
      <c r="AA4" s="104">
        <f>'Results of LIP Model by Tier'!Z4</f>
        <v>0.17</v>
      </c>
      <c r="AB4" s="104">
        <f>'Results of LIP Model by Tier'!AA4</f>
        <v>0</v>
      </c>
      <c r="AC4" s="64">
        <f>'Results of LIP Model by Tier'!AB4</f>
        <v>1</v>
      </c>
    </row>
    <row r="5" spans="1:29" s="2" customFormat="1" ht="18.75" customHeight="1" thickBot="1" x14ac:dyDescent="0.35">
      <c r="A5" s="33"/>
      <c r="B5" s="1"/>
      <c r="C5" s="10"/>
      <c r="D5" s="31"/>
      <c r="E5" s="149" t="s">
        <v>303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/>
      <c r="V5" s="152" t="s">
        <v>304</v>
      </c>
      <c r="W5" s="134" t="s">
        <v>292</v>
      </c>
      <c r="X5" s="135"/>
      <c r="Y5" s="105" t="str">
        <f>'Results of LIP Model by Tier'!X5</f>
        <v>N/A</v>
      </c>
      <c r="Z5" s="106">
        <f>'Results of LIP Model by Tier'!Y5</f>
        <v>0.2</v>
      </c>
      <c r="AA5" s="106" t="str">
        <f>'Results of LIP Model by Tier'!Z5</f>
        <v>N/A</v>
      </c>
      <c r="AB5" s="106" t="str">
        <f>'Results of LIP Model by Tier'!AA5</f>
        <v>N/A</v>
      </c>
      <c r="AC5" s="65">
        <f>'Results of LIP Model by Tier'!AB5</f>
        <v>0.65</v>
      </c>
    </row>
    <row r="6" spans="1:29" s="2" customFormat="1" ht="18.75" customHeight="1" thickBot="1" x14ac:dyDescent="0.35">
      <c r="A6" s="33"/>
      <c r="B6" s="1"/>
      <c r="C6" s="10"/>
      <c r="D6" s="31"/>
      <c r="E6" s="149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  <c r="V6" s="152"/>
      <c r="W6" s="134" t="s">
        <v>293</v>
      </c>
      <c r="X6" s="135"/>
      <c r="Y6" s="105" t="str">
        <f>'Results of LIP Model by Tier'!X6</f>
        <v>N/A</v>
      </c>
      <c r="Z6" s="106">
        <f>'Results of LIP Model by Tier'!Y6</f>
        <v>0</v>
      </c>
      <c r="AA6" s="106">
        <f>'Results of LIP Model by Tier'!Z6</f>
        <v>0</v>
      </c>
      <c r="AB6" s="106" t="str">
        <f>'Results of LIP Model by Tier'!AA6</f>
        <v>N/A</v>
      </c>
      <c r="AC6" s="65">
        <f>'Results of LIP Model by Tier'!AB6</f>
        <v>0.3</v>
      </c>
    </row>
    <row r="7" spans="1:29" s="2" customFormat="1" ht="18.75" customHeight="1" thickBot="1" x14ac:dyDescent="0.35">
      <c r="A7" s="33"/>
      <c r="B7" s="1"/>
      <c r="C7" s="10"/>
      <c r="D7" s="32"/>
      <c r="E7" s="137" t="s">
        <v>302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V7" s="29"/>
      <c r="W7" s="134" t="s">
        <v>294</v>
      </c>
      <c r="X7" s="135"/>
      <c r="Y7" s="105" t="str">
        <f>'Results of LIP Model by Tier'!X7</f>
        <v>N/A</v>
      </c>
      <c r="Z7" s="106" t="str">
        <f>'Results of LIP Model by Tier'!Y7</f>
        <v>N/A</v>
      </c>
      <c r="AA7" s="106" t="str">
        <f>'Results of LIP Model by Tier'!Z7</f>
        <v>N/A</v>
      </c>
      <c r="AB7" s="106" t="str">
        <f>'Results of LIP Model by Tier'!AA7</f>
        <v>N/A</v>
      </c>
      <c r="AC7" s="65" t="str">
        <f>'Results of LIP Model by Tier'!AB7</f>
        <v>N/A</v>
      </c>
    </row>
    <row r="8" spans="1:29" s="2" customFormat="1" ht="18.75" customHeight="1" thickBot="1" x14ac:dyDescent="0.35">
      <c r="A8" s="33"/>
      <c r="B8" s="1"/>
      <c r="C8" s="10"/>
      <c r="D8" s="32"/>
      <c r="E8" s="140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2"/>
      <c r="V8" s="29"/>
      <c r="W8" s="134" t="s">
        <v>295</v>
      </c>
      <c r="X8" s="135"/>
      <c r="Y8" s="107" t="str">
        <f>'Results of LIP Model by Tier'!X8</f>
        <v>N/A</v>
      </c>
      <c r="Z8" s="108" t="str">
        <f>'Results of LIP Model by Tier'!Y8</f>
        <v>N/A</v>
      </c>
      <c r="AA8" s="108" t="str">
        <f>'Results of LIP Model by Tier'!Z8</f>
        <v>N/A</v>
      </c>
      <c r="AB8" s="108" t="str">
        <f>'Results of LIP Model by Tier'!AA8</f>
        <v>N/A</v>
      </c>
      <c r="AC8" s="66" t="str">
        <f>'Results of LIP Model by Tier'!AB8</f>
        <v>N/A</v>
      </c>
    </row>
    <row r="9" spans="1:29" s="2" customFormat="1" ht="18.75" customHeight="1" x14ac:dyDescent="0.25">
      <c r="B9" s="1"/>
      <c r="C9" s="10"/>
      <c r="D9" s="3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2"/>
      <c r="Q9" s="10"/>
      <c r="R9" s="10"/>
      <c r="S9" s="10"/>
      <c r="T9" s="10"/>
      <c r="U9" s="28"/>
      <c r="V9" s="28"/>
      <c r="Y9" s="10"/>
      <c r="Z9" s="10"/>
      <c r="AA9" s="10"/>
      <c r="AB9" s="10"/>
      <c r="AC9" s="10"/>
    </row>
    <row r="10" spans="1:29" s="2" customFormat="1" ht="18.75" customHeight="1" x14ac:dyDescent="0.25">
      <c r="B10" s="1"/>
      <c r="C10" s="10"/>
      <c r="D10" s="2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2"/>
      <c r="Q10" s="10"/>
      <c r="R10" s="10"/>
      <c r="S10" s="10"/>
      <c r="T10" s="10"/>
      <c r="U10" s="28"/>
      <c r="V10" s="28"/>
      <c r="Y10" s="10"/>
      <c r="Z10" s="10"/>
      <c r="AA10" s="10"/>
      <c r="AB10" s="10"/>
      <c r="AC10" s="10"/>
    </row>
    <row r="11" spans="1:29" s="5" customFormat="1" ht="16.5" customHeight="1" thickBot="1" x14ac:dyDescent="0.3"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8"/>
      <c r="Z11" s="8"/>
      <c r="AA11" s="8"/>
      <c r="AB11" s="6"/>
      <c r="AC11" s="6"/>
    </row>
    <row r="12" spans="1:29" s="14" customFormat="1" ht="51" customHeight="1" x14ac:dyDescent="0.2">
      <c r="B12" s="15" t="s">
        <v>275</v>
      </c>
      <c r="C12" s="15" t="s">
        <v>0</v>
      </c>
      <c r="D12" s="16" t="s">
        <v>289</v>
      </c>
      <c r="E12" s="15" t="s">
        <v>206</v>
      </c>
      <c r="F12" s="15" t="s">
        <v>285</v>
      </c>
      <c r="G12" s="15" t="s">
        <v>286</v>
      </c>
      <c r="H12" s="15" t="s">
        <v>288</v>
      </c>
      <c r="I12" s="15" t="s">
        <v>263</v>
      </c>
      <c r="J12" s="15" t="s">
        <v>264</v>
      </c>
      <c r="K12" s="15" t="s">
        <v>299</v>
      </c>
      <c r="L12" s="15" t="s">
        <v>300</v>
      </c>
      <c r="M12" s="15" t="s">
        <v>265</v>
      </c>
      <c r="N12" s="15" t="s">
        <v>266</v>
      </c>
      <c r="O12" s="15" t="s">
        <v>267</v>
      </c>
      <c r="P12" s="15" t="s">
        <v>268</v>
      </c>
      <c r="Q12" s="15" t="s">
        <v>269</v>
      </c>
      <c r="R12" s="15" t="s">
        <v>273</v>
      </c>
      <c r="S12" s="15" t="s">
        <v>274</v>
      </c>
      <c r="T12" s="15" t="s">
        <v>270</v>
      </c>
      <c r="U12" s="15" t="s">
        <v>271</v>
      </c>
      <c r="V12" s="15" t="s">
        <v>290</v>
      </c>
      <c r="W12" s="15" t="s">
        <v>296</v>
      </c>
      <c r="X12" s="15" t="s">
        <v>272</v>
      </c>
      <c r="Y12" s="17" t="s">
        <v>1</v>
      </c>
      <c r="Z12" s="17" t="s">
        <v>2</v>
      </c>
      <c r="AA12" s="17" t="s">
        <v>298</v>
      </c>
      <c r="AB12" s="37" t="s">
        <v>3</v>
      </c>
      <c r="AC12" s="37" t="s">
        <v>311</v>
      </c>
    </row>
    <row r="13" spans="1:29" s="18" customFormat="1" x14ac:dyDescent="0.25">
      <c r="B13" s="20">
        <v>110017</v>
      </c>
      <c r="C13" s="20">
        <v>120341</v>
      </c>
      <c r="D13" s="39" t="s">
        <v>51</v>
      </c>
      <c r="E13" s="39" t="s">
        <v>223</v>
      </c>
      <c r="F13" s="40" t="s">
        <v>281</v>
      </c>
      <c r="G13" s="40" t="s">
        <v>287</v>
      </c>
      <c r="H13" s="40" t="s">
        <v>287</v>
      </c>
      <c r="I13" s="41">
        <v>42005</v>
      </c>
      <c r="J13" s="39" t="s">
        <v>308</v>
      </c>
      <c r="K13" s="42">
        <v>184</v>
      </c>
      <c r="L13" s="42">
        <v>0</v>
      </c>
      <c r="M13" s="42">
        <f t="shared" ref="M13:M76" si="0">K13+L13</f>
        <v>184</v>
      </c>
      <c r="N13" s="42">
        <v>20416</v>
      </c>
      <c r="O13" s="43">
        <f t="shared" ref="O13:O76" si="1">IFERROR(M13/N13,0)</f>
        <v>9.0125391849529782E-3</v>
      </c>
      <c r="P13" s="44">
        <v>1213050</v>
      </c>
      <c r="Q13" s="44">
        <v>3025726</v>
      </c>
      <c r="R13" s="44">
        <v>21229014</v>
      </c>
      <c r="S13" s="44">
        <v>36931442</v>
      </c>
      <c r="T13" s="43">
        <f t="shared" ref="T13:T76" si="2">R13/S13</f>
        <v>0.57482223412776567</v>
      </c>
      <c r="U13" s="44">
        <f t="shared" ref="U13:U76" si="3">T13*P13</f>
        <v>697288.11110868619</v>
      </c>
      <c r="V13" s="44">
        <f t="shared" ref="V13:V76" si="4">T13*Q13</f>
        <v>1739254.5791784679</v>
      </c>
      <c r="W13" s="45">
        <f t="shared" ref="W13:W76" si="5">U13/V13</f>
        <v>0.40091204557187271</v>
      </c>
      <c r="X13" s="46" t="str">
        <f t="shared" ref="X13:X76" si="6">IF(O13&lt;0.01,"No Tier",IF(OR(AND(F13="Public",W13&gt;=Y$4),AND(F13="Private",W13&gt;=Z$4),AND(G13="Statutory Teaching",W13&gt;=AA$4),AND(H13="Freestanding Children's",W13&gt;=AB$4)),"Tier 1",IF(OR(AND(F13="Public",W13&gt;=Y$5),AND(F13="Private",W13&gt;=Z$5),AND(G13="Statutory Teaching",W13&gt;=AA$5),AND(H13="Freestanding Children's",W13&gt;=AB$5)),"Tier 2",IF(OR(AND(F13="Public",W13&gt;=Y$6),AND(F13="Private",W13&gt;=Z$6),AND(G13="Statutory Teaching",W13&gt;=AA$6),AND(H13="Freestanding Children's",W13&gt;=AB$6)),"Tier 3",IF(OR(AND(F13="Public",W13&gt;=Y$7),AND(F13="Private",W13&gt;=Z$7),AND(G13="Statutory Teaching",W13&gt;=AA$7),AND(H13="Freestanding Children's",W13&gt;=AB$7)),"Tier 4",IF(OR(AND(F13="Public",W13&gt;=Y$8),AND(F13="Private",W13&gt;=Z$8),AND(G13="Statutory Teaching",W13&gt;=AA$8),AND(H13="Freestanding Children's",W13&gt;=AB$8)),"Tier 5","No Tier"))))))</f>
        <v>No Tier</v>
      </c>
      <c r="Y13" s="47">
        <f t="shared" ref="Y13:Y76" si="7">IF(X13="Tier 1",U13*AC$4,IF(X13="Tier 2",U13*AC$5,IF(X13="Tier 3",U13*AC$6,IF(X13="Tier 4",U13*AC$7,IF(X13="Tier 5",U13*AC$8,0)))))</f>
        <v>0</v>
      </c>
      <c r="Z13" s="47">
        <f>VLOOKUP(B13,'Build LIP Model by County'!B$13:AB$215,25,FALSE)</f>
        <v>0</v>
      </c>
      <c r="AA13" s="47">
        <f t="shared" ref="AA13:AA76" si="8">Y13-Z13</f>
        <v>0</v>
      </c>
      <c r="AB13" s="45">
        <f t="shared" ref="AB13:AB76" si="9">IFERROR(AA13/Y13,0)</f>
        <v>0</v>
      </c>
      <c r="AC13" s="36">
        <f t="shared" ref="AC13:AC76" si="10">IF(X13="Tier 1",(SUMPRODUCT(--(X13=$X$13:$X$215),--(W13&lt;$W$13:$W$215)))+1,IF(X13="Tier 2",COUNTIF(X$14:X$216,"=Tier 1")+(SUMPRODUCT(--(X13=$X$13:$X$215),--(W13&lt;$W$13:$W$215)))+1,IF(X13="Tier 3",(COUNTIF(X$14:X$216,"=Tier 1"))+(COUNTIF(X$14:X$216,"=Tier 2"))+(SUMPRODUCT(--(X13=$X$13:$X$215),--(W13&lt;$W$13:$W$215)))+1,IF(X13="Tier 4",(COUNTIF(X$14:X$216,"=Tier 1"))+(COUNTIF(X$14:X$216,"=Tier 2"))+(COUNTIF(X$14:X$216,"=Tier 3"))+(SUMPRODUCT(--(X13=$X$13:$X$215),--(W13&lt;$W$13:$W$215)))+1,IF(X13="Tier 5",(COUNTIF(X$14:X$216,"=Tier 1"))+(COUNTIF(X$14:X$216,"=Tier 2"))+(COUNTIF(X$14:X$216,"=Tier 3"))+(COUNTIF(X$14:X$216,"=Tier 4"))+(SUMPRODUCT(--(X13=$X$13:$X$215),--(W13&lt;$W$13:$W$215)))+1,IF(X13="No Tier",(COUNTIF(X$14:X$216,"=Tier 1"))+(COUNTIF(X$14:X$216,"=Tier 2"))+(COUNTIF(X$14:X$216,"=Tier 3"))+(COUNTIF(X$14:X$216,"=Tier 4"))+(COUNTIF(X$14:X$216,"=Tier 5"))+(SUMPRODUCT(--(X13=$X$13:$X$215),--(W13&lt;$W$13:$W$215)))+1,"ERROR"))))))</f>
        <v>197</v>
      </c>
    </row>
    <row r="14" spans="1:29" s="18" customFormat="1" x14ac:dyDescent="0.25">
      <c r="B14" s="20">
        <v>100120</v>
      </c>
      <c r="C14" s="19">
        <v>100196</v>
      </c>
      <c r="D14" s="48" t="s">
        <v>128</v>
      </c>
      <c r="E14" s="48" t="s">
        <v>239</v>
      </c>
      <c r="F14" s="49" t="s">
        <v>281</v>
      </c>
      <c r="G14" s="49" t="s">
        <v>287</v>
      </c>
      <c r="H14" s="49" t="s">
        <v>287</v>
      </c>
      <c r="I14" s="50">
        <v>42005</v>
      </c>
      <c r="J14" s="48" t="s">
        <v>308</v>
      </c>
      <c r="K14" s="51">
        <v>0</v>
      </c>
      <c r="L14" s="51">
        <v>79</v>
      </c>
      <c r="M14" s="51">
        <f t="shared" si="0"/>
        <v>79</v>
      </c>
      <c r="N14" s="51">
        <v>13109</v>
      </c>
      <c r="O14" s="52">
        <f t="shared" si="1"/>
        <v>6.0263940804027765E-3</v>
      </c>
      <c r="P14" s="53">
        <v>2697731</v>
      </c>
      <c r="Q14" s="53">
        <v>9116121</v>
      </c>
      <c r="R14" s="53">
        <v>22142973</v>
      </c>
      <c r="S14" s="53">
        <v>97335706</v>
      </c>
      <c r="T14" s="52">
        <f t="shared" si="2"/>
        <v>0.22749075246857509</v>
      </c>
      <c r="U14" s="53">
        <f t="shared" si="3"/>
        <v>613708.85514780157</v>
      </c>
      <c r="V14" s="53">
        <f t="shared" si="4"/>
        <v>2073833.2258845791</v>
      </c>
      <c r="W14" s="54">
        <f t="shared" si="5"/>
        <v>0.29592970518930151</v>
      </c>
      <c r="X14" s="55" t="str">
        <f t="shared" si="6"/>
        <v>No Tier</v>
      </c>
      <c r="Y14" s="56">
        <f t="shared" si="7"/>
        <v>0</v>
      </c>
      <c r="Z14" s="56">
        <f>VLOOKUP(B14,'Build LIP Model by County'!B$13:AB$215,25,FALSE)</f>
        <v>0</v>
      </c>
      <c r="AA14" s="56">
        <f t="shared" si="8"/>
        <v>0</v>
      </c>
      <c r="AB14" s="54">
        <f t="shared" si="9"/>
        <v>0</v>
      </c>
      <c r="AC14" s="36">
        <f t="shared" si="10"/>
        <v>198</v>
      </c>
    </row>
    <row r="15" spans="1:29" s="18" customFormat="1" x14ac:dyDescent="0.25">
      <c r="B15" s="20">
        <v>23960042</v>
      </c>
      <c r="C15" s="19">
        <v>103551</v>
      </c>
      <c r="D15" s="48" t="s">
        <v>110</v>
      </c>
      <c r="E15" s="48" t="s">
        <v>238</v>
      </c>
      <c r="F15" s="49" t="s">
        <v>281</v>
      </c>
      <c r="G15" s="49" t="s">
        <v>287</v>
      </c>
      <c r="H15" s="49" t="s">
        <v>287</v>
      </c>
      <c r="I15" s="50">
        <v>42005</v>
      </c>
      <c r="J15" s="48" t="s">
        <v>308</v>
      </c>
      <c r="K15" s="51">
        <v>10</v>
      </c>
      <c r="L15" s="51">
        <v>13</v>
      </c>
      <c r="M15" s="51">
        <f t="shared" si="0"/>
        <v>23</v>
      </c>
      <c r="N15" s="51">
        <v>23984</v>
      </c>
      <c r="O15" s="52">
        <f t="shared" si="1"/>
        <v>9.5897264843228822E-4</v>
      </c>
      <c r="P15" s="53">
        <v>577341</v>
      </c>
      <c r="Q15" s="53">
        <v>4276712</v>
      </c>
      <c r="R15" s="53">
        <v>22868090</v>
      </c>
      <c r="S15" s="53">
        <v>42873187</v>
      </c>
      <c r="T15" s="52">
        <f t="shared" si="2"/>
        <v>0.53338908535071117</v>
      </c>
      <c r="U15" s="53">
        <f t="shared" si="3"/>
        <v>307947.38792546495</v>
      </c>
      <c r="V15" s="53">
        <f t="shared" si="4"/>
        <v>2281151.5019884105</v>
      </c>
      <c r="W15" s="54">
        <f t="shared" si="5"/>
        <v>0.13499646457371928</v>
      </c>
      <c r="X15" s="55" t="str">
        <f t="shared" si="6"/>
        <v>No Tier</v>
      </c>
      <c r="Y15" s="56">
        <f t="shared" si="7"/>
        <v>0</v>
      </c>
      <c r="Z15" s="56">
        <f>VLOOKUP(B15,'Build LIP Model by County'!B$13:AB$215,25,FALSE)</f>
        <v>0</v>
      </c>
      <c r="AA15" s="56">
        <f t="shared" si="8"/>
        <v>0</v>
      </c>
      <c r="AB15" s="54">
        <f t="shared" si="9"/>
        <v>0</v>
      </c>
      <c r="AC15" s="36">
        <f t="shared" si="10"/>
        <v>199</v>
      </c>
    </row>
    <row r="16" spans="1:29" s="18" customFormat="1" x14ac:dyDescent="0.25">
      <c r="B16" s="20">
        <v>110027</v>
      </c>
      <c r="C16" s="19">
        <v>120421</v>
      </c>
      <c r="D16" s="48" t="s">
        <v>112</v>
      </c>
      <c r="E16" s="48" t="s">
        <v>211</v>
      </c>
      <c r="F16" s="49" t="s">
        <v>281</v>
      </c>
      <c r="G16" s="49" t="s">
        <v>287</v>
      </c>
      <c r="H16" s="49" t="s">
        <v>287</v>
      </c>
      <c r="I16" s="50">
        <v>42005</v>
      </c>
      <c r="J16" s="48" t="s">
        <v>308</v>
      </c>
      <c r="K16" s="51">
        <v>142</v>
      </c>
      <c r="L16" s="51">
        <v>8</v>
      </c>
      <c r="M16" s="51">
        <f t="shared" si="0"/>
        <v>150</v>
      </c>
      <c r="N16" s="51">
        <v>21650</v>
      </c>
      <c r="O16" s="52">
        <f t="shared" si="1"/>
        <v>6.9284064665127024E-3</v>
      </c>
      <c r="P16" s="53">
        <v>341501</v>
      </c>
      <c r="Q16" s="53">
        <v>7422607</v>
      </c>
      <c r="R16" s="53">
        <v>21748659</v>
      </c>
      <c r="S16" s="53">
        <v>41484899</v>
      </c>
      <c r="T16" s="52">
        <f t="shared" si="2"/>
        <v>0.52425483788691396</v>
      </c>
      <c r="U16" s="53">
        <f t="shared" si="3"/>
        <v>179033.55139321901</v>
      </c>
      <c r="V16" s="53">
        <f t="shared" si="4"/>
        <v>3891337.6294832728</v>
      </c>
      <c r="W16" s="54">
        <f t="shared" si="5"/>
        <v>4.600822864527248E-2</v>
      </c>
      <c r="X16" s="55" t="str">
        <f t="shared" si="6"/>
        <v>No Tier</v>
      </c>
      <c r="Y16" s="56">
        <f t="shared" si="7"/>
        <v>0</v>
      </c>
      <c r="Z16" s="56">
        <f>VLOOKUP(B16,'Build LIP Model by County'!B$13:AB$215,25,FALSE)</f>
        <v>0</v>
      </c>
      <c r="AA16" s="56">
        <f t="shared" si="8"/>
        <v>0</v>
      </c>
      <c r="AB16" s="54">
        <f t="shared" si="9"/>
        <v>0</v>
      </c>
      <c r="AC16" s="36">
        <f t="shared" si="10"/>
        <v>200</v>
      </c>
    </row>
    <row r="17" spans="2:29" s="18" customFormat="1" x14ac:dyDescent="0.25">
      <c r="B17" s="20">
        <v>100024</v>
      </c>
      <c r="C17" s="19">
        <v>101206</v>
      </c>
      <c r="D17" s="48" t="s">
        <v>88</v>
      </c>
      <c r="E17" s="48" t="s">
        <v>242</v>
      </c>
      <c r="F17" s="49" t="s">
        <v>281</v>
      </c>
      <c r="G17" s="49" t="s">
        <v>287</v>
      </c>
      <c r="H17" s="49" t="s">
        <v>287</v>
      </c>
      <c r="I17" s="50">
        <v>41821</v>
      </c>
      <c r="J17" s="48" t="s">
        <v>306</v>
      </c>
      <c r="K17" s="51">
        <v>13</v>
      </c>
      <c r="L17" s="51">
        <v>0</v>
      </c>
      <c r="M17" s="51">
        <f t="shared" si="0"/>
        <v>13</v>
      </c>
      <c r="N17" s="51">
        <v>1904</v>
      </c>
      <c r="O17" s="52">
        <f t="shared" si="1"/>
        <v>6.8277310924369748E-3</v>
      </c>
      <c r="P17" s="53">
        <v>498559</v>
      </c>
      <c r="Q17" s="53">
        <v>31090776</v>
      </c>
      <c r="R17" s="53">
        <v>25399027</v>
      </c>
      <c r="S17" s="53">
        <v>76856507</v>
      </c>
      <c r="T17" s="52">
        <f t="shared" si="2"/>
        <v>0.33047334560754887</v>
      </c>
      <c r="U17" s="53">
        <f t="shared" si="3"/>
        <v>164760.46071275396</v>
      </c>
      <c r="V17" s="53">
        <f t="shared" si="4"/>
        <v>10274672.762254886</v>
      </c>
      <c r="W17" s="54">
        <f t="shared" si="5"/>
        <v>1.6035592035399823E-2</v>
      </c>
      <c r="X17" s="55" t="str">
        <f t="shared" si="6"/>
        <v>No Tier</v>
      </c>
      <c r="Y17" s="56">
        <f t="shared" si="7"/>
        <v>0</v>
      </c>
      <c r="Z17" s="56">
        <f>VLOOKUP(B17,'Build LIP Model by County'!B$13:AB$215,25,FALSE)</f>
        <v>0</v>
      </c>
      <c r="AA17" s="56">
        <f t="shared" si="8"/>
        <v>0</v>
      </c>
      <c r="AB17" s="54">
        <f t="shared" si="9"/>
        <v>0</v>
      </c>
      <c r="AC17" s="36">
        <f t="shared" si="10"/>
        <v>201</v>
      </c>
    </row>
    <row r="18" spans="2:29" s="18" customFormat="1" x14ac:dyDescent="0.25">
      <c r="B18" s="20">
        <v>110013</v>
      </c>
      <c r="C18" s="19">
        <v>120383</v>
      </c>
      <c r="D18" s="48" t="s">
        <v>109</v>
      </c>
      <c r="E18" s="48" t="s">
        <v>210</v>
      </c>
      <c r="F18" s="49" t="s">
        <v>281</v>
      </c>
      <c r="G18" s="49" t="s">
        <v>287</v>
      </c>
      <c r="H18" s="49" t="s">
        <v>287</v>
      </c>
      <c r="I18" s="50">
        <v>42005</v>
      </c>
      <c r="J18" s="48" t="s">
        <v>308</v>
      </c>
      <c r="K18" s="51">
        <v>237</v>
      </c>
      <c r="L18" s="51">
        <v>0</v>
      </c>
      <c r="M18" s="51">
        <f t="shared" si="0"/>
        <v>237</v>
      </c>
      <c r="N18" s="51">
        <v>29374</v>
      </c>
      <c r="O18" s="52">
        <f t="shared" si="1"/>
        <v>8.0683597739497522E-3</v>
      </c>
      <c r="P18" s="53">
        <v>80339</v>
      </c>
      <c r="Q18" s="53">
        <v>8011251</v>
      </c>
      <c r="R18" s="53">
        <v>26313162</v>
      </c>
      <c r="S18" s="53">
        <v>53685637</v>
      </c>
      <c r="T18" s="52">
        <f t="shared" si="2"/>
        <v>0.49013411166193299</v>
      </c>
      <c r="U18" s="53">
        <f t="shared" si="3"/>
        <v>39376.884396808033</v>
      </c>
      <c r="V18" s="53">
        <f t="shared" si="4"/>
        <v>3926587.3921857723</v>
      </c>
      <c r="W18" s="54">
        <f t="shared" si="5"/>
        <v>1.0028271489683696E-2</v>
      </c>
      <c r="X18" s="55" t="str">
        <f t="shared" si="6"/>
        <v>No Tier</v>
      </c>
      <c r="Y18" s="56">
        <f t="shared" si="7"/>
        <v>0</v>
      </c>
      <c r="Z18" s="56">
        <f>VLOOKUP(B18,'Build LIP Model by County'!B$13:AB$215,25,FALSE)</f>
        <v>0</v>
      </c>
      <c r="AA18" s="56">
        <f t="shared" si="8"/>
        <v>0</v>
      </c>
      <c r="AB18" s="54">
        <f t="shared" si="9"/>
        <v>0</v>
      </c>
      <c r="AC18" s="36">
        <f t="shared" si="10"/>
        <v>202</v>
      </c>
    </row>
    <row r="19" spans="2:29" s="18" customFormat="1" x14ac:dyDescent="0.25">
      <c r="B19" s="20">
        <v>100196</v>
      </c>
      <c r="C19" s="19">
        <v>106470</v>
      </c>
      <c r="D19" s="48" t="s">
        <v>179</v>
      </c>
      <c r="E19" s="48" t="s">
        <v>225</v>
      </c>
      <c r="F19" s="49" t="s">
        <v>281</v>
      </c>
      <c r="G19" s="49" t="s">
        <v>287</v>
      </c>
      <c r="H19" s="49" t="s">
        <v>287</v>
      </c>
      <c r="I19" s="50">
        <v>42005</v>
      </c>
      <c r="J19" s="48" t="s">
        <v>308</v>
      </c>
      <c r="K19" s="51">
        <v>0</v>
      </c>
      <c r="L19" s="51">
        <v>0</v>
      </c>
      <c r="M19" s="51">
        <f t="shared" si="0"/>
        <v>0</v>
      </c>
      <c r="N19" s="51">
        <v>14825</v>
      </c>
      <c r="O19" s="52">
        <f t="shared" si="1"/>
        <v>0</v>
      </c>
      <c r="P19" s="53">
        <v>110725</v>
      </c>
      <c r="Q19" s="53">
        <v>14650601</v>
      </c>
      <c r="R19" s="53">
        <v>28451401</v>
      </c>
      <c r="S19" s="53">
        <v>106848843</v>
      </c>
      <c r="T19" s="52">
        <f t="shared" si="2"/>
        <v>0.26627710886864725</v>
      </c>
      <c r="U19" s="53">
        <f t="shared" si="3"/>
        <v>29483.532879480968</v>
      </c>
      <c r="V19" s="53">
        <f t="shared" si="4"/>
        <v>3901119.6774681122</v>
      </c>
      <c r="W19" s="54">
        <f t="shared" si="5"/>
        <v>7.5577104311283887E-3</v>
      </c>
      <c r="X19" s="55" t="str">
        <f t="shared" si="6"/>
        <v>No Tier</v>
      </c>
      <c r="Y19" s="56">
        <f t="shared" si="7"/>
        <v>0</v>
      </c>
      <c r="Z19" s="56">
        <f>VLOOKUP(B19,'Build LIP Model by County'!B$13:AB$215,25,FALSE)</f>
        <v>0</v>
      </c>
      <c r="AA19" s="56">
        <f t="shared" si="8"/>
        <v>0</v>
      </c>
      <c r="AB19" s="54">
        <f t="shared" si="9"/>
        <v>0</v>
      </c>
      <c r="AC19" s="36">
        <f t="shared" si="10"/>
        <v>203</v>
      </c>
    </row>
    <row r="20" spans="2:29" s="18" customFormat="1" x14ac:dyDescent="0.25">
      <c r="B20" s="20">
        <v>100001</v>
      </c>
      <c r="C20" s="19">
        <v>100676</v>
      </c>
      <c r="D20" s="48" t="s">
        <v>6</v>
      </c>
      <c r="E20" s="48" t="s">
        <v>225</v>
      </c>
      <c r="F20" s="49" t="s">
        <v>281</v>
      </c>
      <c r="G20" s="49" t="s">
        <v>282</v>
      </c>
      <c r="H20" s="49" t="s">
        <v>287</v>
      </c>
      <c r="I20" s="50">
        <v>41821</v>
      </c>
      <c r="J20" s="48" t="s">
        <v>306</v>
      </c>
      <c r="K20" s="51">
        <v>24655</v>
      </c>
      <c r="L20" s="51">
        <v>24632</v>
      </c>
      <c r="M20" s="51">
        <f t="shared" si="0"/>
        <v>49287</v>
      </c>
      <c r="N20" s="51">
        <v>146825</v>
      </c>
      <c r="O20" s="52">
        <f t="shared" si="1"/>
        <v>0.33568533969010728</v>
      </c>
      <c r="P20" s="53">
        <v>307353383</v>
      </c>
      <c r="Q20" s="53">
        <v>512327531</v>
      </c>
      <c r="R20" s="53">
        <v>564923966</v>
      </c>
      <c r="S20" s="53">
        <v>2523453148</v>
      </c>
      <c r="T20" s="52">
        <f t="shared" si="2"/>
        <v>0.22386940944306369</v>
      </c>
      <c r="U20" s="53">
        <f t="shared" si="3"/>
        <v>68807020.342537776</v>
      </c>
      <c r="V20" s="53">
        <f t="shared" si="4"/>
        <v>114694461.80639291</v>
      </c>
      <c r="W20" s="54">
        <f t="shared" si="5"/>
        <v>0.59991580464177707</v>
      </c>
      <c r="X20" s="55" t="str">
        <f t="shared" si="6"/>
        <v>Tier 1</v>
      </c>
      <c r="Y20" s="56">
        <f t="shared" si="7"/>
        <v>68807020.342537776</v>
      </c>
      <c r="Z20" s="56">
        <f>VLOOKUP(B20,'Build LIP Model by County'!B$13:AB$215,25,FALSE)</f>
        <v>21911460</v>
      </c>
      <c r="AA20" s="56">
        <f t="shared" si="8"/>
        <v>46895560.342537776</v>
      </c>
      <c r="AB20" s="54">
        <f t="shared" si="9"/>
        <v>0.6815519711372543</v>
      </c>
      <c r="AC20" s="36">
        <f t="shared" si="10"/>
        <v>1</v>
      </c>
    </row>
    <row r="21" spans="2:29" s="18" customFormat="1" x14ac:dyDescent="0.25">
      <c r="B21" s="20">
        <v>100175</v>
      </c>
      <c r="C21" s="19">
        <v>101923</v>
      </c>
      <c r="D21" s="48" t="s">
        <v>24</v>
      </c>
      <c r="E21" s="48" t="s">
        <v>212</v>
      </c>
      <c r="F21" s="49" t="s">
        <v>280</v>
      </c>
      <c r="G21" s="49" t="s">
        <v>287</v>
      </c>
      <c r="H21" s="49" t="s">
        <v>287</v>
      </c>
      <c r="I21" s="50">
        <v>41913</v>
      </c>
      <c r="J21" s="48" t="s">
        <v>305</v>
      </c>
      <c r="K21" s="51">
        <v>625</v>
      </c>
      <c r="L21" s="51">
        <v>0</v>
      </c>
      <c r="M21" s="51">
        <f t="shared" si="0"/>
        <v>625</v>
      </c>
      <c r="N21" s="51">
        <v>4567</v>
      </c>
      <c r="O21" s="52">
        <f t="shared" si="1"/>
        <v>0.13685132472082329</v>
      </c>
      <c r="P21" s="53">
        <v>6379470</v>
      </c>
      <c r="Q21" s="53">
        <v>15971565</v>
      </c>
      <c r="R21" s="53">
        <v>29065017</v>
      </c>
      <c r="S21" s="53">
        <v>90336014</v>
      </c>
      <c r="T21" s="52">
        <f t="shared" si="2"/>
        <v>0.32174340789488454</v>
      </c>
      <c r="U21" s="53">
        <f t="shared" si="3"/>
        <v>2052552.4183631791</v>
      </c>
      <c r="V21" s="53">
        <f t="shared" si="4"/>
        <v>5138745.7525146613</v>
      </c>
      <c r="W21" s="54">
        <f t="shared" si="5"/>
        <v>0.39942673119384359</v>
      </c>
      <c r="X21" s="55" t="str">
        <f t="shared" si="6"/>
        <v>Tier 1</v>
      </c>
      <c r="Y21" s="56">
        <f t="shared" si="7"/>
        <v>2052552.4183631791</v>
      </c>
      <c r="Z21" s="56">
        <f>VLOOKUP(B21,'Build LIP Model by County'!B$13:AB$215,25,FALSE)</f>
        <v>0</v>
      </c>
      <c r="AA21" s="56">
        <f t="shared" si="8"/>
        <v>2052552.4183631791</v>
      </c>
      <c r="AB21" s="54">
        <f t="shared" si="9"/>
        <v>1</v>
      </c>
      <c r="AC21" s="36">
        <f t="shared" si="10"/>
        <v>2</v>
      </c>
    </row>
    <row r="22" spans="2:29" s="18" customFormat="1" x14ac:dyDescent="0.25">
      <c r="B22" s="20">
        <v>100022</v>
      </c>
      <c r="C22" s="19">
        <v>100421</v>
      </c>
      <c r="D22" s="48" t="s">
        <v>4</v>
      </c>
      <c r="E22" s="48" t="s">
        <v>215</v>
      </c>
      <c r="F22" s="49" t="s">
        <v>280</v>
      </c>
      <c r="G22" s="49" t="s">
        <v>282</v>
      </c>
      <c r="H22" s="49" t="s">
        <v>287</v>
      </c>
      <c r="I22" s="50">
        <v>41913</v>
      </c>
      <c r="J22" s="48" t="s">
        <v>305</v>
      </c>
      <c r="K22" s="51">
        <v>29029</v>
      </c>
      <c r="L22" s="51">
        <v>82329</v>
      </c>
      <c r="M22" s="51">
        <f t="shared" si="0"/>
        <v>111358</v>
      </c>
      <c r="N22" s="51">
        <v>405974</v>
      </c>
      <c r="O22" s="52">
        <f t="shared" si="1"/>
        <v>0.27429835408178849</v>
      </c>
      <c r="P22" s="53">
        <v>322019247</v>
      </c>
      <c r="Q22" s="53">
        <v>823861728</v>
      </c>
      <c r="R22" s="53">
        <v>1459362303</v>
      </c>
      <c r="S22" s="53">
        <v>4514661420</v>
      </c>
      <c r="T22" s="52">
        <f t="shared" si="2"/>
        <v>0.32324955677407147</v>
      </c>
      <c r="U22" s="53">
        <f t="shared" si="3"/>
        <v>104092578.86547025</v>
      </c>
      <c r="V22" s="53">
        <f t="shared" si="4"/>
        <v>266312938.41912061</v>
      </c>
      <c r="W22" s="54">
        <f t="shared" si="5"/>
        <v>0.39086564657121692</v>
      </c>
      <c r="X22" s="55" t="str">
        <f t="shared" si="6"/>
        <v>Tier 1</v>
      </c>
      <c r="Y22" s="56">
        <f t="shared" si="7"/>
        <v>104092578.86547025</v>
      </c>
      <c r="Z22" s="56">
        <f>VLOOKUP(B22,'Build LIP Model by County'!B$13:AB$215,25,FALSE)</f>
        <v>55479210</v>
      </c>
      <c r="AA22" s="56">
        <f t="shared" si="8"/>
        <v>48613368.865470245</v>
      </c>
      <c r="AB22" s="54">
        <f t="shared" si="9"/>
        <v>0.46702050612367285</v>
      </c>
      <c r="AC22" s="36">
        <f t="shared" si="10"/>
        <v>3</v>
      </c>
    </row>
    <row r="23" spans="2:29" s="18" customFormat="1" x14ac:dyDescent="0.25">
      <c r="B23" s="20">
        <v>100134</v>
      </c>
      <c r="C23" s="19">
        <v>100048</v>
      </c>
      <c r="D23" s="48" t="s">
        <v>25</v>
      </c>
      <c r="E23" s="48" t="s">
        <v>213</v>
      </c>
      <c r="F23" s="49" t="s">
        <v>280</v>
      </c>
      <c r="G23" s="49" t="s">
        <v>287</v>
      </c>
      <c r="H23" s="49" t="s">
        <v>287</v>
      </c>
      <c r="I23" s="50">
        <v>41913</v>
      </c>
      <c r="J23" s="48" t="s">
        <v>305</v>
      </c>
      <c r="K23" s="51">
        <v>9</v>
      </c>
      <c r="L23" s="51">
        <v>0</v>
      </c>
      <c r="M23" s="51">
        <f t="shared" si="0"/>
        <v>9</v>
      </c>
      <c r="N23" s="51">
        <v>386</v>
      </c>
      <c r="O23" s="52">
        <f t="shared" si="1"/>
        <v>2.3316062176165803E-2</v>
      </c>
      <c r="P23" s="53">
        <v>6789151</v>
      </c>
      <c r="Q23" s="53">
        <v>18808070</v>
      </c>
      <c r="R23" s="53">
        <v>17662733</v>
      </c>
      <c r="S23" s="53">
        <v>58445293</v>
      </c>
      <c r="T23" s="52">
        <f t="shared" si="2"/>
        <v>0.30220967495192469</v>
      </c>
      <c r="U23" s="53">
        <f t="shared" si="3"/>
        <v>2051747.1169095344</v>
      </c>
      <c r="V23" s="53">
        <f t="shared" si="4"/>
        <v>5683980.7211730462</v>
      </c>
      <c r="W23" s="54">
        <f t="shared" si="5"/>
        <v>0.36097010485392705</v>
      </c>
      <c r="X23" s="55" t="str">
        <f t="shared" si="6"/>
        <v>Tier 1</v>
      </c>
      <c r="Y23" s="56">
        <f t="shared" si="7"/>
        <v>2051747.1169095344</v>
      </c>
      <c r="Z23" s="56">
        <f>VLOOKUP(B23,'Build LIP Model by County'!B$13:AB$215,25,FALSE)</f>
        <v>0</v>
      </c>
      <c r="AA23" s="56">
        <f t="shared" si="8"/>
        <v>2051747.1169095344</v>
      </c>
      <c r="AB23" s="54">
        <f t="shared" si="9"/>
        <v>1</v>
      </c>
      <c r="AC23" s="36">
        <f t="shared" si="10"/>
        <v>4</v>
      </c>
    </row>
    <row r="24" spans="2:29" s="18" customFormat="1" x14ac:dyDescent="0.25">
      <c r="B24" s="20">
        <v>100153</v>
      </c>
      <c r="C24" s="19">
        <v>100803</v>
      </c>
      <c r="D24" s="48" t="s">
        <v>27</v>
      </c>
      <c r="E24" s="48" t="s">
        <v>253</v>
      </c>
      <c r="F24" s="49" t="s">
        <v>280</v>
      </c>
      <c r="G24" s="49" t="s">
        <v>287</v>
      </c>
      <c r="H24" s="49" t="s">
        <v>287</v>
      </c>
      <c r="I24" s="50">
        <v>41913</v>
      </c>
      <c r="J24" s="48" t="s">
        <v>305</v>
      </c>
      <c r="K24" s="51">
        <v>4</v>
      </c>
      <c r="L24" s="51">
        <v>66</v>
      </c>
      <c r="M24" s="51">
        <f t="shared" si="0"/>
        <v>70</v>
      </c>
      <c r="N24" s="51">
        <v>782</v>
      </c>
      <c r="O24" s="52">
        <f t="shared" si="1"/>
        <v>8.9514066496163683E-2</v>
      </c>
      <c r="P24" s="53">
        <v>1261533</v>
      </c>
      <c r="Q24" s="53">
        <v>3708951</v>
      </c>
      <c r="R24" s="53">
        <v>8322378</v>
      </c>
      <c r="S24" s="53">
        <v>13998275</v>
      </c>
      <c r="T24" s="52">
        <f t="shared" si="2"/>
        <v>0.59452882587318789</v>
      </c>
      <c r="U24" s="53">
        <f t="shared" si="3"/>
        <v>750017.73329028033</v>
      </c>
      <c r="V24" s="53">
        <f t="shared" si="4"/>
        <v>2205078.2832511859</v>
      </c>
      <c r="W24" s="54">
        <f t="shared" si="5"/>
        <v>0.3401320211563863</v>
      </c>
      <c r="X24" s="55" t="str">
        <f t="shared" si="6"/>
        <v>Tier 1</v>
      </c>
      <c r="Y24" s="56">
        <f t="shared" si="7"/>
        <v>750017.73329028033</v>
      </c>
      <c r="Z24" s="56">
        <f>VLOOKUP(B24,'Build LIP Model by County'!B$13:AB$215,25,FALSE)</f>
        <v>0</v>
      </c>
      <c r="AA24" s="56">
        <f t="shared" si="8"/>
        <v>750017.73329028033</v>
      </c>
      <c r="AB24" s="54">
        <f t="shared" si="9"/>
        <v>1</v>
      </c>
      <c r="AC24" s="36">
        <f t="shared" si="10"/>
        <v>5</v>
      </c>
    </row>
    <row r="25" spans="2:29" s="18" customFormat="1" x14ac:dyDescent="0.25">
      <c r="B25" s="20">
        <v>100128</v>
      </c>
      <c r="C25" s="19">
        <v>100994</v>
      </c>
      <c r="D25" s="48" t="s">
        <v>5</v>
      </c>
      <c r="E25" s="48" t="s">
        <v>207</v>
      </c>
      <c r="F25" s="49" t="s">
        <v>281</v>
      </c>
      <c r="G25" s="49" t="s">
        <v>282</v>
      </c>
      <c r="H25" s="49" t="s">
        <v>287</v>
      </c>
      <c r="I25" s="50">
        <v>41913</v>
      </c>
      <c r="J25" s="48" t="s">
        <v>305</v>
      </c>
      <c r="K25" s="51">
        <v>24320</v>
      </c>
      <c r="L25" s="51">
        <v>45226</v>
      </c>
      <c r="M25" s="51">
        <f t="shared" si="0"/>
        <v>69546</v>
      </c>
      <c r="N25" s="51">
        <v>276661</v>
      </c>
      <c r="O25" s="52">
        <f t="shared" si="1"/>
        <v>0.25137623300718209</v>
      </c>
      <c r="P25" s="53">
        <v>388042708</v>
      </c>
      <c r="Q25" s="53">
        <v>1755852261</v>
      </c>
      <c r="R25" s="53">
        <v>1054493949</v>
      </c>
      <c r="S25" s="53">
        <v>5763274255</v>
      </c>
      <c r="T25" s="52">
        <f t="shared" si="2"/>
        <v>0.18296785860661771</v>
      </c>
      <c r="U25" s="53">
        <f t="shared" si="3"/>
        <v>70999343.330673039</v>
      </c>
      <c r="V25" s="53">
        <f t="shared" si="4"/>
        <v>321264528.22475803</v>
      </c>
      <c r="W25" s="54">
        <f t="shared" si="5"/>
        <v>0.22099963454727126</v>
      </c>
      <c r="X25" s="55" t="str">
        <f t="shared" si="6"/>
        <v>Tier 1</v>
      </c>
      <c r="Y25" s="56">
        <f t="shared" si="7"/>
        <v>70999343.330673039</v>
      </c>
      <c r="Z25" s="56">
        <f>VLOOKUP(B25,'Build LIP Model by County'!B$13:AB$215,25,FALSE)</f>
        <v>37841194</v>
      </c>
      <c r="AA25" s="56">
        <f t="shared" si="8"/>
        <v>33158149.330673039</v>
      </c>
      <c r="AB25" s="54">
        <f t="shared" si="9"/>
        <v>0.46702050716500221</v>
      </c>
      <c r="AC25" s="36">
        <f t="shared" si="10"/>
        <v>6</v>
      </c>
    </row>
    <row r="26" spans="2:29" s="18" customFormat="1" x14ac:dyDescent="0.25">
      <c r="B26" s="20">
        <v>100106</v>
      </c>
      <c r="C26" s="19">
        <v>101800</v>
      </c>
      <c r="D26" s="48" t="s">
        <v>54</v>
      </c>
      <c r="E26" s="48" t="s">
        <v>224</v>
      </c>
      <c r="F26" s="49" t="s">
        <v>280</v>
      </c>
      <c r="G26" s="49" t="s">
        <v>287</v>
      </c>
      <c r="H26" s="49" t="s">
        <v>287</v>
      </c>
      <c r="I26" s="50">
        <v>41791</v>
      </c>
      <c r="J26" s="48" t="s">
        <v>309</v>
      </c>
      <c r="K26" s="51">
        <v>522</v>
      </c>
      <c r="L26" s="51">
        <v>0</v>
      </c>
      <c r="M26" s="51">
        <f t="shared" si="0"/>
        <v>522</v>
      </c>
      <c r="N26" s="51">
        <v>3742</v>
      </c>
      <c r="O26" s="52">
        <f t="shared" si="1"/>
        <v>0.13949759486905397</v>
      </c>
      <c r="P26" s="53">
        <v>1561789</v>
      </c>
      <c r="Q26" s="53">
        <v>7718246</v>
      </c>
      <c r="R26" s="53">
        <v>21284547</v>
      </c>
      <c r="S26" s="53">
        <v>54710147</v>
      </c>
      <c r="T26" s="52">
        <f t="shared" si="2"/>
        <v>0.38904203638860629</v>
      </c>
      <c r="U26" s="53">
        <f t="shared" si="3"/>
        <v>607601.572969325</v>
      </c>
      <c r="V26" s="53">
        <f t="shared" si="4"/>
        <v>3002722.141188215</v>
      </c>
      <c r="W26" s="54">
        <f t="shared" si="5"/>
        <v>0.20235024900735218</v>
      </c>
      <c r="X26" s="55" t="str">
        <f t="shared" si="6"/>
        <v>Tier 1</v>
      </c>
      <c r="Y26" s="56">
        <f t="shared" si="7"/>
        <v>607601.572969325</v>
      </c>
      <c r="Z26" s="56">
        <f>VLOOKUP(B26,'Build LIP Model by County'!B$13:AB$215,25,FALSE)</f>
        <v>0</v>
      </c>
      <c r="AA26" s="56">
        <f t="shared" si="8"/>
        <v>607601.572969325</v>
      </c>
      <c r="AB26" s="54">
        <f t="shared" si="9"/>
        <v>1</v>
      </c>
      <c r="AC26" s="36">
        <f t="shared" si="10"/>
        <v>7</v>
      </c>
    </row>
    <row r="27" spans="2:29" s="18" customFormat="1" x14ac:dyDescent="0.25">
      <c r="B27" s="20">
        <v>100230</v>
      </c>
      <c r="C27" s="19">
        <v>102229</v>
      </c>
      <c r="D27" s="48" t="s">
        <v>16</v>
      </c>
      <c r="E27" s="48" t="s">
        <v>239</v>
      </c>
      <c r="F27" s="49" t="s">
        <v>280</v>
      </c>
      <c r="G27" s="49" t="s">
        <v>287</v>
      </c>
      <c r="H27" s="49" t="s">
        <v>287</v>
      </c>
      <c r="I27" s="50">
        <v>41760</v>
      </c>
      <c r="J27" s="48" t="s">
        <v>307</v>
      </c>
      <c r="K27" s="51">
        <v>2256</v>
      </c>
      <c r="L27" s="51">
        <v>2411</v>
      </c>
      <c r="M27" s="51">
        <f t="shared" si="0"/>
        <v>4667</v>
      </c>
      <c r="N27" s="51">
        <v>27333</v>
      </c>
      <c r="O27" s="52">
        <f t="shared" si="1"/>
        <v>0.17074598470713057</v>
      </c>
      <c r="P27" s="53">
        <v>40138949</v>
      </c>
      <c r="Q27" s="53">
        <v>228951289</v>
      </c>
      <c r="R27" s="53">
        <v>125250296</v>
      </c>
      <c r="S27" s="53">
        <v>754478197</v>
      </c>
      <c r="T27" s="52">
        <f t="shared" si="2"/>
        <v>0.16600916566976687</v>
      </c>
      <c r="U27" s="53">
        <f t="shared" si="3"/>
        <v>6663433.4343513232</v>
      </c>
      <c r="V27" s="53">
        <f t="shared" si="4"/>
        <v>38008012.465907671</v>
      </c>
      <c r="W27" s="54">
        <f t="shared" si="5"/>
        <v>0.17531654517131809</v>
      </c>
      <c r="X27" s="55" t="str">
        <f t="shared" si="6"/>
        <v>Tier 1</v>
      </c>
      <c r="Y27" s="56">
        <f t="shared" si="7"/>
        <v>6663433.4343513232</v>
      </c>
      <c r="Z27" s="56">
        <f>VLOOKUP(B27,'Build LIP Model by County'!B$13:AB$215,25,FALSE)</f>
        <v>3551473</v>
      </c>
      <c r="AA27" s="56">
        <f t="shared" si="8"/>
        <v>3111960.4343513232</v>
      </c>
      <c r="AB27" s="54">
        <f t="shared" si="9"/>
        <v>0.46702056304915557</v>
      </c>
      <c r="AC27" s="36">
        <f t="shared" si="10"/>
        <v>8</v>
      </c>
    </row>
    <row r="28" spans="2:29" s="18" customFormat="1" x14ac:dyDescent="0.25">
      <c r="B28" s="20">
        <v>100113</v>
      </c>
      <c r="C28" s="19">
        <v>100030</v>
      </c>
      <c r="D28" s="48" t="s">
        <v>7</v>
      </c>
      <c r="E28" s="48" t="s">
        <v>208</v>
      </c>
      <c r="F28" s="49" t="s">
        <v>281</v>
      </c>
      <c r="G28" s="49" t="s">
        <v>282</v>
      </c>
      <c r="H28" s="49" t="s">
        <v>287</v>
      </c>
      <c r="I28" s="50">
        <v>41821</v>
      </c>
      <c r="J28" s="48" t="s">
        <v>306</v>
      </c>
      <c r="K28" s="51">
        <v>31246</v>
      </c>
      <c r="L28" s="51">
        <v>47742</v>
      </c>
      <c r="M28" s="51">
        <f t="shared" si="0"/>
        <v>78988</v>
      </c>
      <c r="N28" s="51">
        <v>294868</v>
      </c>
      <c r="O28" s="52">
        <f t="shared" si="1"/>
        <v>0.26787579527110433</v>
      </c>
      <c r="P28" s="53">
        <v>207333748</v>
      </c>
      <c r="Q28" s="53">
        <v>1190970297</v>
      </c>
      <c r="R28" s="53">
        <v>1120058520</v>
      </c>
      <c r="S28" s="53">
        <v>3887157683</v>
      </c>
      <c r="T28" s="52">
        <f t="shared" si="2"/>
        <v>0.28814331996317938</v>
      </c>
      <c r="U28" s="53">
        <f t="shared" si="3"/>
        <v>59741834.489129201</v>
      </c>
      <c r="V28" s="53">
        <f t="shared" si="4"/>
        <v>343170135.35511374</v>
      </c>
      <c r="W28" s="54">
        <f t="shared" si="5"/>
        <v>0.17408809314746496</v>
      </c>
      <c r="X28" s="55" t="str">
        <f t="shared" si="6"/>
        <v>Tier 1</v>
      </c>
      <c r="Y28" s="56">
        <f t="shared" si="7"/>
        <v>59741834.489129201</v>
      </c>
      <c r="Z28" s="56">
        <f>VLOOKUP(B28,'Build LIP Model by County'!B$13:AB$215,25,FALSE)</f>
        <v>31841172</v>
      </c>
      <c r="AA28" s="56">
        <f t="shared" si="8"/>
        <v>27900662.489129201</v>
      </c>
      <c r="AB28" s="54">
        <f t="shared" si="9"/>
        <v>0.46702051799574529</v>
      </c>
      <c r="AC28" s="36">
        <f t="shared" si="10"/>
        <v>9</v>
      </c>
    </row>
    <row r="29" spans="2:29" s="18" customFormat="1" x14ac:dyDescent="0.25">
      <c r="B29" s="20">
        <v>100086</v>
      </c>
      <c r="C29" s="19">
        <v>100218</v>
      </c>
      <c r="D29" s="48" t="s">
        <v>13</v>
      </c>
      <c r="E29" s="48" t="s">
        <v>239</v>
      </c>
      <c r="F29" s="49" t="s">
        <v>280</v>
      </c>
      <c r="G29" s="49" t="s">
        <v>287</v>
      </c>
      <c r="H29" s="49" t="s">
        <v>287</v>
      </c>
      <c r="I29" s="50">
        <v>41821</v>
      </c>
      <c r="J29" s="48" t="s">
        <v>306</v>
      </c>
      <c r="K29" s="51">
        <v>8161</v>
      </c>
      <c r="L29" s="51">
        <v>6091</v>
      </c>
      <c r="M29" s="51">
        <f t="shared" si="0"/>
        <v>14252</v>
      </c>
      <c r="N29" s="51">
        <v>78641</v>
      </c>
      <c r="O29" s="52">
        <f t="shared" si="1"/>
        <v>0.18122862120268055</v>
      </c>
      <c r="P29" s="53">
        <v>42418885</v>
      </c>
      <c r="Q29" s="53">
        <v>249339580</v>
      </c>
      <c r="R29" s="53">
        <v>219594629</v>
      </c>
      <c r="S29" s="53">
        <v>910880743</v>
      </c>
      <c r="T29" s="52">
        <f t="shared" si="2"/>
        <v>0.241079450507167</v>
      </c>
      <c r="U29" s="53">
        <f t="shared" si="3"/>
        <v>10226321.486926708</v>
      </c>
      <c r="V29" s="53">
        <f t="shared" si="4"/>
        <v>60110648.93608781</v>
      </c>
      <c r="W29" s="54">
        <f t="shared" si="5"/>
        <v>0.17012495569295497</v>
      </c>
      <c r="X29" s="55" t="str">
        <f t="shared" si="6"/>
        <v>Tier 1</v>
      </c>
      <c r="Y29" s="56">
        <f t="shared" si="7"/>
        <v>10226321.486926708</v>
      </c>
      <c r="Z29" s="56">
        <f>VLOOKUP(B29,'Build LIP Model by County'!B$13:AB$215,25,FALSE)</f>
        <v>5450419</v>
      </c>
      <c r="AA29" s="56">
        <f t="shared" si="8"/>
        <v>4775902.4869267084</v>
      </c>
      <c r="AB29" s="54">
        <f t="shared" si="9"/>
        <v>0.46702056971631534</v>
      </c>
      <c r="AC29" s="36">
        <f t="shared" si="10"/>
        <v>10</v>
      </c>
    </row>
    <row r="30" spans="2:29" s="18" customFormat="1" x14ac:dyDescent="0.25">
      <c r="B30" s="20">
        <v>100142</v>
      </c>
      <c r="C30" s="19">
        <v>101061</v>
      </c>
      <c r="D30" s="48" t="s">
        <v>21</v>
      </c>
      <c r="E30" s="48" t="s">
        <v>312</v>
      </c>
      <c r="F30" s="49" t="s">
        <v>280</v>
      </c>
      <c r="G30" s="49" t="s">
        <v>287</v>
      </c>
      <c r="H30" s="49" t="s">
        <v>287</v>
      </c>
      <c r="I30" s="50">
        <v>41913</v>
      </c>
      <c r="J30" s="48" t="s">
        <v>305</v>
      </c>
      <c r="K30" s="51">
        <v>207</v>
      </c>
      <c r="L30" s="51">
        <v>1958</v>
      </c>
      <c r="M30" s="51">
        <f t="shared" si="0"/>
        <v>2165</v>
      </c>
      <c r="N30" s="51">
        <v>13187</v>
      </c>
      <c r="O30" s="52">
        <f t="shared" si="1"/>
        <v>0.16417684082808826</v>
      </c>
      <c r="P30" s="53">
        <v>6436348</v>
      </c>
      <c r="Q30" s="53">
        <v>39772606</v>
      </c>
      <c r="R30" s="53">
        <v>45898806</v>
      </c>
      <c r="S30" s="53">
        <v>123260767</v>
      </c>
      <c r="T30" s="52">
        <f t="shared" si="2"/>
        <v>0.37237157545839383</v>
      </c>
      <c r="U30" s="53">
        <f t="shared" si="3"/>
        <v>2396713.044958482</v>
      </c>
      <c r="V30" s="53">
        <f t="shared" si="4"/>
        <v>14810187.956305968</v>
      </c>
      <c r="W30" s="54">
        <f t="shared" si="5"/>
        <v>0.16182867172445273</v>
      </c>
      <c r="X30" s="55" t="str">
        <f t="shared" si="6"/>
        <v>Tier 1</v>
      </c>
      <c r="Y30" s="56">
        <f t="shared" si="7"/>
        <v>2396713.044958482</v>
      </c>
      <c r="Z30" s="56">
        <f>VLOOKUP(B30,'Build LIP Model by County'!B$13:AB$215,25,FALSE)</f>
        <v>209433</v>
      </c>
      <c r="AA30" s="56">
        <f t="shared" si="8"/>
        <v>2187280.044958482</v>
      </c>
      <c r="AB30" s="54">
        <f t="shared" si="9"/>
        <v>0.91261657275135832</v>
      </c>
      <c r="AC30" s="36">
        <f t="shared" si="10"/>
        <v>11</v>
      </c>
    </row>
    <row r="31" spans="2:29" s="18" customFormat="1" x14ac:dyDescent="0.25">
      <c r="B31" s="20">
        <v>100039</v>
      </c>
      <c r="C31" s="19">
        <v>100129</v>
      </c>
      <c r="D31" s="48" t="s">
        <v>10</v>
      </c>
      <c r="E31" s="48" t="s">
        <v>239</v>
      </c>
      <c r="F31" s="49" t="s">
        <v>280</v>
      </c>
      <c r="G31" s="49" t="s">
        <v>282</v>
      </c>
      <c r="H31" s="49" t="s">
        <v>287</v>
      </c>
      <c r="I31" s="50">
        <v>41821</v>
      </c>
      <c r="J31" s="48" t="s">
        <v>306</v>
      </c>
      <c r="K31" s="51">
        <v>28400</v>
      </c>
      <c r="L31" s="51">
        <v>26887</v>
      </c>
      <c r="M31" s="51">
        <f t="shared" si="0"/>
        <v>55287</v>
      </c>
      <c r="N31" s="51">
        <v>154498</v>
      </c>
      <c r="O31" s="52">
        <f t="shared" si="1"/>
        <v>0.35784929254747633</v>
      </c>
      <c r="P31" s="53">
        <v>84247207</v>
      </c>
      <c r="Q31" s="53">
        <v>556902217</v>
      </c>
      <c r="R31" s="53">
        <v>455777873</v>
      </c>
      <c r="S31" s="53">
        <v>1827721620</v>
      </c>
      <c r="T31" s="52">
        <f t="shared" si="2"/>
        <v>0.24936941600548557</v>
      </c>
      <c r="U31" s="53">
        <f t="shared" si="3"/>
        <v>21008676.809683256</v>
      </c>
      <c r="V31" s="53">
        <f t="shared" si="4"/>
        <v>138874380.62545019</v>
      </c>
      <c r="W31" s="54">
        <f t="shared" si="5"/>
        <v>0.15127827548224682</v>
      </c>
      <c r="X31" s="55" t="str">
        <f t="shared" si="6"/>
        <v>Tier 1</v>
      </c>
      <c r="Y31" s="56">
        <f t="shared" si="7"/>
        <v>21008676.809683256</v>
      </c>
      <c r="Z31" s="56">
        <f>VLOOKUP(B31,'Build LIP Model by County'!B$13:AB$215,25,FALSE)</f>
        <v>11197194</v>
      </c>
      <c r="AA31" s="56">
        <f t="shared" si="8"/>
        <v>9811482.8096832559</v>
      </c>
      <c r="AB31" s="54">
        <f t="shared" si="9"/>
        <v>0.46702050293624287</v>
      </c>
      <c r="AC31" s="36">
        <f t="shared" si="10"/>
        <v>12</v>
      </c>
    </row>
    <row r="32" spans="2:29" s="18" customFormat="1" x14ac:dyDescent="0.25">
      <c r="B32" s="20">
        <v>100038</v>
      </c>
      <c r="C32" s="19">
        <v>100200</v>
      </c>
      <c r="D32" s="48" t="s">
        <v>8</v>
      </c>
      <c r="E32" s="48" t="s">
        <v>239</v>
      </c>
      <c r="F32" s="49" t="s">
        <v>280</v>
      </c>
      <c r="G32" s="49" t="s">
        <v>287</v>
      </c>
      <c r="H32" s="49" t="s">
        <v>287</v>
      </c>
      <c r="I32" s="50">
        <v>41760</v>
      </c>
      <c r="J32" s="48" t="s">
        <v>307</v>
      </c>
      <c r="K32" s="51">
        <v>23292</v>
      </c>
      <c r="L32" s="51">
        <v>29059</v>
      </c>
      <c r="M32" s="51">
        <f t="shared" si="0"/>
        <v>52351</v>
      </c>
      <c r="N32" s="51">
        <v>211478</v>
      </c>
      <c r="O32" s="52">
        <f t="shared" si="1"/>
        <v>0.24754820832427013</v>
      </c>
      <c r="P32" s="53">
        <v>191995790</v>
      </c>
      <c r="Q32" s="53">
        <v>1342639991</v>
      </c>
      <c r="R32" s="53">
        <v>834982308</v>
      </c>
      <c r="S32" s="53">
        <v>4321323019</v>
      </c>
      <c r="T32" s="52">
        <f t="shared" si="2"/>
        <v>0.19322376603849062</v>
      </c>
      <c r="U32" s="53">
        <f t="shared" si="3"/>
        <v>37098149.60733518</v>
      </c>
      <c r="V32" s="53">
        <f t="shared" si="4"/>
        <v>259429955.49490514</v>
      </c>
      <c r="W32" s="54">
        <f t="shared" si="5"/>
        <v>0.14299871245232409</v>
      </c>
      <c r="X32" s="55" t="str">
        <f t="shared" si="6"/>
        <v>Tier 1</v>
      </c>
      <c r="Y32" s="56">
        <f t="shared" si="7"/>
        <v>37098149.60733518</v>
      </c>
      <c r="Z32" s="56">
        <f>VLOOKUP(B32,'Build LIP Model by County'!B$13:AB$215,25,FALSE)</f>
        <v>19772553</v>
      </c>
      <c r="AA32" s="56">
        <f t="shared" si="8"/>
        <v>17325596.60733518</v>
      </c>
      <c r="AB32" s="54">
        <f t="shared" si="9"/>
        <v>0.46702050616318341</v>
      </c>
      <c r="AC32" s="36">
        <f t="shared" si="10"/>
        <v>13</v>
      </c>
    </row>
    <row r="33" spans="2:29" s="18" customFormat="1" x14ac:dyDescent="0.25">
      <c r="B33" s="20">
        <v>100078</v>
      </c>
      <c r="C33" s="19">
        <v>101036</v>
      </c>
      <c r="D33" s="48" t="s">
        <v>31</v>
      </c>
      <c r="E33" s="48" t="s">
        <v>214</v>
      </c>
      <c r="F33" s="49" t="s">
        <v>280</v>
      </c>
      <c r="G33" s="49" t="s">
        <v>287</v>
      </c>
      <c r="H33" s="49" t="s">
        <v>287</v>
      </c>
      <c r="I33" s="50">
        <v>41913</v>
      </c>
      <c r="J33" s="48" t="s">
        <v>305</v>
      </c>
      <c r="K33" s="51">
        <v>76</v>
      </c>
      <c r="L33" s="51">
        <v>401</v>
      </c>
      <c r="M33" s="51">
        <f t="shared" si="0"/>
        <v>477</v>
      </c>
      <c r="N33" s="51">
        <v>2212</v>
      </c>
      <c r="O33" s="52">
        <f t="shared" si="1"/>
        <v>0.21564195298372513</v>
      </c>
      <c r="P33" s="53">
        <v>534958</v>
      </c>
      <c r="Q33" s="53">
        <v>4766085</v>
      </c>
      <c r="R33" s="53">
        <v>12110805</v>
      </c>
      <c r="S33" s="53">
        <v>27730241</v>
      </c>
      <c r="T33" s="52">
        <f t="shared" si="2"/>
        <v>0.43673637744439364</v>
      </c>
      <c r="U33" s="53">
        <f t="shared" si="3"/>
        <v>233635.61900489795</v>
      </c>
      <c r="V33" s="53">
        <f t="shared" si="4"/>
        <v>2081522.6974920628</v>
      </c>
      <c r="W33" s="54">
        <f t="shared" si="5"/>
        <v>0.11224264779163612</v>
      </c>
      <c r="X33" s="55" t="str">
        <f t="shared" si="6"/>
        <v>Tier 1</v>
      </c>
      <c r="Y33" s="56">
        <f t="shared" si="7"/>
        <v>233635.61900489795</v>
      </c>
      <c r="Z33" s="56">
        <f>VLOOKUP(B33,'Build LIP Model by County'!B$13:AB$215,25,FALSE)</f>
        <v>0</v>
      </c>
      <c r="AA33" s="56">
        <f t="shared" si="8"/>
        <v>233635.61900489795</v>
      </c>
      <c r="AB33" s="54">
        <f t="shared" si="9"/>
        <v>1</v>
      </c>
      <c r="AC33" s="36">
        <f t="shared" si="10"/>
        <v>14</v>
      </c>
    </row>
    <row r="34" spans="2:29" s="18" customFormat="1" x14ac:dyDescent="0.25">
      <c r="B34" s="20">
        <v>100028</v>
      </c>
      <c r="C34" s="19">
        <v>100102</v>
      </c>
      <c r="D34" s="48" t="s">
        <v>19</v>
      </c>
      <c r="E34" s="48" t="s">
        <v>211</v>
      </c>
      <c r="F34" s="49" t="s">
        <v>280</v>
      </c>
      <c r="G34" s="49" t="s">
        <v>287</v>
      </c>
      <c r="H34" s="49" t="s">
        <v>287</v>
      </c>
      <c r="I34" s="50">
        <v>41913</v>
      </c>
      <c r="J34" s="48" t="s">
        <v>305</v>
      </c>
      <c r="K34" s="51">
        <v>1191</v>
      </c>
      <c r="L34" s="51">
        <v>2714</v>
      </c>
      <c r="M34" s="51">
        <f t="shared" si="0"/>
        <v>3905</v>
      </c>
      <c r="N34" s="51">
        <v>29244</v>
      </c>
      <c r="O34" s="52">
        <f t="shared" si="1"/>
        <v>0.13353166461496374</v>
      </c>
      <c r="P34" s="53">
        <v>14670822</v>
      </c>
      <c r="Q34" s="53">
        <v>135056615</v>
      </c>
      <c r="R34" s="53">
        <v>143987380</v>
      </c>
      <c r="S34" s="53">
        <v>579400855</v>
      </c>
      <c r="T34" s="52">
        <f t="shared" si="2"/>
        <v>0.24851081726484509</v>
      </c>
      <c r="U34" s="53">
        <f t="shared" si="3"/>
        <v>3645857.9651670689</v>
      </c>
      <c r="V34" s="53">
        <f t="shared" si="4"/>
        <v>33563029.770673536</v>
      </c>
      <c r="W34" s="54">
        <f t="shared" si="5"/>
        <v>0.10862720052623856</v>
      </c>
      <c r="X34" s="55" t="str">
        <f t="shared" si="6"/>
        <v>Tier 1</v>
      </c>
      <c r="Y34" s="56">
        <f t="shared" si="7"/>
        <v>3645857.9651670689</v>
      </c>
      <c r="Z34" s="56">
        <f>VLOOKUP(B34,'Build LIP Model by County'!B$13:AB$215,25,FALSE)</f>
        <v>1943168</v>
      </c>
      <c r="AA34" s="56">
        <f t="shared" si="8"/>
        <v>1702689.9651670689</v>
      </c>
      <c r="AB34" s="54">
        <f t="shared" si="9"/>
        <v>0.46702037803851865</v>
      </c>
      <c r="AC34" s="36">
        <f t="shared" si="10"/>
        <v>15</v>
      </c>
    </row>
    <row r="35" spans="2:29" s="18" customFormat="1" x14ac:dyDescent="0.25">
      <c r="B35" s="20">
        <v>110012</v>
      </c>
      <c r="C35" s="19">
        <v>25766</v>
      </c>
      <c r="D35" s="48" t="s">
        <v>28</v>
      </c>
      <c r="E35" s="48" t="s">
        <v>207</v>
      </c>
      <c r="F35" s="49" t="s">
        <v>281</v>
      </c>
      <c r="G35" s="49" t="s">
        <v>287</v>
      </c>
      <c r="H35" s="49" t="s">
        <v>283</v>
      </c>
      <c r="I35" s="50">
        <v>42005</v>
      </c>
      <c r="J35" s="48" t="s">
        <v>308</v>
      </c>
      <c r="K35" s="51">
        <v>38</v>
      </c>
      <c r="L35" s="51">
        <v>259</v>
      </c>
      <c r="M35" s="51">
        <f t="shared" si="0"/>
        <v>297</v>
      </c>
      <c r="N35" s="51">
        <v>578</v>
      </c>
      <c r="O35" s="52">
        <f t="shared" si="1"/>
        <v>0.51384083044982698</v>
      </c>
      <c r="P35" s="53">
        <v>822428</v>
      </c>
      <c r="Q35" s="53">
        <v>8245137</v>
      </c>
      <c r="R35" s="53">
        <v>21100800</v>
      </c>
      <c r="S35" s="53">
        <v>28141891</v>
      </c>
      <c r="T35" s="52">
        <f t="shared" si="2"/>
        <v>0.74980035989763449</v>
      </c>
      <c r="U35" s="53">
        <f t="shared" si="3"/>
        <v>616656.81038989173</v>
      </c>
      <c r="V35" s="53">
        <f t="shared" si="4"/>
        <v>6182206.6900053024</v>
      </c>
      <c r="W35" s="54">
        <f t="shared" si="5"/>
        <v>9.9747038769640819E-2</v>
      </c>
      <c r="X35" s="55" t="str">
        <f t="shared" si="6"/>
        <v>Tier 1</v>
      </c>
      <c r="Y35" s="56">
        <f t="shared" si="7"/>
        <v>616656.81038989173</v>
      </c>
      <c r="Z35" s="56">
        <f>VLOOKUP(B35,'Build LIP Model by County'!B$13:AB$215,25,FALSE)</f>
        <v>0</v>
      </c>
      <c r="AA35" s="56">
        <f t="shared" si="8"/>
        <v>616656.81038989173</v>
      </c>
      <c r="AB35" s="54">
        <f t="shared" si="9"/>
        <v>1</v>
      </c>
      <c r="AC35" s="36">
        <f t="shared" si="10"/>
        <v>16</v>
      </c>
    </row>
    <row r="36" spans="2:29" s="18" customFormat="1" x14ac:dyDescent="0.25">
      <c r="B36" s="20">
        <v>100017</v>
      </c>
      <c r="C36" s="19">
        <v>101842</v>
      </c>
      <c r="D36" s="48" t="s">
        <v>11</v>
      </c>
      <c r="E36" s="48" t="s">
        <v>232</v>
      </c>
      <c r="F36" s="49" t="s">
        <v>280</v>
      </c>
      <c r="G36" s="49" t="s">
        <v>287</v>
      </c>
      <c r="H36" s="49" t="s">
        <v>287</v>
      </c>
      <c r="I36" s="50">
        <v>41913</v>
      </c>
      <c r="J36" s="48" t="s">
        <v>305</v>
      </c>
      <c r="K36" s="51">
        <v>9705</v>
      </c>
      <c r="L36" s="51">
        <v>13154</v>
      </c>
      <c r="M36" s="51">
        <f t="shared" si="0"/>
        <v>22859</v>
      </c>
      <c r="N36" s="51">
        <v>125394</v>
      </c>
      <c r="O36" s="52">
        <f t="shared" si="1"/>
        <v>0.18229739859961402</v>
      </c>
      <c r="P36" s="53">
        <v>54002023</v>
      </c>
      <c r="Q36" s="53">
        <v>549432625</v>
      </c>
      <c r="R36" s="53">
        <v>429164500</v>
      </c>
      <c r="S36" s="53">
        <v>1538521276</v>
      </c>
      <c r="T36" s="52">
        <f t="shared" si="2"/>
        <v>0.27894609369054968</v>
      </c>
      <c r="U36" s="53">
        <f t="shared" si="3"/>
        <v>15063653.367237218</v>
      </c>
      <c r="V36" s="53">
        <f t="shared" si="4"/>
        <v>153262084.48989466</v>
      </c>
      <c r="W36" s="54">
        <f t="shared" si="5"/>
        <v>9.8286888224011076E-2</v>
      </c>
      <c r="X36" s="55" t="str">
        <f t="shared" si="6"/>
        <v>Tier 1</v>
      </c>
      <c r="Y36" s="56">
        <f t="shared" si="7"/>
        <v>15063653.367237218</v>
      </c>
      <c r="Z36" s="56">
        <f>VLOOKUP(B36,'Build LIP Model by County'!B$13:AB$215,25,FALSE)</f>
        <v>8028618</v>
      </c>
      <c r="AA36" s="56">
        <f t="shared" si="8"/>
        <v>7035035.3672372177</v>
      </c>
      <c r="AB36" s="54">
        <f t="shared" si="9"/>
        <v>0.46702052919898634</v>
      </c>
      <c r="AC36" s="36">
        <f t="shared" si="10"/>
        <v>17</v>
      </c>
    </row>
    <row r="37" spans="2:29" s="18" customFormat="1" x14ac:dyDescent="0.25">
      <c r="B37" s="20">
        <v>100098</v>
      </c>
      <c r="C37" s="19">
        <v>100862</v>
      </c>
      <c r="D37" s="48" t="s">
        <v>26</v>
      </c>
      <c r="E37" s="48" t="s">
        <v>252</v>
      </c>
      <c r="F37" s="49" t="s">
        <v>280</v>
      </c>
      <c r="G37" s="49" t="s">
        <v>287</v>
      </c>
      <c r="H37" s="49" t="s">
        <v>287</v>
      </c>
      <c r="I37" s="50">
        <v>41913</v>
      </c>
      <c r="J37" s="48" t="s">
        <v>305</v>
      </c>
      <c r="K37" s="51">
        <v>192</v>
      </c>
      <c r="L37" s="51">
        <v>0</v>
      </c>
      <c r="M37" s="51">
        <f t="shared" si="0"/>
        <v>192</v>
      </c>
      <c r="N37" s="51">
        <v>2483</v>
      </c>
      <c r="O37" s="52">
        <f t="shared" si="1"/>
        <v>7.732581554571083E-2</v>
      </c>
      <c r="P37" s="53">
        <v>2973504</v>
      </c>
      <c r="Q37" s="53">
        <v>30393261</v>
      </c>
      <c r="R37" s="53">
        <v>24919186</v>
      </c>
      <c r="S37" s="53">
        <v>56985743</v>
      </c>
      <c r="T37" s="52">
        <f t="shared" si="2"/>
        <v>0.43728807747579951</v>
      </c>
      <c r="U37" s="53">
        <f t="shared" si="3"/>
        <v>1300277.8475265997</v>
      </c>
      <c r="V37" s="53">
        <f t="shared" si="4"/>
        <v>13290610.670910196</v>
      </c>
      <c r="W37" s="54">
        <f t="shared" si="5"/>
        <v>9.7834319259127861E-2</v>
      </c>
      <c r="X37" s="55" t="str">
        <f t="shared" si="6"/>
        <v>Tier 1</v>
      </c>
      <c r="Y37" s="56">
        <f t="shared" si="7"/>
        <v>1300277.8475265997</v>
      </c>
      <c r="Z37" s="56">
        <f>VLOOKUP(B37,'Build LIP Model by County'!B$13:AB$215,25,FALSE)</f>
        <v>0</v>
      </c>
      <c r="AA37" s="56">
        <f t="shared" si="8"/>
        <v>1300277.8475265997</v>
      </c>
      <c r="AB37" s="54">
        <f t="shared" si="9"/>
        <v>1</v>
      </c>
      <c r="AC37" s="36">
        <f t="shared" si="10"/>
        <v>18</v>
      </c>
    </row>
    <row r="38" spans="2:29" s="18" customFormat="1" x14ac:dyDescent="0.25">
      <c r="B38" s="20">
        <v>100087</v>
      </c>
      <c r="C38" s="19">
        <v>101761</v>
      </c>
      <c r="D38" s="48" t="s">
        <v>12</v>
      </c>
      <c r="E38" s="48" t="s">
        <v>210</v>
      </c>
      <c r="F38" s="49" t="s">
        <v>280</v>
      </c>
      <c r="G38" s="49" t="s">
        <v>287</v>
      </c>
      <c r="H38" s="49" t="s">
        <v>287</v>
      </c>
      <c r="I38" s="50">
        <v>41913</v>
      </c>
      <c r="J38" s="48" t="s">
        <v>305</v>
      </c>
      <c r="K38" s="51">
        <v>8133</v>
      </c>
      <c r="L38" s="51">
        <v>13443</v>
      </c>
      <c r="M38" s="51">
        <f t="shared" si="0"/>
        <v>21576</v>
      </c>
      <c r="N38" s="51">
        <v>139815</v>
      </c>
      <c r="O38" s="52">
        <f t="shared" si="1"/>
        <v>0.15431820620105138</v>
      </c>
      <c r="P38" s="53">
        <v>59849592</v>
      </c>
      <c r="Q38" s="53">
        <v>666698975</v>
      </c>
      <c r="R38" s="53">
        <v>529298824</v>
      </c>
      <c r="S38" s="53">
        <v>2593365020</v>
      </c>
      <c r="T38" s="52">
        <f t="shared" si="2"/>
        <v>0.20409730983415517</v>
      </c>
      <c r="U38" s="53">
        <f t="shared" si="3"/>
        <v>12215140.721871775</v>
      </c>
      <c r="V38" s="53">
        <f t="shared" si="4"/>
        <v>136071467.26668867</v>
      </c>
      <c r="W38" s="54">
        <f t="shared" si="5"/>
        <v>8.97700375195567E-2</v>
      </c>
      <c r="X38" s="55" t="str">
        <f t="shared" si="6"/>
        <v>Tier 1</v>
      </c>
      <c r="Y38" s="56">
        <f t="shared" si="7"/>
        <v>12215140.721871775</v>
      </c>
      <c r="Z38" s="56">
        <f>VLOOKUP(B38,'Build LIP Model by County'!B$13:AB$215,25,FALSE)</f>
        <v>6510420</v>
      </c>
      <c r="AA38" s="56">
        <f t="shared" si="8"/>
        <v>5704720.7218717746</v>
      </c>
      <c r="AB38" s="54">
        <f t="shared" si="9"/>
        <v>0.46702046679308479</v>
      </c>
      <c r="AC38" s="36">
        <f t="shared" si="10"/>
        <v>19</v>
      </c>
    </row>
    <row r="39" spans="2:29" s="18" customFormat="1" x14ac:dyDescent="0.25">
      <c r="B39" s="20">
        <v>110019</v>
      </c>
      <c r="C39" s="19">
        <v>120405</v>
      </c>
      <c r="D39" s="48" t="s">
        <v>18</v>
      </c>
      <c r="E39" s="48" t="s">
        <v>239</v>
      </c>
      <c r="F39" s="49" t="s">
        <v>280</v>
      </c>
      <c r="G39" s="49" t="s">
        <v>287</v>
      </c>
      <c r="H39" s="49" t="s">
        <v>287</v>
      </c>
      <c r="I39" s="50">
        <v>41821</v>
      </c>
      <c r="J39" s="48" t="s">
        <v>306</v>
      </c>
      <c r="K39" s="51">
        <v>5807</v>
      </c>
      <c r="L39" s="51">
        <v>7153</v>
      </c>
      <c r="M39" s="51">
        <f t="shared" si="0"/>
        <v>12960</v>
      </c>
      <c r="N39" s="51">
        <v>48688</v>
      </c>
      <c r="O39" s="52">
        <f t="shared" si="1"/>
        <v>0.26618468616496876</v>
      </c>
      <c r="P39" s="53">
        <v>18192033</v>
      </c>
      <c r="Q39" s="53">
        <v>253125927</v>
      </c>
      <c r="R39" s="53">
        <v>148084900</v>
      </c>
      <c r="S39" s="53">
        <v>639815417</v>
      </c>
      <c r="T39" s="52">
        <f t="shared" si="2"/>
        <v>0.23144940879097323</v>
      </c>
      <c r="U39" s="53">
        <f t="shared" si="3"/>
        <v>4210535.2825558754</v>
      </c>
      <c r="V39" s="53">
        <f t="shared" si="4"/>
        <v>58585846.15381705</v>
      </c>
      <c r="W39" s="54">
        <f t="shared" si="5"/>
        <v>7.1869496797931726E-2</v>
      </c>
      <c r="X39" s="55" t="str">
        <f t="shared" si="6"/>
        <v>Tier 1</v>
      </c>
      <c r="Y39" s="56">
        <f t="shared" si="7"/>
        <v>4210535.2825558754</v>
      </c>
      <c r="Z39" s="56">
        <f>VLOOKUP(B39,'Build LIP Model by County'!B$13:AB$215,25,FALSE)</f>
        <v>2244129</v>
      </c>
      <c r="AA39" s="56">
        <f t="shared" si="8"/>
        <v>1966406.2825558754</v>
      </c>
      <c r="AB39" s="54">
        <f t="shared" si="9"/>
        <v>0.46702049753689018</v>
      </c>
      <c r="AC39" s="36">
        <f t="shared" si="10"/>
        <v>20</v>
      </c>
    </row>
    <row r="40" spans="2:29" s="18" customFormat="1" x14ac:dyDescent="0.25">
      <c r="B40" s="20">
        <v>100130</v>
      </c>
      <c r="C40" s="19">
        <v>101443</v>
      </c>
      <c r="D40" s="48" t="s">
        <v>29</v>
      </c>
      <c r="E40" s="48" t="s">
        <v>228</v>
      </c>
      <c r="F40" s="49" t="s">
        <v>280</v>
      </c>
      <c r="G40" s="49" t="s">
        <v>287</v>
      </c>
      <c r="H40" s="49" t="s">
        <v>287</v>
      </c>
      <c r="I40" s="50">
        <v>41913</v>
      </c>
      <c r="J40" s="48" t="s">
        <v>305</v>
      </c>
      <c r="K40" s="51">
        <v>1173</v>
      </c>
      <c r="L40" s="51">
        <v>2605</v>
      </c>
      <c r="M40" s="51">
        <f t="shared" si="0"/>
        <v>3778</v>
      </c>
      <c r="N40" s="51">
        <v>9225</v>
      </c>
      <c r="O40" s="52">
        <f t="shared" si="1"/>
        <v>0.40953929539295392</v>
      </c>
      <c r="P40" s="53">
        <v>1266969</v>
      </c>
      <c r="Q40" s="53">
        <v>18427149</v>
      </c>
      <c r="R40" s="53">
        <v>43144080</v>
      </c>
      <c r="S40" s="53">
        <v>123898651</v>
      </c>
      <c r="T40" s="52">
        <f t="shared" si="2"/>
        <v>0.34822074051476154</v>
      </c>
      <c r="U40" s="53">
        <f t="shared" si="3"/>
        <v>441184.88338924694</v>
      </c>
      <c r="V40" s="53">
        <f t="shared" si="4"/>
        <v>6416715.4703558479</v>
      </c>
      <c r="W40" s="54">
        <f t="shared" si="5"/>
        <v>6.8755562784020466E-2</v>
      </c>
      <c r="X40" s="55" t="str">
        <f t="shared" si="6"/>
        <v>Tier 1</v>
      </c>
      <c r="Y40" s="56">
        <f t="shared" si="7"/>
        <v>441184.88338924694</v>
      </c>
      <c r="Z40" s="56">
        <f>VLOOKUP(B40,'Build LIP Model by County'!B$13:AB$215,25,FALSE)</f>
        <v>235143</v>
      </c>
      <c r="AA40" s="56">
        <f t="shared" si="8"/>
        <v>206041.88338924694</v>
      </c>
      <c r="AB40" s="54">
        <f t="shared" si="9"/>
        <v>0.46701936341608757</v>
      </c>
      <c r="AC40" s="36">
        <f t="shared" si="10"/>
        <v>21</v>
      </c>
    </row>
    <row r="41" spans="2:29" s="18" customFormat="1" x14ac:dyDescent="0.25">
      <c r="B41" s="20">
        <v>111527</v>
      </c>
      <c r="C41" s="19">
        <v>102521</v>
      </c>
      <c r="D41" s="48" t="s">
        <v>15</v>
      </c>
      <c r="E41" s="48" t="s">
        <v>239</v>
      </c>
      <c r="F41" s="49" t="s">
        <v>280</v>
      </c>
      <c r="G41" s="49" t="s">
        <v>287</v>
      </c>
      <c r="H41" s="49" t="s">
        <v>287</v>
      </c>
      <c r="I41" s="50">
        <v>41760</v>
      </c>
      <c r="J41" s="48" t="s">
        <v>307</v>
      </c>
      <c r="K41" s="51">
        <v>5941</v>
      </c>
      <c r="L41" s="51">
        <v>9641</v>
      </c>
      <c r="M41" s="51">
        <f t="shared" si="0"/>
        <v>15582</v>
      </c>
      <c r="N41" s="51">
        <v>99900</v>
      </c>
      <c r="O41" s="52">
        <f t="shared" si="1"/>
        <v>0.15597597597597598</v>
      </c>
      <c r="P41" s="53">
        <v>57238580</v>
      </c>
      <c r="Q41" s="53">
        <v>952422851</v>
      </c>
      <c r="R41" s="53">
        <v>380128135</v>
      </c>
      <c r="S41" s="53">
        <v>2551896086</v>
      </c>
      <c r="T41" s="52">
        <f t="shared" si="2"/>
        <v>0.14895909636972576</v>
      </c>
      <c r="U41" s="53">
        <f t="shared" si="3"/>
        <v>8526207.1542862579</v>
      </c>
      <c r="V41" s="53">
        <f t="shared" si="4"/>
        <v>141872047.24683797</v>
      </c>
      <c r="W41" s="54">
        <f t="shared" si="5"/>
        <v>6.0097865081567635E-2</v>
      </c>
      <c r="X41" s="55" t="str">
        <f t="shared" si="6"/>
        <v>Tier 1</v>
      </c>
      <c r="Y41" s="56">
        <f t="shared" si="7"/>
        <v>8526207.1542862579</v>
      </c>
      <c r="Z41" s="56">
        <f>VLOOKUP(B41,'Build LIP Model by County'!B$13:AB$215,25,FALSE)</f>
        <v>4544293</v>
      </c>
      <c r="AA41" s="56">
        <f t="shared" si="8"/>
        <v>3981914.1542862579</v>
      </c>
      <c r="AB41" s="54">
        <f t="shared" si="9"/>
        <v>0.46702057341927089</v>
      </c>
      <c r="AC41" s="36">
        <f t="shared" si="10"/>
        <v>22</v>
      </c>
    </row>
    <row r="42" spans="2:29" s="18" customFormat="1" x14ac:dyDescent="0.25">
      <c r="B42" s="20">
        <v>100200</v>
      </c>
      <c r="C42" s="19">
        <v>108219</v>
      </c>
      <c r="D42" s="48" t="s">
        <v>22</v>
      </c>
      <c r="E42" s="48" t="s">
        <v>239</v>
      </c>
      <c r="F42" s="49" t="s">
        <v>280</v>
      </c>
      <c r="G42" s="49" t="s">
        <v>287</v>
      </c>
      <c r="H42" s="49" t="s">
        <v>287</v>
      </c>
      <c r="I42" s="50">
        <v>41821</v>
      </c>
      <c r="J42" s="48" t="s">
        <v>306</v>
      </c>
      <c r="K42" s="51">
        <v>1942</v>
      </c>
      <c r="L42" s="51">
        <v>4734</v>
      </c>
      <c r="M42" s="51">
        <f t="shared" si="0"/>
        <v>6676</v>
      </c>
      <c r="N42" s="51">
        <v>38012</v>
      </c>
      <c r="O42" s="52">
        <f t="shared" si="1"/>
        <v>0.1756287488161633</v>
      </c>
      <c r="P42" s="53">
        <v>9203580</v>
      </c>
      <c r="Q42" s="53">
        <v>162200030</v>
      </c>
      <c r="R42" s="53">
        <v>110534336</v>
      </c>
      <c r="S42" s="53">
        <v>453684835</v>
      </c>
      <c r="T42" s="52">
        <f t="shared" si="2"/>
        <v>0.2436368321634555</v>
      </c>
      <c r="U42" s="53">
        <f t="shared" si="3"/>
        <v>2242331.0757629359</v>
      </c>
      <c r="V42" s="53">
        <f t="shared" si="4"/>
        <v>39517901.486017443</v>
      </c>
      <c r="W42" s="54">
        <f t="shared" si="5"/>
        <v>5.6742159665445199E-2</v>
      </c>
      <c r="X42" s="55" t="str">
        <f t="shared" si="6"/>
        <v>Tier 1</v>
      </c>
      <c r="Y42" s="56">
        <f t="shared" si="7"/>
        <v>2242331.0757629359</v>
      </c>
      <c r="Z42" s="56">
        <f>VLOOKUP(B42,'Build LIP Model by County'!B$13:AB$215,25,FALSE)</f>
        <v>1195116</v>
      </c>
      <c r="AA42" s="56">
        <f t="shared" si="8"/>
        <v>1047215.0757629359</v>
      </c>
      <c r="AB42" s="54">
        <f t="shared" si="9"/>
        <v>0.46702072101758169</v>
      </c>
      <c r="AC42" s="36">
        <f t="shared" si="10"/>
        <v>23</v>
      </c>
    </row>
    <row r="43" spans="2:29" s="18" customFormat="1" x14ac:dyDescent="0.25">
      <c r="B43" s="20">
        <v>23960050</v>
      </c>
      <c r="C43" s="19">
        <v>103454</v>
      </c>
      <c r="D43" s="48" t="s">
        <v>23</v>
      </c>
      <c r="E43" s="48" t="s">
        <v>239</v>
      </c>
      <c r="F43" s="49" t="s">
        <v>280</v>
      </c>
      <c r="G43" s="49" t="s">
        <v>287</v>
      </c>
      <c r="H43" s="49" t="s">
        <v>287</v>
      </c>
      <c r="I43" s="50">
        <v>41760</v>
      </c>
      <c r="J43" s="48" t="s">
        <v>307</v>
      </c>
      <c r="K43" s="51">
        <v>2330</v>
      </c>
      <c r="L43" s="51">
        <v>4083</v>
      </c>
      <c r="M43" s="51">
        <f t="shared" si="0"/>
        <v>6413</v>
      </c>
      <c r="N43" s="51">
        <v>31373</v>
      </c>
      <c r="O43" s="52">
        <f t="shared" si="1"/>
        <v>0.20441143658559907</v>
      </c>
      <c r="P43" s="53">
        <v>13785204</v>
      </c>
      <c r="Q43" s="53">
        <v>413118462</v>
      </c>
      <c r="R43" s="53">
        <v>130473045</v>
      </c>
      <c r="S43" s="53">
        <v>849075517</v>
      </c>
      <c r="T43" s="52">
        <f t="shared" si="2"/>
        <v>0.15366483002712703</v>
      </c>
      <c r="U43" s="53">
        <f t="shared" si="3"/>
        <v>2118301.0295492718</v>
      </c>
      <c r="V43" s="53">
        <f t="shared" si="4"/>
        <v>63481778.244298138</v>
      </c>
      <c r="W43" s="54">
        <f t="shared" si="5"/>
        <v>3.3368646690982308E-2</v>
      </c>
      <c r="X43" s="55" t="str">
        <f t="shared" si="6"/>
        <v>Tier 1</v>
      </c>
      <c r="Y43" s="56">
        <f t="shared" si="7"/>
        <v>2118301.0295492718</v>
      </c>
      <c r="Z43" s="56">
        <f>VLOOKUP(B43,'Build LIP Model by County'!B$13:AB$215,25,FALSE)</f>
        <v>1129011</v>
      </c>
      <c r="AA43" s="56">
        <f t="shared" si="8"/>
        <v>989290.0295492718</v>
      </c>
      <c r="AB43" s="54">
        <f t="shared" si="9"/>
        <v>0.46702051113092796</v>
      </c>
      <c r="AC43" s="36">
        <f t="shared" si="10"/>
        <v>24</v>
      </c>
    </row>
    <row r="44" spans="2:29" s="18" customFormat="1" x14ac:dyDescent="0.25">
      <c r="B44" s="20">
        <v>100250</v>
      </c>
      <c r="C44" s="19">
        <v>101516</v>
      </c>
      <c r="D44" s="48" t="s">
        <v>20</v>
      </c>
      <c r="E44" s="48" t="s">
        <v>216</v>
      </c>
      <c r="F44" s="49" t="s">
        <v>281</v>
      </c>
      <c r="G44" s="49" t="s">
        <v>287</v>
      </c>
      <c r="H44" s="49" t="s">
        <v>283</v>
      </c>
      <c r="I44" s="50">
        <v>41821</v>
      </c>
      <c r="J44" s="48" t="s">
        <v>306</v>
      </c>
      <c r="K44" s="51">
        <v>18356</v>
      </c>
      <c r="L44" s="51">
        <v>28229</v>
      </c>
      <c r="M44" s="51">
        <f t="shared" si="0"/>
        <v>46585</v>
      </c>
      <c r="N44" s="51">
        <v>66441</v>
      </c>
      <c r="O44" s="52">
        <f t="shared" si="1"/>
        <v>0.70114838729097995</v>
      </c>
      <c r="P44" s="53">
        <v>8182210</v>
      </c>
      <c r="Q44" s="53">
        <v>418626177</v>
      </c>
      <c r="R44" s="53">
        <v>419091482</v>
      </c>
      <c r="S44" s="53">
        <v>1315641179</v>
      </c>
      <c r="T44" s="52">
        <f t="shared" si="2"/>
        <v>0.31854542765113619</v>
      </c>
      <c r="U44" s="53">
        <f t="shared" si="3"/>
        <v>2606405.5835814029</v>
      </c>
      <c r="V44" s="53">
        <f t="shared" si="4"/>
        <v>133351454.57842523</v>
      </c>
      <c r="W44" s="54">
        <f t="shared" si="5"/>
        <v>1.9545385476455762E-2</v>
      </c>
      <c r="X44" s="55" t="str">
        <f t="shared" si="6"/>
        <v>Tier 1</v>
      </c>
      <c r="Y44" s="56">
        <f t="shared" si="7"/>
        <v>2606405.5835814029</v>
      </c>
      <c r="Z44" s="56">
        <f>VLOOKUP(B44,'Build LIP Model by County'!B$13:AB$215,25,FALSE)</f>
        <v>1389161</v>
      </c>
      <c r="AA44" s="56">
        <f t="shared" si="8"/>
        <v>1217244.5835814029</v>
      </c>
      <c r="AB44" s="54">
        <f t="shared" si="9"/>
        <v>0.46702040206222034</v>
      </c>
      <c r="AC44" s="36">
        <f t="shared" si="10"/>
        <v>25</v>
      </c>
    </row>
    <row r="45" spans="2:29" s="18" customFormat="1" x14ac:dyDescent="0.25">
      <c r="B45" s="20">
        <v>110199</v>
      </c>
      <c r="C45" s="19">
        <v>100609</v>
      </c>
      <c r="D45" s="48" t="s">
        <v>30</v>
      </c>
      <c r="E45" s="48" t="s">
        <v>215</v>
      </c>
      <c r="F45" s="49" t="s">
        <v>281</v>
      </c>
      <c r="G45" s="49" t="s">
        <v>282</v>
      </c>
      <c r="H45" s="49" t="s">
        <v>283</v>
      </c>
      <c r="I45" s="50">
        <v>42005</v>
      </c>
      <c r="J45" s="48" t="s">
        <v>308</v>
      </c>
      <c r="K45" s="51">
        <v>9238</v>
      </c>
      <c r="L45" s="51">
        <v>35119</v>
      </c>
      <c r="M45" s="51">
        <f t="shared" si="0"/>
        <v>44357</v>
      </c>
      <c r="N45" s="51">
        <v>63857</v>
      </c>
      <c r="O45" s="52">
        <f t="shared" si="1"/>
        <v>0.69463018932928267</v>
      </c>
      <c r="P45" s="53">
        <v>1438039</v>
      </c>
      <c r="Q45" s="53">
        <v>414373753</v>
      </c>
      <c r="R45" s="53">
        <v>409179288</v>
      </c>
      <c r="S45" s="53">
        <v>1466695947</v>
      </c>
      <c r="T45" s="52">
        <f t="shared" si="2"/>
        <v>0.27898030865697893</v>
      </c>
      <c r="U45" s="53">
        <f t="shared" si="3"/>
        <v>401184.56408077333</v>
      </c>
      <c r="V45" s="53">
        <f t="shared" si="4"/>
        <v>115602117.51129074</v>
      </c>
      <c r="W45" s="54">
        <f t="shared" si="5"/>
        <v>3.4703911374425302E-3</v>
      </c>
      <c r="X45" s="55" t="str">
        <f t="shared" si="6"/>
        <v>Tier 1</v>
      </c>
      <c r="Y45" s="56">
        <f t="shared" si="7"/>
        <v>401184.56408077333</v>
      </c>
      <c r="Z45" s="56">
        <f>VLOOKUP(B45,'Build LIP Model by County'!B$13:AB$215,25,FALSE)</f>
        <v>0</v>
      </c>
      <c r="AA45" s="56">
        <f t="shared" si="8"/>
        <v>401184.56408077333</v>
      </c>
      <c r="AB45" s="54">
        <f t="shared" si="9"/>
        <v>1</v>
      </c>
      <c r="AC45" s="36">
        <f t="shared" si="10"/>
        <v>26</v>
      </c>
    </row>
    <row r="46" spans="2:29" s="18" customFormat="1" x14ac:dyDescent="0.25">
      <c r="B46" s="20">
        <v>23960096</v>
      </c>
      <c r="C46" s="19">
        <v>40876</v>
      </c>
      <c r="D46" s="48" t="s">
        <v>32</v>
      </c>
      <c r="E46" s="48" t="s">
        <v>237</v>
      </c>
      <c r="F46" s="49" t="s">
        <v>281</v>
      </c>
      <c r="G46" s="49" t="s">
        <v>287</v>
      </c>
      <c r="H46" s="49" t="s">
        <v>283</v>
      </c>
      <c r="I46" s="50">
        <v>42005</v>
      </c>
      <c r="J46" s="48" t="s">
        <v>308</v>
      </c>
      <c r="K46" s="51">
        <v>1050</v>
      </c>
      <c r="L46" s="51">
        <v>6997</v>
      </c>
      <c r="M46" s="51">
        <f t="shared" si="0"/>
        <v>8047</v>
      </c>
      <c r="N46" s="51">
        <v>11645</v>
      </c>
      <c r="O46" s="52">
        <f t="shared" si="1"/>
        <v>0.6910261914984972</v>
      </c>
      <c r="P46" s="53">
        <v>250263</v>
      </c>
      <c r="Q46" s="53">
        <v>115477168</v>
      </c>
      <c r="R46" s="53">
        <v>154738068</v>
      </c>
      <c r="S46" s="53">
        <v>332672882</v>
      </c>
      <c r="T46" s="52">
        <f t="shared" si="2"/>
        <v>0.46513580268318955</v>
      </c>
      <c r="U46" s="53">
        <f t="shared" si="3"/>
        <v>116406.28138690307</v>
      </c>
      <c r="V46" s="53">
        <f t="shared" si="4"/>
        <v>53712565.229261532</v>
      </c>
      <c r="W46" s="54">
        <f t="shared" si="5"/>
        <v>2.1672076336336893E-3</v>
      </c>
      <c r="X46" s="55" t="str">
        <f t="shared" si="6"/>
        <v>Tier 1</v>
      </c>
      <c r="Y46" s="56">
        <f t="shared" si="7"/>
        <v>116406.28138690307</v>
      </c>
      <c r="Z46" s="56">
        <f>VLOOKUP(B46,'Build LIP Model by County'!B$13:AB$215,25,FALSE)</f>
        <v>0</v>
      </c>
      <c r="AA46" s="56">
        <f t="shared" si="8"/>
        <v>116406.28138690307</v>
      </c>
      <c r="AB46" s="54">
        <f t="shared" si="9"/>
        <v>1</v>
      </c>
      <c r="AC46" s="36">
        <f t="shared" si="10"/>
        <v>27</v>
      </c>
    </row>
    <row r="47" spans="2:29" s="18" customFormat="1" x14ac:dyDescent="0.25">
      <c r="B47" s="20">
        <v>100063</v>
      </c>
      <c r="C47" s="19">
        <v>101508</v>
      </c>
      <c r="D47" s="48" t="s">
        <v>38</v>
      </c>
      <c r="E47" s="48" t="s">
        <v>218</v>
      </c>
      <c r="F47" s="49" t="s">
        <v>281</v>
      </c>
      <c r="G47" s="49" t="s">
        <v>287</v>
      </c>
      <c r="H47" s="49" t="s">
        <v>287</v>
      </c>
      <c r="I47" s="50">
        <v>42005</v>
      </c>
      <c r="J47" s="48" t="s">
        <v>308</v>
      </c>
      <c r="K47" s="51">
        <v>2477</v>
      </c>
      <c r="L47" s="51">
        <v>9575</v>
      </c>
      <c r="M47" s="51">
        <f t="shared" si="0"/>
        <v>12052</v>
      </c>
      <c r="N47" s="51">
        <v>56811</v>
      </c>
      <c r="O47" s="52">
        <f t="shared" si="1"/>
        <v>0.21214201475066449</v>
      </c>
      <c r="P47" s="53">
        <v>48384561</v>
      </c>
      <c r="Q47" s="53">
        <v>94767073</v>
      </c>
      <c r="R47" s="53">
        <v>118041176</v>
      </c>
      <c r="S47" s="53">
        <v>591204740</v>
      </c>
      <c r="T47" s="52">
        <f t="shared" si="2"/>
        <v>0.19966209337225543</v>
      </c>
      <c r="U47" s="53">
        <f t="shared" si="3"/>
        <v>9660562.7361575887</v>
      </c>
      <c r="V47" s="53">
        <f t="shared" si="4"/>
        <v>18921392.177941348</v>
      </c>
      <c r="W47" s="54">
        <f t="shared" si="5"/>
        <v>0.51056299902815394</v>
      </c>
      <c r="X47" s="55" t="str">
        <f t="shared" si="6"/>
        <v>Tier 2</v>
      </c>
      <c r="Y47" s="56">
        <f t="shared" si="7"/>
        <v>6279365.7785024326</v>
      </c>
      <c r="Z47" s="56">
        <f>VLOOKUP(B47,'Build LIP Model by County'!B$13:AB$215,25,FALSE)</f>
        <v>3346773</v>
      </c>
      <c r="AA47" s="56">
        <f t="shared" si="8"/>
        <v>2932592.7785024326</v>
      </c>
      <c r="AB47" s="54">
        <f t="shared" si="9"/>
        <v>0.46702053709663449</v>
      </c>
      <c r="AC47" s="36">
        <f t="shared" si="10"/>
        <v>28</v>
      </c>
    </row>
    <row r="48" spans="2:29" s="18" customFormat="1" x14ac:dyDescent="0.25">
      <c r="B48" s="20">
        <v>100241</v>
      </c>
      <c r="C48" s="19">
        <v>108227</v>
      </c>
      <c r="D48" s="48" t="s">
        <v>49</v>
      </c>
      <c r="E48" s="48" t="s">
        <v>255</v>
      </c>
      <c r="F48" s="49" t="s">
        <v>281</v>
      </c>
      <c r="G48" s="49" t="s">
        <v>287</v>
      </c>
      <c r="H48" s="49" t="s">
        <v>287</v>
      </c>
      <c r="I48" s="50">
        <v>42005</v>
      </c>
      <c r="J48" s="48" t="s">
        <v>308</v>
      </c>
      <c r="K48" s="51">
        <v>0</v>
      </c>
      <c r="L48" s="51">
        <v>11</v>
      </c>
      <c r="M48" s="51">
        <f t="shared" si="0"/>
        <v>11</v>
      </c>
      <c r="N48" s="51">
        <v>100</v>
      </c>
      <c r="O48" s="52">
        <f t="shared" si="1"/>
        <v>0.11</v>
      </c>
      <c r="P48" s="53">
        <v>2499591</v>
      </c>
      <c r="Q48" s="53">
        <v>5614836</v>
      </c>
      <c r="R48" s="53">
        <v>7735726</v>
      </c>
      <c r="S48" s="53">
        <v>19678687</v>
      </c>
      <c r="T48" s="52">
        <f t="shared" si="2"/>
        <v>0.39310173488708877</v>
      </c>
      <c r="U48" s="53">
        <f t="shared" si="3"/>
        <v>982593.55860815314</v>
      </c>
      <c r="V48" s="53">
        <f t="shared" si="4"/>
        <v>2207201.7727064821</v>
      </c>
      <c r="W48" s="54">
        <f t="shared" si="5"/>
        <v>0.44517613693436459</v>
      </c>
      <c r="X48" s="55" t="str">
        <f t="shared" si="6"/>
        <v>Tier 2</v>
      </c>
      <c r="Y48" s="56">
        <f t="shared" si="7"/>
        <v>638685.81309529953</v>
      </c>
      <c r="Z48" s="56">
        <f>VLOOKUP(B48,'Build LIP Model by County'!B$13:AB$215,25,FALSE)</f>
        <v>0</v>
      </c>
      <c r="AA48" s="56">
        <f t="shared" si="8"/>
        <v>638685.81309529953</v>
      </c>
      <c r="AB48" s="54">
        <f t="shared" si="9"/>
        <v>1</v>
      </c>
      <c r="AC48" s="36">
        <f t="shared" si="10"/>
        <v>29</v>
      </c>
    </row>
    <row r="49" spans="2:29" s="18" customFormat="1" x14ac:dyDescent="0.25">
      <c r="B49" s="20">
        <v>100125</v>
      </c>
      <c r="C49" s="19">
        <v>102261</v>
      </c>
      <c r="D49" s="48" t="s">
        <v>35</v>
      </c>
      <c r="E49" s="48" t="s">
        <v>215</v>
      </c>
      <c r="F49" s="49" t="s">
        <v>281</v>
      </c>
      <c r="G49" s="49" t="s">
        <v>287</v>
      </c>
      <c r="H49" s="49" t="s">
        <v>287</v>
      </c>
      <c r="I49" s="50">
        <v>41913</v>
      </c>
      <c r="J49" s="48" t="s">
        <v>305</v>
      </c>
      <c r="K49" s="51">
        <v>3782</v>
      </c>
      <c r="L49" s="51">
        <v>8557</v>
      </c>
      <c r="M49" s="51">
        <f t="shared" si="0"/>
        <v>12339</v>
      </c>
      <c r="N49" s="51">
        <v>34097</v>
      </c>
      <c r="O49" s="52">
        <f t="shared" si="1"/>
        <v>0.361879344223832</v>
      </c>
      <c r="P49" s="53">
        <v>80905642</v>
      </c>
      <c r="Q49" s="53">
        <v>183512744</v>
      </c>
      <c r="R49" s="53">
        <v>213387510</v>
      </c>
      <c r="S49" s="53">
        <v>887690273</v>
      </c>
      <c r="T49" s="52">
        <f t="shared" si="2"/>
        <v>0.2403850943176889</v>
      </c>
      <c r="U49" s="53">
        <f t="shared" si="3"/>
        <v>19448510.383003172</v>
      </c>
      <c r="V49" s="53">
        <f t="shared" si="4"/>
        <v>44113728.274937898</v>
      </c>
      <c r="W49" s="54">
        <f t="shared" si="5"/>
        <v>0.44087206281434055</v>
      </c>
      <c r="X49" s="55" t="str">
        <f t="shared" si="6"/>
        <v>Tier 2</v>
      </c>
      <c r="Y49" s="56">
        <f t="shared" si="7"/>
        <v>12641531.748952063</v>
      </c>
      <c r="Z49" s="56">
        <f>VLOOKUP(B49,'Build LIP Model by County'!B$13:AB$215,25,FALSE)</f>
        <v>0</v>
      </c>
      <c r="AA49" s="56">
        <f t="shared" si="8"/>
        <v>12641531.748952063</v>
      </c>
      <c r="AB49" s="54">
        <f t="shared" si="9"/>
        <v>1</v>
      </c>
      <c r="AC49" s="36">
        <f t="shared" si="10"/>
        <v>30</v>
      </c>
    </row>
    <row r="50" spans="2:29" s="18" customFormat="1" x14ac:dyDescent="0.25">
      <c r="B50" s="20">
        <v>100132</v>
      </c>
      <c r="C50" s="19">
        <v>100986</v>
      </c>
      <c r="D50" s="48" t="s">
        <v>39</v>
      </c>
      <c r="E50" s="48" t="s">
        <v>207</v>
      </c>
      <c r="F50" s="49" t="s">
        <v>281</v>
      </c>
      <c r="G50" s="49" t="s">
        <v>287</v>
      </c>
      <c r="H50" s="49" t="s">
        <v>287</v>
      </c>
      <c r="I50" s="50">
        <v>42005</v>
      </c>
      <c r="J50" s="48" t="s">
        <v>308</v>
      </c>
      <c r="K50" s="51">
        <v>1088</v>
      </c>
      <c r="L50" s="51">
        <v>2803</v>
      </c>
      <c r="M50" s="51">
        <f t="shared" si="0"/>
        <v>3891</v>
      </c>
      <c r="N50" s="51">
        <v>24946</v>
      </c>
      <c r="O50" s="52">
        <f t="shared" si="1"/>
        <v>0.15597691012587189</v>
      </c>
      <c r="P50" s="53">
        <v>47349184</v>
      </c>
      <c r="Q50" s="53">
        <v>139295263</v>
      </c>
      <c r="R50" s="53">
        <v>97508735</v>
      </c>
      <c r="S50" s="53">
        <v>545834273</v>
      </c>
      <c r="T50" s="52">
        <f t="shared" si="2"/>
        <v>0.17864164971553553</v>
      </c>
      <c r="U50" s="53">
        <f t="shared" si="3"/>
        <v>8458536.3424444403</v>
      </c>
      <c r="V50" s="53">
        <f t="shared" si="4"/>
        <v>24883935.579879396</v>
      </c>
      <c r="W50" s="54">
        <f t="shared" si="5"/>
        <v>0.33991955634557369</v>
      </c>
      <c r="X50" s="55" t="str">
        <f t="shared" si="6"/>
        <v>Tier 2</v>
      </c>
      <c r="Y50" s="56">
        <f t="shared" si="7"/>
        <v>5498048.6225888869</v>
      </c>
      <c r="Z50" s="56">
        <f>VLOOKUP(B50,'Build LIP Model by County'!B$13:AB$215,25,FALSE)</f>
        <v>2930347</v>
      </c>
      <c r="AA50" s="56">
        <f t="shared" si="8"/>
        <v>2567701.6225888869</v>
      </c>
      <c r="AB50" s="54">
        <f t="shared" si="9"/>
        <v>0.467020537439304</v>
      </c>
      <c r="AC50" s="36">
        <f t="shared" si="10"/>
        <v>31</v>
      </c>
    </row>
    <row r="51" spans="2:29" s="18" customFormat="1" x14ac:dyDescent="0.25">
      <c r="B51" s="20">
        <v>120007</v>
      </c>
      <c r="C51" s="19">
        <v>32975</v>
      </c>
      <c r="D51" s="48" t="s">
        <v>42</v>
      </c>
      <c r="E51" s="48" t="s">
        <v>211</v>
      </c>
      <c r="F51" s="49" t="s">
        <v>281</v>
      </c>
      <c r="G51" s="49" t="s">
        <v>287</v>
      </c>
      <c r="H51" s="49" t="s">
        <v>287</v>
      </c>
      <c r="I51" s="50">
        <v>41913</v>
      </c>
      <c r="J51" s="48" t="s">
        <v>305</v>
      </c>
      <c r="K51" s="51">
        <v>1420</v>
      </c>
      <c r="L51" s="51">
        <v>1663</v>
      </c>
      <c r="M51" s="51">
        <f t="shared" si="0"/>
        <v>3083</v>
      </c>
      <c r="N51" s="51">
        <v>25224</v>
      </c>
      <c r="O51" s="52">
        <f t="shared" si="1"/>
        <v>0.12222486520773866</v>
      </c>
      <c r="P51" s="53">
        <v>36253796</v>
      </c>
      <c r="Q51" s="53">
        <v>110223441</v>
      </c>
      <c r="R51" s="53">
        <v>78695173</v>
      </c>
      <c r="S51" s="53">
        <v>461650143</v>
      </c>
      <c r="T51" s="52">
        <f t="shared" si="2"/>
        <v>0.17046495965235736</v>
      </c>
      <c r="U51" s="53">
        <f t="shared" si="3"/>
        <v>6180001.872384795</v>
      </c>
      <c r="V51" s="53">
        <f t="shared" si="4"/>
        <v>18789234.422808994</v>
      </c>
      <c r="W51" s="54">
        <f t="shared" si="5"/>
        <v>0.32891185097369624</v>
      </c>
      <c r="X51" s="55" t="str">
        <f t="shared" si="6"/>
        <v>Tier 2</v>
      </c>
      <c r="Y51" s="56">
        <f t="shared" si="7"/>
        <v>4017001.217050117</v>
      </c>
      <c r="Z51" s="56">
        <f>VLOOKUP(B51,'Build LIP Model by County'!B$13:AB$215,25,FALSE)</f>
        <v>0</v>
      </c>
      <c r="AA51" s="56">
        <f t="shared" si="8"/>
        <v>4017001.217050117</v>
      </c>
      <c r="AB51" s="54">
        <f t="shared" si="9"/>
        <v>1</v>
      </c>
      <c r="AC51" s="36">
        <f t="shared" si="10"/>
        <v>32</v>
      </c>
    </row>
    <row r="52" spans="2:29" s="18" customFormat="1" x14ac:dyDescent="0.25">
      <c r="B52" s="20">
        <v>100046</v>
      </c>
      <c r="C52" s="19">
        <v>101494</v>
      </c>
      <c r="D52" s="48" t="s">
        <v>43</v>
      </c>
      <c r="E52" s="48" t="s">
        <v>218</v>
      </c>
      <c r="F52" s="49" t="s">
        <v>281</v>
      </c>
      <c r="G52" s="49" t="s">
        <v>287</v>
      </c>
      <c r="H52" s="49" t="s">
        <v>287</v>
      </c>
      <c r="I52" s="50">
        <v>42005</v>
      </c>
      <c r="J52" s="48" t="s">
        <v>308</v>
      </c>
      <c r="K52" s="51">
        <v>1378</v>
      </c>
      <c r="L52" s="51">
        <v>3489</v>
      </c>
      <c r="M52" s="51">
        <f t="shared" si="0"/>
        <v>4867</v>
      </c>
      <c r="N52" s="51">
        <v>33653</v>
      </c>
      <c r="O52" s="52">
        <f t="shared" si="1"/>
        <v>0.14462306480848661</v>
      </c>
      <c r="P52" s="53">
        <v>35414734</v>
      </c>
      <c r="Q52" s="53">
        <v>127080765</v>
      </c>
      <c r="R52" s="53">
        <v>120265947</v>
      </c>
      <c r="S52" s="53">
        <v>787060099</v>
      </c>
      <c r="T52" s="52">
        <f t="shared" si="2"/>
        <v>0.15280401986176662</v>
      </c>
      <c r="U52" s="53">
        <f t="shared" si="3"/>
        <v>5411513.7175351819</v>
      </c>
      <c r="V52" s="53">
        <f t="shared" si="4"/>
        <v>19418451.739108495</v>
      </c>
      <c r="W52" s="54">
        <f t="shared" si="5"/>
        <v>0.27867894877718119</v>
      </c>
      <c r="X52" s="55" t="str">
        <f t="shared" si="6"/>
        <v>Tier 2</v>
      </c>
      <c r="Y52" s="56">
        <f t="shared" si="7"/>
        <v>3517483.9163978682</v>
      </c>
      <c r="Z52" s="56">
        <f>VLOOKUP(B52,'Build LIP Model by County'!B$13:AB$215,25,FALSE)</f>
        <v>0</v>
      </c>
      <c r="AA52" s="56">
        <f t="shared" si="8"/>
        <v>3517483.9163978682</v>
      </c>
      <c r="AB52" s="54">
        <f t="shared" si="9"/>
        <v>1</v>
      </c>
      <c r="AC52" s="36">
        <f t="shared" si="10"/>
        <v>33</v>
      </c>
    </row>
    <row r="53" spans="2:29" s="18" customFormat="1" x14ac:dyDescent="0.25">
      <c r="B53" s="20">
        <v>100152</v>
      </c>
      <c r="C53" s="19">
        <v>119938</v>
      </c>
      <c r="D53" s="48" t="s">
        <v>52</v>
      </c>
      <c r="E53" s="48" t="s">
        <v>215</v>
      </c>
      <c r="F53" s="49" t="s">
        <v>281</v>
      </c>
      <c r="G53" s="49" t="s">
        <v>287</v>
      </c>
      <c r="H53" s="49" t="s">
        <v>287</v>
      </c>
      <c r="I53" s="50">
        <v>42005</v>
      </c>
      <c r="J53" s="48" t="s">
        <v>308</v>
      </c>
      <c r="K53" s="51">
        <v>0</v>
      </c>
      <c r="L53" s="51">
        <v>276</v>
      </c>
      <c r="M53" s="51">
        <f t="shared" si="0"/>
        <v>276</v>
      </c>
      <c r="N53" s="51">
        <v>16139</v>
      </c>
      <c r="O53" s="52">
        <f t="shared" si="1"/>
        <v>1.7101431315447054E-2</v>
      </c>
      <c r="P53" s="53">
        <v>3218305</v>
      </c>
      <c r="Q53" s="53">
        <v>12114592</v>
      </c>
      <c r="R53" s="53">
        <v>22982691</v>
      </c>
      <c r="S53" s="53">
        <v>119641480</v>
      </c>
      <c r="T53" s="52">
        <f t="shared" si="2"/>
        <v>0.19209634484628577</v>
      </c>
      <c r="U53" s="53">
        <f t="shared" si="3"/>
        <v>618224.62710052566</v>
      </c>
      <c r="V53" s="53">
        <f t="shared" si="4"/>
        <v>2327168.8425040548</v>
      </c>
      <c r="W53" s="54">
        <f t="shared" si="5"/>
        <v>0.2656552527728544</v>
      </c>
      <c r="X53" s="55" t="str">
        <f t="shared" si="6"/>
        <v>Tier 2</v>
      </c>
      <c r="Y53" s="56">
        <f t="shared" si="7"/>
        <v>401846.00761534169</v>
      </c>
      <c r="Z53" s="56">
        <f>VLOOKUP(B53,'Build LIP Model by County'!B$13:AB$215,25,FALSE)</f>
        <v>0</v>
      </c>
      <c r="AA53" s="56">
        <f t="shared" si="8"/>
        <v>401846.00761534169</v>
      </c>
      <c r="AB53" s="54">
        <f t="shared" si="9"/>
        <v>1</v>
      </c>
      <c r="AC53" s="36">
        <f t="shared" si="10"/>
        <v>34</v>
      </c>
    </row>
    <row r="54" spans="2:29" s="18" customFormat="1" x14ac:dyDescent="0.25">
      <c r="B54" s="20">
        <v>100067</v>
      </c>
      <c r="C54" s="19">
        <v>120227</v>
      </c>
      <c r="D54" s="48" t="s">
        <v>36</v>
      </c>
      <c r="E54" s="48" t="s">
        <v>216</v>
      </c>
      <c r="F54" s="49" t="s">
        <v>281</v>
      </c>
      <c r="G54" s="49" t="s">
        <v>287</v>
      </c>
      <c r="H54" s="49" t="s">
        <v>287</v>
      </c>
      <c r="I54" s="50">
        <v>42005</v>
      </c>
      <c r="J54" s="48" t="s">
        <v>308</v>
      </c>
      <c r="K54" s="51">
        <v>3997</v>
      </c>
      <c r="L54" s="51">
        <v>9171</v>
      </c>
      <c r="M54" s="51">
        <f t="shared" si="0"/>
        <v>13168</v>
      </c>
      <c r="N54" s="51">
        <v>94915</v>
      </c>
      <c r="O54" s="52">
        <f t="shared" si="1"/>
        <v>0.13873465732497497</v>
      </c>
      <c r="P54" s="53">
        <v>85629465</v>
      </c>
      <c r="Q54" s="53">
        <v>327456110</v>
      </c>
      <c r="R54" s="53">
        <v>258073962</v>
      </c>
      <c r="S54" s="53">
        <v>1387162207</v>
      </c>
      <c r="T54" s="52">
        <f t="shared" si="2"/>
        <v>0.18604454525771261</v>
      </c>
      <c r="U54" s="53">
        <f t="shared" si="3"/>
        <v>15930894.876586217</v>
      </c>
      <c r="V54" s="53">
        <f t="shared" si="4"/>
        <v>60921423.076809518</v>
      </c>
      <c r="W54" s="54">
        <f t="shared" si="5"/>
        <v>0.26149906013358554</v>
      </c>
      <c r="X54" s="55" t="str">
        <f t="shared" si="6"/>
        <v>Tier 2</v>
      </c>
      <c r="Y54" s="56">
        <f t="shared" si="7"/>
        <v>10355081.669781042</v>
      </c>
      <c r="Z54" s="56">
        <f>VLOOKUP(B54,'Build LIP Model by County'!B$13:AB$215,25,FALSE)</f>
        <v>2233192</v>
      </c>
      <c r="AA54" s="56">
        <f t="shared" si="8"/>
        <v>8121889.6697810423</v>
      </c>
      <c r="AB54" s="54">
        <f t="shared" si="9"/>
        <v>0.78433854302500916</v>
      </c>
      <c r="AC54" s="36">
        <f t="shared" si="10"/>
        <v>35</v>
      </c>
    </row>
    <row r="55" spans="2:29" s="18" customFormat="1" x14ac:dyDescent="0.25">
      <c r="B55" s="20">
        <v>100035</v>
      </c>
      <c r="C55" s="19">
        <v>101168</v>
      </c>
      <c r="D55" s="48" t="s">
        <v>37</v>
      </c>
      <c r="E55" s="48" t="s">
        <v>217</v>
      </c>
      <c r="F55" s="49" t="s">
        <v>281</v>
      </c>
      <c r="G55" s="49" t="s">
        <v>287</v>
      </c>
      <c r="H55" s="49" t="s">
        <v>287</v>
      </c>
      <c r="I55" s="50">
        <v>42005</v>
      </c>
      <c r="J55" s="48" t="s">
        <v>308</v>
      </c>
      <c r="K55" s="51">
        <v>6074</v>
      </c>
      <c r="L55" s="51">
        <v>10210</v>
      </c>
      <c r="M55" s="51">
        <f t="shared" si="0"/>
        <v>16284</v>
      </c>
      <c r="N55" s="51">
        <v>74430</v>
      </c>
      <c r="O55" s="52">
        <f t="shared" si="1"/>
        <v>0.21878274889157598</v>
      </c>
      <c r="P55" s="53">
        <v>70024759</v>
      </c>
      <c r="Q55" s="53">
        <v>268569389</v>
      </c>
      <c r="R55" s="53">
        <v>221526161</v>
      </c>
      <c r="S55" s="53">
        <v>1505870156</v>
      </c>
      <c r="T55" s="52">
        <f t="shared" si="2"/>
        <v>0.14710840779820861</v>
      </c>
      <c r="U55" s="53">
        <f t="shared" si="3"/>
        <v>10301230.802943278</v>
      </c>
      <c r="V55" s="53">
        <f t="shared" si="4"/>
        <v>39508815.199127719</v>
      </c>
      <c r="W55" s="54">
        <f t="shared" si="5"/>
        <v>0.26073246567947472</v>
      </c>
      <c r="X55" s="55" t="str">
        <f t="shared" si="6"/>
        <v>Tier 2</v>
      </c>
      <c r="Y55" s="56">
        <f t="shared" si="7"/>
        <v>6695800.0219131308</v>
      </c>
      <c r="Z55" s="56">
        <f>VLOOKUP(B55,'Build LIP Model by County'!B$13:AB$215,25,FALSE)</f>
        <v>3568724</v>
      </c>
      <c r="AA55" s="56">
        <f t="shared" si="8"/>
        <v>3127076.0219131308</v>
      </c>
      <c r="AB55" s="54">
        <f t="shared" si="9"/>
        <v>0.46702052207043954</v>
      </c>
      <c r="AC55" s="36">
        <f t="shared" si="10"/>
        <v>36</v>
      </c>
    </row>
    <row r="56" spans="2:29" s="18" customFormat="1" x14ac:dyDescent="0.25">
      <c r="B56" s="20">
        <v>100140</v>
      </c>
      <c r="C56" s="19">
        <v>101231</v>
      </c>
      <c r="D56" s="48" t="s">
        <v>45</v>
      </c>
      <c r="E56" s="48" t="s">
        <v>220</v>
      </c>
      <c r="F56" s="49" t="s">
        <v>281</v>
      </c>
      <c r="G56" s="49" t="s">
        <v>287</v>
      </c>
      <c r="H56" s="49" t="s">
        <v>287</v>
      </c>
      <c r="I56" s="50">
        <v>41913</v>
      </c>
      <c r="J56" s="48" t="s">
        <v>305</v>
      </c>
      <c r="K56" s="51">
        <v>345</v>
      </c>
      <c r="L56" s="51">
        <v>1132</v>
      </c>
      <c r="M56" s="51">
        <f t="shared" si="0"/>
        <v>1477</v>
      </c>
      <c r="N56" s="51">
        <v>12665</v>
      </c>
      <c r="O56" s="52">
        <f t="shared" si="1"/>
        <v>0.11662060797473352</v>
      </c>
      <c r="P56" s="53">
        <v>19946358</v>
      </c>
      <c r="Q56" s="53">
        <v>77577162</v>
      </c>
      <c r="R56" s="53">
        <v>55020512</v>
      </c>
      <c r="S56" s="53">
        <v>265021974</v>
      </c>
      <c r="T56" s="52">
        <f t="shared" si="2"/>
        <v>0.2076073586260436</v>
      </c>
      <c r="U56" s="53">
        <f t="shared" si="3"/>
        <v>4141010.6985894539</v>
      </c>
      <c r="V56" s="53">
        <f t="shared" si="4"/>
        <v>16105589.692524681</v>
      </c>
      <c r="W56" s="54">
        <f t="shared" si="5"/>
        <v>0.25711636628315948</v>
      </c>
      <c r="X56" s="55" t="str">
        <f t="shared" si="6"/>
        <v>Tier 2</v>
      </c>
      <c r="Y56" s="56">
        <f t="shared" si="7"/>
        <v>2691656.9540831451</v>
      </c>
      <c r="Z56" s="56">
        <f>VLOOKUP(B56,'Build LIP Model by County'!B$13:AB$215,25,FALSE)</f>
        <v>0</v>
      </c>
      <c r="AA56" s="56">
        <f t="shared" si="8"/>
        <v>2691656.9540831451</v>
      </c>
      <c r="AB56" s="54">
        <f t="shared" si="9"/>
        <v>1</v>
      </c>
      <c r="AC56" s="36">
        <f t="shared" si="10"/>
        <v>37</v>
      </c>
    </row>
    <row r="57" spans="2:29" s="18" customFormat="1" x14ac:dyDescent="0.25">
      <c r="B57" s="20">
        <v>23960084</v>
      </c>
      <c r="C57" s="19">
        <v>20127</v>
      </c>
      <c r="D57" s="48" t="s">
        <v>48</v>
      </c>
      <c r="E57" s="48" t="s">
        <v>221</v>
      </c>
      <c r="F57" s="49" t="s">
        <v>281</v>
      </c>
      <c r="G57" s="49" t="s">
        <v>287</v>
      </c>
      <c r="H57" s="49" t="s">
        <v>287</v>
      </c>
      <c r="I57" s="50">
        <v>41821</v>
      </c>
      <c r="J57" s="48" t="s">
        <v>306</v>
      </c>
      <c r="K57" s="51">
        <v>55</v>
      </c>
      <c r="L57" s="51">
        <v>126</v>
      </c>
      <c r="M57" s="51">
        <f t="shared" si="0"/>
        <v>181</v>
      </c>
      <c r="N57" s="51">
        <v>1684</v>
      </c>
      <c r="O57" s="52">
        <f t="shared" si="1"/>
        <v>0.10748218527315914</v>
      </c>
      <c r="P57" s="53">
        <v>2961722</v>
      </c>
      <c r="Q57" s="53">
        <v>11833890</v>
      </c>
      <c r="R57" s="53">
        <v>20040296</v>
      </c>
      <c r="S57" s="53">
        <v>41626139</v>
      </c>
      <c r="T57" s="52">
        <f t="shared" si="2"/>
        <v>0.4814353788613448</v>
      </c>
      <c r="U57" s="53">
        <f t="shared" si="3"/>
        <v>1425877.7531519798</v>
      </c>
      <c r="V57" s="53">
        <f t="shared" si="4"/>
        <v>5697253.3155534798</v>
      </c>
      <c r="W57" s="54">
        <f t="shared" si="5"/>
        <v>0.25027459271634261</v>
      </c>
      <c r="X57" s="55" t="str">
        <f t="shared" si="6"/>
        <v>Tier 2</v>
      </c>
      <c r="Y57" s="56">
        <f t="shared" si="7"/>
        <v>926820.53954878682</v>
      </c>
      <c r="Z57" s="56">
        <f>VLOOKUP(B57,'Build LIP Model by County'!B$13:AB$215,25,FALSE)</f>
        <v>0</v>
      </c>
      <c r="AA57" s="56">
        <f t="shared" si="8"/>
        <v>926820.53954878682</v>
      </c>
      <c r="AB57" s="54">
        <f t="shared" si="9"/>
        <v>1</v>
      </c>
      <c r="AC57" s="36">
        <f t="shared" si="10"/>
        <v>38</v>
      </c>
    </row>
    <row r="58" spans="2:29" s="18" customFormat="1" x14ac:dyDescent="0.25">
      <c r="B58" s="20">
        <v>100053</v>
      </c>
      <c r="C58" s="19">
        <v>100412</v>
      </c>
      <c r="D58" s="48" t="s">
        <v>44</v>
      </c>
      <c r="E58" s="48" t="s">
        <v>215</v>
      </c>
      <c r="F58" s="49" t="s">
        <v>281</v>
      </c>
      <c r="G58" s="49" t="s">
        <v>287</v>
      </c>
      <c r="H58" s="49" t="s">
        <v>287</v>
      </c>
      <c r="I58" s="50">
        <v>42005</v>
      </c>
      <c r="J58" s="48" t="s">
        <v>308</v>
      </c>
      <c r="K58" s="51">
        <v>4168</v>
      </c>
      <c r="L58" s="51">
        <v>9392</v>
      </c>
      <c r="M58" s="51">
        <f t="shared" si="0"/>
        <v>13560</v>
      </c>
      <c r="N58" s="51">
        <v>51673</v>
      </c>
      <c r="O58" s="52">
        <f t="shared" si="1"/>
        <v>0.26241944535831091</v>
      </c>
      <c r="P58" s="53">
        <v>41222524</v>
      </c>
      <c r="Q58" s="53">
        <v>172386699</v>
      </c>
      <c r="R58" s="53">
        <v>122973058</v>
      </c>
      <c r="S58" s="53">
        <v>1041138062</v>
      </c>
      <c r="T58" s="52">
        <f t="shared" si="2"/>
        <v>0.11811407390463841</v>
      </c>
      <c r="U58" s="53">
        <f t="shared" si="3"/>
        <v>4868960.2462717304</v>
      </c>
      <c r="V58" s="53">
        <f t="shared" si="4"/>
        <v>20361295.305862654</v>
      </c>
      <c r="W58" s="54">
        <f t="shared" si="5"/>
        <v>0.23912821719499369</v>
      </c>
      <c r="X58" s="55" t="str">
        <f t="shared" si="6"/>
        <v>Tier 2</v>
      </c>
      <c r="Y58" s="56">
        <f t="shared" si="7"/>
        <v>3164824.1600766247</v>
      </c>
      <c r="Z58" s="56">
        <f>VLOOKUP(B58,'Build LIP Model by County'!B$13:AB$215,25,FALSE)</f>
        <v>0</v>
      </c>
      <c r="AA58" s="56">
        <f t="shared" si="8"/>
        <v>3164824.1600766247</v>
      </c>
      <c r="AB58" s="54">
        <f t="shared" si="9"/>
        <v>1</v>
      </c>
      <c r="AC58" s="36">
        <f t="shared" si="10"/>
        <v>39</v>
      </c>
    </row>
    <row r="59" spans="2:29" s="18" customFormat="1" x14ac:dyDescent="0.25">
      <c r="B59" s="20">
        <v>100282</v>
      </c>
      <c r="C59" s="19">
        <v>102601</v>
      </c>
      <c r="D59" s="48" t="s">
        <v>50</v>
      </c>
      <c r="E59" s="48" t="s">
        <v>222</v>
      </c>
      <c r="F59" s="49" t="s">
        <v>281</v>
      </c>
      <c r="G59" s="49" t="s">
        <v>287</v>
      </c>
      <c r="H59" s="49" t="s">
        <v>287</v>
      </c>
      <c r="I59" s="50">
        <v>42005</v>
      </c>
      <c r="J59" s="48" t="s">
        <v>308</v>
      </c>
      <c r="K59" s="51">
        <v>26</v>
      </c>
      <c r="L59" s="51">
        <v>83</v>
      </c>
      <c r="M59" s="51">
        <f t="shared" si="0"/>
        <v>109</v>
      </c>
      <c r="N59" s="51">
        <v>7741</v>
      </c>
      <c r="O59" s="52">
        <f t="shared" si="1"/>
        <v>1.4080868104896008E-2</v>
      </c>
      <c r="P59" s="53">
        <v>3105346</v>
      </c>
      <c r="Q59" s="53">
        <v>13051909</v>
      </c>
      <c r="R59" s="53">
        <v>19237915</v>
      </c>
      <c r="S59" s="53">
        <v>80948034</v>
      </c>
      <c r="T59" s="52">
        <f t="shared" si="2"/>
        <v>0.23765759400654499</v>
      </c>
      <c r="U59" s="53">
        <f t="shared" si="3"/>
        <v>738009.05891784839</v>
      </c>
      <c r="V59" s="53">
        <f t="shared" si="4"/>
        <v>3101885.2901323708</v>
      </c>
      <c r="W59" s="54">
        <f t="shared" si="5"/>
        <v>0.23792274371511474</v>
      </c>
      <c r="X59" s="55" t="str">
        <f t="shared" si="6"/>
        <v>Tier 2</v>
      </c>
      <c r="Y59" s="56">
        <f t="shared" si="7"/>
        <v>479705.88829660148</v>
      </c>
      <c r="Z59" s="56">
        <f>VLOOKUP(B59,'Build LIP Model by County'!B$13:AB$215,25,FALSE)</f>
        <v>0</v>
      </c>
      <c r="AA59" s="56">
        <f t="shared" si="8"/>
        <v>479705.88829660148</v>
      </c>
      <c r="AB59" s="54">
        <f t="shared" si="9"/>
        <v>1</v>
      </c>
      <c r="AC59" s="36">
        <f t="shared" si="10"/>
        <v>40</v>
      </c>
    </row>
    <row r="60" spans="2:29" s="18" customFormat="1" x14ac:dyDescent="0.25">
      <c r="B60" s="20">
        <v>100048</v>
      </c>
      <c r="C60" s="19">
        <v>101737</v>
      </c>
      <c r="D60" s="48" t="s">
        <v>55</v>
      </c>
      <c r="E60" s="48" t="s">
        <v>256</v>
      </c>
      <c r="F60" s="49" t="s">
        <v>281</v>
      </c>
      <c r="G60" s="49" t="s">
        <v>287</v>
      </c>
      <c r="H60" s="49" t="s">
        <v>287</v>
      </c>
      <c r="I60" s="50">
        <v>41913</v>
      </c>
      <c r="J60" s="48" t="s">
        <v>305</v>
      </c>
      <c r="K60" s="51">
        <v>52</v>
      </c>
      <c r="L60" s="51">
        <v>156</v>
      </c>
      <c r="M60" s="51">
        <f t="shared" si="0"/>
        <v>208</v>
      </c>
      <c r="N60" s="51">
        <v>2134</v>
      </c>
      <c r="O60" s="52">
        <f t="shared" si="1"/>
        <v>9.7469540768509846E-2</v>
      </c>
      <c r="P60" s="53">
        <v>2135704</v>
      </c>
      <c r="Q60" s="53">
        <v>9650310</v>
      </c>
      <c r="R60" s="53">
        <v>11730405</v>
      </c>
      <c r="S60" s="53">
        <v>50806353</v>
      </c>
      <c r="T60" s="52">
        <f t="shared" si="2"/>
        <v>0.2308846100407955</v>
      </c>
      <c r="U60" s="53">
        <f t="shared" si="3"/>
        <v>493101.18520256708</v>
      </c>
      <c r="V60" s="53">
        <f t="shared" si="4"/>
        <v>2228108.061122789</v>
      </c>
      <c r="W60" s="54">
        <f t="shared" si="5"/>
        <v>0.22130936726384956</v>
      </c>
      <c r="X60" s="55" t="str">
        <f t="shared" si="6"/>
        <v>Tier 2</v>
      </c>
      <c r="Y60" s="56">
        <f t="shared" si="7"/>
        <v>320515.77038166864</v>
      </c>
      <c r="Z60" s="56">
        <f>VLOOKUP(B60,'Build LIP Model by County'!B$13:AB$215,25,FALSE)</f>
        <v>0</v>
      </c>
      <c r="AA60" s="56">
        <f t="shared" si="8"/>
        <v>320515.77038166864</v>
      </c>
      <c r="AB60" s="54">
        <f t="shared" si="9"/>
        <v>1</v>
      </c>
      <c r="AC60" s="36">
        <f t="shared" si="10"/>
        <v>41</v>
      </c>
    </row>
    <row r="61" spans="2:29" s="18" customFormat="1" x14ac:dyDescent="0.25">
      <c r="B61" s="20">
        <v>100173</v>
      </c>
      <c r="C61" s="19">
        <v>101028</v>
      </c>
      <c r="D61" s="48" t="s">
        <v>34</v>
      </c>
      <c r="E61" s="48" t="s">
        <v>207</v>
      </c>
      <c r="F61" s="49" t="s">
        <v>281</v>
      </c>
      <c r="G61" s="49" t="s">
        <v>287</v>
      </c>
      <c r="H61" s="49" t="s">
        <v>287</v>
      </c>
      <c r="I61" s="50">
        <v>42005</v>
      </c>
      <c r="J61" s="48" t="s">
        <v>308</v>
      </c>
      <c r="K61" s="51">
        <v>8991</v>
      </c>
      <c r="L61" s="51">
        <v>10231</v>
      </c>
      <c r="M61" s="51">
        <f t="shared" si="0"/>
        <v>19222</v>
      </c>
      <c r="N61" s="51">
        <v>122285</v>
      </c>
      <c r="O61" s="52">
        <f t="shared" si="1"/>
        <v>0.15719017050333237</v>
      </c>
      <c r="P61" s="53">
        <v>147257557</v>
      </c>
      <c r="Q61" s="53">
        <v>684566166</v>
      </c>
      <c r="R61" s="53">
        <v>405308590</v>
      </c>
      <c r="S61" s="53">
        <v>2354909422</v>
      </c>
      <c r="T61" s="52">
        <f t="shared" si="2"/>
        <v>0.1721121781642776</v>
      </c>
      <c r="U61" s="53">
        <f t="shared" si="3"/>
        <v>25344818.886420265</v>
      </c>
      <c r="V61" s="53">
        <f t="shared" si="4"/>
        <v>117822173.92782843</v>
      </c>
      <c r="W61" s="54">
        <f t="shared" si="5"/>
        <v>0.21511077279854934</v>
      </c>
      <c r="X61" s="55" t="str">
        <f t="shared" si="6"/>
        <v>Tier 2</v>
      </c>
      <c r="Y61" s="56">
        <f t="shared" si="7"/>
        <v>16474132.276173173</v>
      </c>
      <c r="Z61" s="56">
        <f>VLOOKUP(B61,'Build LIP Model by County'!B$13:AB$215,25,FALSE)</f>
        <v>1515019</v>
      </c>
      <c r="AA61" s="56">
        <f t="shared" si="8"/>
        <v>14959113.276173173</v>
      </c>
      <c r="AB61" s="54">
        <f t="shared" si="9"/>
        <v>0.90803649171912992</v>
      </c>
      <c r="AC61" s="36">
        <f t="shared" si="10"/>
        <v>42</v>
      </c>
    </row>
    <row r="62" spans="2:29" s="18" customFormat="1" x14ac:dyDescent="0.25">
      <c r="B62" s="20">
        <v>100112</v>
      </c>
      <c r="C62" s="19">
        <v>100269</v>
      </c>
      <c r="D62" s="48" t="s">
        <v>56</v>
      </c>
      <c r="E62" s="48" t="s">
        <v>315</v>
      </c>
      <c r="F62" s="49" t="s">
        <v>281</v>
      </c>
      <c r="G62" s="49" t="s">
        <v>287</v>
      </c>
      <c r="H62" s="49" t="s">
        <v>287</v>
      </c>
      <c r="I62" s="50">
        <v>42005</v>
      </c>
      <c r="J62" s="48" t="s">
        <v>308</v>
      </c>
      <c r="K62" s="51">
        <v>109</v>
      </c>
      <c r="L62" s="51">
        <v>369</v>
      </c>
      <c r="M62" s="51">
        <f t="shared" si="0"/>
        <v>478</v>
      </c>
      <c r="N62" s="51">
        <v>1797</v>
      </c>
      <c r="O62" s="52">
        <f t="shared" si="1"/>
        <v>0.26599888703394547</v>
      </c>
      <c r="P62" s="53">
        <v>941740</v>
      </c>
      <c r="Q62" s="53">
        <v>4433302</v>
      </c>
      <c r="R62" s="53">
        <v>10567855</v>
      </c>
      <c r="S62" s="53">
        <v>30417290</v>
      </c>
      <c r="T62" s="52">
        <f t="shared" si="2"/>
        <v>0.347429208847994</v>
      </c>
      <c r="U62" s="53">
        <f t="shared" si="3"/>
        <v>327187.98314050987</v>
      </c>
      <c r="V62" s="53">
        <f t="shared" si="4"/>
        <v>1540258.6064442294</v>
      </c>
      <c r="W62" s="54">
        <f t="shared" si="5"/>
        <v>0.21242405773394191</v>
      </c>
      <c r="X62" s="55" t="str">
        <f t="shared" si="6"/>
        <v>Tier 2</v>
      </c>
      <c r="Y62" s="56">
        <f t="shared" si="7"/>
        <v>212672.18904133141</v>
      </c>
      <c r="Z62" s="56">
        <f>VLOOKUP(B62,'Build LIP Model by County'!B$13:AB$215,25,FALSE)</f>
        <v>0</v>
      </c>
      <c r="AA62" s="56">
        <f t="shared" si="8"/>
        <v>212672.18904133141</v>
      </c>
      <c r="AB62" s="54">
        <f t="shared" si="9"/>
        <v>1</v>
      </c>
      <c r="AC62" s="36">
        <f t="shared" si="10"/>
        <v>43</v>
      </c>
    </row>
    <row r="63" spans="2:29" s="18" customFormat="1" x14ac:dyDescent="0.25">
      <c r="B63" s="20">
        <v>100084</v>
      </c>
      <c r="C63" s="19">
        <v>101079</v>
      </c>
      <c r="D63" s="48" t="s">
        <v>41</v>
      </c>
      <c r="E63" s="48" t="s">
        <v>219</v>
      </c>
      <c r="F63" s="49" t="s">
        <v>281</v>
      </c>
      <c r="G63" s="49" t="s">
        <v>287</v>
      </c>
      <c r="H63" s="49" t="s">
        <v>287</v>
      </c>
      <c r="I63" s="50">
        <v>41821</v>
      </c>
      <c r="J63" s="48" t="s">
        <v>306</v>
      </c>
      <c r="K63" s="51">
        <v>4308</v>
      </c>
      <c r="L63" s="51">
        <v>3792</v>
      </c>
      <c r="M63" s="51">
        <f t="shared" si="0"/>
        <v>8100</v>
      </c>
      <c r="N63" s="51">
        <v>78727</v>
      </c>
      <c r="O63" s="52">
        <f t="shared" si="1"/>
        <v>0.10288719244985838</v>
      </c>
      <c r="P63" s="53">
        <v>27201603</v>
      </c>
      <c r="Q63" s="53">
        <v>130245824</v>
      </c>
      <c r="R63" s="53">
        <v>208407952</v>
      </c>
      <c r="S63" s="53">
        <v>881249764</v>
      </c>
      <c r="T63" s="52">
        <f t="shared" si="2"/>
        <v>0.23649135638236607</v>
      </c>
      <c r="U63" s="53">
        <f t="shared" si="3"/>
        <v>6432943.989244638</v>
      </c>
      <c r="V63" s="53">
        <f t="shared" si="4"/>
        <v>30802011.580898929</v>
      </c>
      <c r="W63" s="54">
        <f t="shared" si="5"/>
        <v>0.20884817773504968</v>
      </c>
      <c r="X63" s="55" t="str">
        <f t="shared" si="6"/>
        <v>Tier 2</v>
      </c>
      <c r="Y63" s="56">
        <f t="shared" si="7"/>
        <v>4181413.5930090151</v>
      </c>
      <c r="Z63" s="56">
        <f>VLOOKUP(B63,'Build LIP Model by County'!B$13:AB$215,25,FALSE)</f>
        <v>2228608</v>
      </c>
      <c r="AA63" s="56">
        <f t="shared" si="8"/>
        <v>1952805.5930090151</v>
      </c>
      <c r="AB63" s="54">
        <f t="shared" si="9"/>
        <v>0.46702043449467612</v>
      </c>
      <c r="AC63" s="36">
        <f t="shared" si="10"/>
        <v>44</v>
      </c>
    </row>
    <row r="64" spans="2:29" s="18" customFormat="1" x14ac:dyDescent="0.25">
      <c r="B64" s="20">
        <v>100014</v>
      </c>
      <c r="C64" s="19">
        <v>101834</v>
      </c>
      <c r="D64" s="48" t="s">
        <v>46</v>
      </c>
      <c r="E64" s="48" t="s">
        <v>232</v>
      </c>
      <c r="F64" s="49" t="s">
        <v>281</v>
      </c>
      <c r="G64" s="49" t="s">
        <v>287</v>
      </c>
      <c r="H64" s="49" t="s">
        <v>287</v>
      </c>
      <c r="I64" s="50">
        <v>41913</v>
      </c>
      <c r="J64" s="48" t="s">
        <v>305</v>
      </c>
      <c r="K64" s="51">
        <v>395</v>
      </c>
      <c r="L64" s="51">
        <v>577</v>
      </c>
      <c r="M64" s="51">
        <f t="shared" si="0"/>
        <v>972</v>
      </c>
      <c r="N64" s="51">
        <v>18335</v>
      </c>
      <c r="O64" s="52">
        <f t="shared" si="1"/>
        <v>5.3013362421598036E-2</v>
      </c>
      <c r="P64" s="53">
        <v>11013796</v>
      </c>
      <c r="Q64" s="53">
        <v>52875117</v>
      </c>
      <c r="R64" s="53">
        <v>90026171</v>
      </c>
      <c r="S64" s="53">
        <v>281032065</v>
      </c>
      <c r="T64" s="52">
        <f t="shared" si="2"/>
        <v>0.32034127849432414</v>
      </c>
      <c r="U64" s="53">
        <f t="shared" si="3"/>
        <v>3528173.4917156734</v>
      </c>
      <c r="V64" s="53">
        <f t="shared" si="4"/>
        <v>16938082.580316972</v>
      </c>
      <c r="W64" s="54">
        <f t="shared" si="5"/>
        <v>0.2082982814014388</v>
      </c>
      <c r="X64" s="55" t="str">
        <f t="shared" si="6"/>
        <v>Tier 2</v>
      </c>
      <c r="Y64" s="56">
        <f t="shared" si="7"/>
        <v>2293312.7696151878</v>
      </c>
      <c r="Z64" s="56">
        <f>VLOOKUP(B64,'Build LIP Model by County'!B$13:AB$215,25,FALSE)</f>
        <v>1222289</v>
      </c>
      <c r="AA64" s="56">
        <f t="shared" si="8"/>
        <v>1071023.7696151878</v>
      </c>
      <c r="AB64" s="54">
        <f t="shared" si="9"/>
        <v>0.46702036626033477</v>
      </c>
      <c r="AC64" s="36">
        <f t="shared" si="10"/>
        <v>45</v>
      </c>
    </row>
    <row r="65" spans="2:29" s="18" customFormat="1" x14ac:dyDescent="0.25">
      <c r="B65" s="20">
        <v>100105</v>
      </c>
      <c r="C65" s="19">
        <v>101044</v>
      </c>
      <c r="D65" s="48" t="s">
        <v>40</v>
      </c>
      <c r="E65" s="48" t="s">
        <v>223</v>
      </c>
      <c r="F65" s="49" t="s">
        <v>281</v>
      </c>
      <c r="G65" s="49" t="s">
        <v>287</v>
      </c>
      <c r="H65" s="49" t="s">
        <v>287</v>
      </c>
      <c r="I65" s="50">
        <v>41913</v>
      </c>
      <c r="J65" s="48" t="s">
        <v>305</v>
      </c>
      <c r="K65" s="51">
        <v>3133</v>
      </c>
      <c r="L65" s="51">
        <v>4978</v>
      </c>
      <c r="M65" s="51">
        <f t="shared" si="0"/>
        <v>8111</v>
      </c>
      <c r="N65" s="51">
        <v>62209</v>
      </c>
      <c r="O65" s="52">
        <f t="shared" si="1"/>
        <v>0.1303830635438602</v>
      </c>
      <c r="P65" s="53">
        <v>21923378</v>
      </c>
      <c r="Q65" s="53">
        <v>105371082</v>
      </c>
      <c r="R65" s="53">
        <v>191740111</v>
      </c>
      <c r="S65" s="53">
        <v>540658507</v>
      </c>
      <c r="T65" s="52">
        <f t="shared" si="2"/>
        <v>0.35464180904860892</v>
      </c>
      <c r="U65" s="53">
        <f t="shared" si="3"/>
        <v>7774946.4343764735</v>
      </c>
      <c r="V65" s="53">
        <f t="shared" si="4"/>
        <v>37368991.141889311</v>
      </c>
      <c r="W65" s="54">
        <f t="shared" si="5"/>
        <v>0.2080587727095751</v>
      </c>
      <c r="X65" s="55" t="str">
        <f t="shared" si="6"/>
        <v>Tier 2</v>
      </c>
      <c r="Y65" s="56">
        <f t="shared" si="7"/>
        <v>5053715.1823447077</v>
      </c>
      <c r="Z65" s="56">
        <f>VLOOKUP(B65,'Build LIP Model by County'!B$13:AB$215,25,FALSE)</f>
        <v>2693526</v>
      </c>
      <c r="AA65" s="56">
        <f t="shared" si="8"/>
        <v>2360189.1823447077</v>
      </c>
      <c r="AB65" s="54">
        <f t="shared" si="9"/>
        <v>0.46702061694930752</v>
      </c>
      <c r="AC65" s="36">
        <f t="shared" si="10"/>
        <v>46</v>
      </c>
    </row>
    <row r="66" spans="2:29" s="18" customFormat="1" x14ac:dyDescent="0.25">
      <c r="B66" s="20">
        <v>100160</v>
      </c>
      <c r="C66" s="19">
        <v>101214</v>
      </c>
      <c r="D66" s="48" t="s">
        <v>47</v>
      </c>
      <c r="E66" s="48" t="s">
        <v>242</v>
      </c>
      <c r="F66" s="49" t="s">
        <v>281</v>
      </c>
      <c r="G66" s="49" t="s">
        <v>287</v>
      </c>
      <c r="H66" s="49" t="s">
        <v>287</v>
      </c>
      <c r="I66" s="50">
        <v>41913</v>
      </c>
      <c r="J66" s="48" t="s">
        <v>305</v>
      </c>
      <c r="K66" s="51">
        <v>31</v>
      </c>
      <c r="L66" s="51">
        <v>50</v>
      </c>
      <c r="M66" s="51">
        <f t="shared" si="0"/>
        <v>81</v>
      </c>
      <c r="N66" s="51">
        <v>2474</v>
      </c>
      <c r="O66" s="52">
        <f t="shared" si="1"/>
        <v>3.2740501212611156E-2</v>
      </c>
      <c r="P66" s="53">
        <v>9539960</v>
      </c>
      <c r="Q66" s="53">
        <v>46781474</v>
      </c>
      <c r="R66" s="53">
        <v>47433369</v>
      </c>
      <c r="S66" s="53">
        <v>149525848</v>
      </c>
      <c r="T66" s="52">
        <f t="shared" si="2"/>
        <v>0.31722521312836827</v>
      </c>
      <c r="U66" s="53">
        <f t="shared" si="3"/>
        <v>3026315.844236108</v>
      </c>
      <c r="V66" s="53">
        <f t="shared" si="4"/>
        <v>14840263.060109219</v>
      </c>
      <c r="W66" s="54">
        <f t="shared" si="5"/>
        <v>0.20392602422061348</v>
      </c>
      <c r="X66" s="55" t="str">
        <f t="shared" si="6"/>
        <v>Tier 2</v>
      </c>
      <c r="Y66" s="56">
        <f t="shared" si="7"/>
        <v>1967105.2987534702</v>
      </c>
      <c r="Z66" s="56">
        <f>VLOOKUP(B66,'Build LIP Model by County'!B$13:AB$215,25,FALSE)</f>
        <v>0</v>
      </c>
      <c r="AA66" s="56">
        <f t="shared" si="8"/>
        <v>1967105.2987534702</v>
      </c>
      <c r="AB66" s="54">
        <f t="shared" si="9"/>
        <v>1</v>
      </c>
      <c r="AC66" s="36">
        <f t="shared" si="10"/>
        <v>47</v>
      </c>
    </row>
    <row r="67" spans="2:29" s="18" customFormat="1" x14ac:dyDescent="0.25">
      <c r="B67" s="20">
        <v>100177</v>
      </c>
      <c r="C67" s="19">
        <v>100099</v>
      </c>
      <c r="D67" s="48" t="s">
        <v>76</v>
      </c>
      <c r="E67" s="48" t="s">
        <v>211</v>
      </c>
      <c r="F67" s="49" t="s">
        <v>281</v>
      </c>
      <c r="G67" s="49" t="s">
        <v>287</v>
      </c>
      <c r="H67" s="49" t="s">
        <v>287</v>
      </c>
      <c r="I67" s="50">
        <v>41913</v>
      </c>
      <c r="J67" s="48" t="s">
        <v>305</v>
      </c>
      <c r="K67" s="51">
        <v>1882</v>
      </c>
      <c r="L67" s="51">
        <v>1557</v>
      </c>
      <c r="M67" s="51">
        <f t="shared" si="0"/>
        <v>3439</v>
      </c>
      <c r="N67" s="51">
        <v>27130</v>
      </c>
      <c r="O67" s="52">
        <f t="shared" si="1"/>
        <v>0.12676004423147808</v>
      </c>
      <c r="P67" s="53">
        <v>29939451</v>
      </c>
      <c r="Q67" s="53">
        <v>153067888</v>
      </c>
      <c r="R67" s="53">
        <v>87982413</v>
      </c>
      <c r="S67" s="53">
        <v>512211553</v>
      </c>
      <c r="T67" s="52">
        <f t="shared" si="2"/>
        <v>0.17176967697173359</v>
      </c>
      <c r="U67" s="53">
        <f t="shared" si="3"/>
        <v>5142689.8269810462</v>
      </c>
      <c r="V67" s="53">
        <f t="shared" si="4"/>
        <v>26292421.676505495</v>
      </c>
      <c r="W67" s="54">
        <f t="shared" si="5"/>
        <v>0.19559589794562268</v>
      </c>
      <c r="X67" s="55" t="str">
        <f t="shared" si="6"/>
        <v>Tier 3</v>
      </c>
      <c r="Y67" s="56">
        <f t="shared" si="7"/>
        <v>1542806.9480943137</v>
      </c>
      <c r="Z67" s="56">
        <f>VLOOKUP(B67,'Build LIP Model by County'!B$13:AB$215,25,FALSE)</f>
        <v>397630</v>
      </c>
      <c r="AA67" s="56">
        <f t="shared" si="8"/>
        <v>1145176.9480943137</v>
      </c>
      <c r="AB67" s="54">
        <f t="shared" si="9"/>
        <v>0.74226846690627402</v>
      </c>
      <c r="AC67" s="36">
        <f t="shared" si="10"/>
        <v>48</v>
      </c>
    </row>
    <row r="68" spans="2:29" s="18" customFormat="1" x14ac:dyDescent="0.25">
      <c r="B68" s="20">
        <v>100165</v>
      </c>
      <c r="C68" s="19">
        <v>100625</v>
      </c>
      <c r="D68" s="48" t="s">
        <v>201</v>
      </c>
      <c r="E68" s="48" t="s">
        <v>215</v>
      </c>
      <c r="F68" s="49" t="s">
        <v>281</v>
      </c>
      <c r="G68" s="49" t="s">
        <v>287</v>
      </c>
      <c r="H68" s="49" t="s">
        <v>287</v>
      </c>
      <c r="I68" s="50">
        <v>42005</v>
      </c>
      <c r="J68" s="48" t="s">
        <v>308</v>
      </c>
      <c r="K68" s="51">
        <v>1822</v>
      </c>
      <c r="L68" s="51">
        <v>13571</v>
      </c>
      <c r="M68" s="51">
        <f t="shared" si="0"/>
        <v>15393</v>
      </c>
      <c r="N68" s="51">
        <v>50808</v>
      </c>
      <c r="O68" s="52">
        <f t="shared" si="1"/>
        <v>0.30296410014170999</v>
      </c>
      <c r="P68" s="53">
        <v>11027715</v>
      </c>
      <c r="Q68" s="53">
        <v>56924558</v>
      </c>
      <c r="R68" s="53">
        <v>62683121</v>
      </c>
      <c r="S68" s="53">
        <v>224591506</v>
      </c>
      <c r="T68" s="52">
        <f t="shared" si="2"/>
        <v>0.27909836002435462</v>
      </c>
      <c r="U68" s="53">
        <f t="shared" si="3"/>
        <v>3077817.171315976</v>
      </c>
      <c r="V68" s="53">
        <f t="shared" si="4"/>
        <v>15887550.782911256</v>
      </c>
      <c r="W68" s="54">
        <f t="shared" si="5"/>
        <v>0.19372508786102477</v>
      </c>
      <c r="X68" s="55" t="str">
        <f t="shared" si="6"/>
        <v>Tier 3</v>
      </c>
      <c r="Y68" s="56">
        <f t="shared" si="7"/>
        <v>923345.15139479272</v>
      </c>
      <c r="Z68" s="56">
        <f>VLOOKUP(B68,'Build LIP Model by County'!B$13:AB$215,25,FALSE)</f>
        <v>0</v>
      </c>
      <c r="AA68" s="56">
        <f t="shared" si="8"/>
        <v>923345.15139479272</v>
      </c>
      <c r="AB68" s="54">
        <f t="shared" si="9"/>
        <v>1</v>
      </c>
      <c r="AC68" s="36">
        <f t="shared" si="10"/>
        <v>49</v>
      </c>
    </row>
    <row r="69" spans="2:29" s="18" customFormat="1" x14ac:dyDescent="0.25">
      <c r="B69" s="20">
        <v>100019</v>
      </c>
      <c r="C69" s="19">
        <v>100081</v>
      </c>
      <c r="D69" s="48" t="s">
        <v>116</v>
      </c>
      <c r="E69" s="48" t="s">
        <v>211</v>
      </c>
      <c r="F69" s="49" t="s">
        <v>281</v>
      </c>
      <c r="G69" s="49" t="s">
        <v>287</v>
      </c>
      <c r="H69" s="49" t="s">
        <v>287</v>
      </c>
      <c r="I69" s="50">
        <v>41913</v>
      </c>
      <c r="J69" s="48" t="s">
        <v>305</v>
      </c>
      <c r="K69" s="51">
        <v>9554</v>
      </c>
      <c r="L69" s="51">
        <v>9634</v>
      </c>
      <c r="M69" s="51">
        <f t="shared" si="0"/>
        <v>19188</v>
      </c>
      <c r="N69" s="51">
        <v>132987</v>
      </c>
      <c r="O69" s="52">
        <f t="shared" si="1"/>
        <v>0.14428477971531051</v>
      </c>
      <c r="P69" s="53">
        <v>105465867</v>
      </c>
      <c r="Q69" s="53">
        <v>556687019</v>
      </c>
      <c r="R69" s="53">
        <v>389370506</v>
      </c>
      <c r="S69" s="53">
        <v>2056481371</v>
      </c>
      <c r="T69" s="52">
        <f t="shared" si="2"/>
        <v>0.18933821209898041</v>
      </c>
      <c r="U69" s="53">
        <f t="shared" si="3"/>
        <v>19968718.695248861</v>
      </c>
      <c r="V69" s="53">
        <f t="shared" si="4"/>
        <v>105402124.87617114</v>
      </c>
      <c r="W69" s="54">
        <f t="shared" si="5"/>
        <v>0.18945271472191452</v>
      </c>
      <c r="X69" s="55" t="str">
        <f t="shared" si="6"/>
        <v>Tier 3</v>
      </c>
      <c r="Y69" s="56">
        <f t="shared" si="7"/>
        <v>5990615.6085746577</v>
      </c>
      <c r="Z69" s="56">
        <f>VLOOKUP(B69,'Build LIP Model by County'!B$13:AB$215,25,FALSE)</f>
        <v>0</v>
      </c>
      <c r="AA69" s="56">
        <f t="shared" si="8"/>
        <v>5990615.6085746577</v>
      </c>
      <c r="AB69" s="54">
        <f t="shared" si="9"/>
        <v>1</v>
      </c>
      <c r="AC69" s="36">
        <f t="shared" si="10"/>
        <v>50</v>
      </c>
    </row>
    <row r="70" spans="2:29" s="18" customFormat="1" x14ac:dyDescent="0.25">
      <c r="B70" s="20">
        <v>100157</v>
      </c>
      <c r="C70" s="19">
        <v>101648</v>
      </c>
      <c r="D70" s="48" t="s">
        <v>131</v>
      </c>
      <c r="E70" s="48" t="s">
        <v>226</v>
      </c>
      <c r="F70" s="49" t="s">
        <v>281</v>
      </c>
      <c r="G70" s="49" t="s">
        <v>287</v>
      </c>
      <c r="H70" s="49" t="s">
        <v>287</v>
      </c>
      <c r="I70" s="50">
        <v>41913</v>
      </c>
      <c r="J70" s="48" t="s">
        <v>305</v>
      </c>
      <c r="K70" s="51">
        <v>11125</v>
      </c>
      <c r="L70" s="51">
        <v>21448</v>
      </c>
      <c r="M70" s="51">
        <f t="shared" si="0"/>
        <v>32573</v>
      </c>
      <c r="N70" s="51">
        <v>204721</v>
      </c>
      <c r="O70" s="52">
        <f t="shared" si="1"/>
        <v>0.15910922670366009</v>
      </c>
      <c r="P70" s="53">
        <v>156425365</v>
      </c>
      <c r="Q70" s="53">
        <v>827055141</v>
      </c>
      <c r="R70" s="53">
        <v>582489911</v>
      </c>
      <c r="S70" s="53">
        <v>3382312442</v>
      </c>
      <c r="T70" s="52">
        <f t="shared" si="2"/>
        <v>0.17221647053267705</v>
      </c>
      <c r="U70" s="53">
        <f t="shared" si="3"/>
        <v>26939024.262085751</v>
      </c>
      <c r="V70" s="53">
        <f t="shared" si="4"/>
        <v>142432517.31892556</v>
      </c>
      <c r="W70" s="54">
        <f t="shared" si="5"/>
        <v>0.18913535173829479</v>
      </c>
      <c r="X70" s="55" t="str">
        <f t="shared" si="6"/>
        <v>Tier 3</v>
      </c>
      <c r="Y70" s="56">
        <f t="shared" si="7"/>
        <v>8081707.2786257248</v>
      </c>
      <c r="Z70" s="56">
        <f>VLOOKUP(B70,'Build LIP Model by County'!B$13:AB$215,25,FALSE)</f>
        <v>4307384</v>
      </c>
      <c r="AA70" s="56">
        <f t="shared" si="8"/>
        <v>3774323.2786257248</v>
      </c>
      <c r="AB70" s="54">
        <f t="shared" si="9"/>
        <v>0.46702053767870932</v>
      </c>
      <c r="AC70" s="36">
        <f t="shared" si="10"/>
        <v>51</v>
      </c>
    </row>
    <row r="71" spans="2:29" s="18" customFormat="1" x14ac:dyDescent="0.25">
      <c r="B71" s="20">
        <v>100255</v>
      </c>
      <c r="C71" s="19">
        <v>119849</v>
      </c>
      <c r="D71" s="48" t="s">
        <v>190</v>
      </c>
      <c r="E71" s="48" t="s">
        <v>207</v>
      </c>
      <c r="F71" s="49" t="s">
        <v>281</v>
      </c>
      <c r="G71" s="49" t="s">
        <v>287</v>
      </c>
      <c r="H71" s="49" t="s">
        <v>287</v>
      </c>
      <c r="I71" s="50">
        <v>42005</v>
      </c>
      <c r="J71" s="48" t="s">
        <v>308</v>
      </c>
      <c r="K71" s="51">
        <v>1152</v>
      </c>
      <c r="L71" s="51">
        <v>2058</v>
      </c>
      <c r="M71" s="51">
        <f t="shared" si="0"/>
        <v>3210</v>
      </c>
      <c r="N71" s="51">
        <v>22227</v>
      </c>
      <c r="O71" s="52">
        <f t="shared" si="1"/>
        <v>0.14441894992576595</v>
      </c>
      <c r="P71" s="53">
        <v>28085611</v>
      </c>
      <c r="Q71" s="53">
        <v>149047917</v>
      </c>
      <c r="R71" s="53">
        <v>64912042</v>
      </c>
      <c r="S71" s="53">
        <v>542600319</v>
      </c>
      <c r="T71" s="52">
        <f t="shared" si="2"/>
        <v>0.11963141142200472</v>
      </c>
      <c r="U71" s="53">
        <f t="shared" si="3"/>
        <v>3359921.2845793813</v>
      </c>
      <c r="V71" s="53">
        <f t="shared" si="4"/>
        <v>17830812.68021981</v>
      </c>
      <c r="W71" s="54">
        <f t="shared" si="5"/>
        <v>0.18843343513482314</v>
      </c>
      <c r="X71" s="55" t="str">
        <f t="shared" si="6"/>
        <v>Tier 3</v>
      </c>
      <c r="Y71" s="56">
        <f t="shared" si="7"/>
        <v>1007976.3853738144</v>
      </c>
      <c r="Z71" s="56">
        <f>VLOOKUP(B71,'Build LIP Model by County'!B$13:AB$215,25,FALSE)</f>
        <v>0</v>
      </c>
      <c r="AA71" s="56">
        <f t="shared" si="8"/>
        <v>1007976.3853738144</v>
      </c>
      <c r="AB71" s="54">
        <f t="shared" si="9"/>
        <v>1</v>
      </c>
      <c r="AC71" s="36">
        <f t="shared" si="10"/>
        <v>52</v>
      </c>
    </row>
    <row r="72" spans="2:29" s="18" customFormat="1" x14ac:dyDescent="0.25">
      <c r="B72" s="20">
        <v>100052</v>
      </c>
      <c r="C72" s="19">
        <v>101699</v>
      </c>
      <c r="D72" s="48" t="s">
        <v>203</v>
      </c>
      <c r="E72" s="48" t="s">
        <v>226</v>
      </c>
      <c r="F72" s="49" t="s">
        <v>281</v>
      </c>
      <c r="G72" s="49" t="s">
        <v>287</v>
      </c>
      <c r="H72" s="49" t="s">
        <v>287</v>
      </c>
      <c r="I72" s="50">
        <v>42005</v>
      </c>
      <c r="J72" s="48" t="s">
        <v>308</v>
      </c>
      <c r="K72" s="51">
        <v>3362</v>
      </c>
      <c r="L72" s="51">
        <v>8716</v>
      </c>
      <c r="M72" s="51">
        <f t="shared" si="0"/>
        <v>12078</v>
      </c>
      <c r="N72" s="51">
        <v>79572</v>
      </c>
      <c r="O72" s="52">
        <f t="shared" si="1"/>
        <v>0.15178706077514703</v>
      </c>
      <c r="P72" s="53">
        <v>53489478</v>
      </c>
      <c r="Q72" s="53">
        <v>284646316</v>
      </c>
      <c r="R72" s="53">
        <v>250685833</v>
      </c>
      <c r="S72" s="53">
        <v>1363981789</v>
      </c>
      <c r="T72" s="52">
        <f t="shared" si="2"/>
        <v>0.18378972140367777</v>
      </c>
      <c r="U72" s="53">
        <f t="shared" si="3"/>
        <v>9830816.2596481517</v>
      </c>
      <c r="V72" s="53">
        <f t="shared" si="4"/>
        <v>52315067.116223231</v>
      </c>
      <c r="W72" s="54">
        <f t="shared" si="5"/>
        <v>0.18791558152468762</v>
      </c>
      <c r="X72" s="55" t="str">
        <f t="shared" si="6"/>
        <v>Tier 3</v>
      </c>
      <c r="Y72" s="56">
        <f t="shared" si="7"/>
        <v>2949244.8778944453</v>
      </c>
      <c r="Z72" s="56">
        <f>VLOOKUP(B72,'Build LIP Model by County'!B$13:AB$215,25,FALSE)</f>
        <v>1571887</v>
      </c>
      <c r="AA72" s="56">
        <f t="shared" si="8"/>
        <v>1377357.8778944453</v>
      </c>
      <c r="AB72" s="54">
        <f t="shared" si="9"/>
        <v>0.46702052047905313</v>
      </c>
      <c r="AC72" s="36">
        <f t="shared" si="10"/>
        <v>53</v>
      </c>
    </row>
    <row r="73" spans="2:29" s="18" customFormat="1" x14ac:dyDescent="0.25">
      <c r="B73" s="20">
        <v>100238</v>
      </c>
      <c r="C73" s="19">
        <v>115193</v>
      </c>
      <c r="D73" s="48" t="s">
        <v>150</v>
      </c>
      <c r="E73" s="48" t="s">
        <v>216</v>
      </c>
      <c r="F73" s="49" t="s">
        <v>281</v>
      </c>
      <c r="G73" s="49" t="s">
        <v>287</v>
      </c>
      <c r="H73" s="49" t="s">
        <v>287</v>
      </c>
      <c r="I73" s="50">
        <v>42005</v>
      </c>
      <c r="J73" s="48" t="s">
        <v>308</v>
      </c>
      <c r="K73" s="51">
        <v>2735</v>
      </c>
      <c r="L73" s="51">
        <v>3555</v>
      </c>
      <c r="M73" s="51">
        <f t="shared" si="0"/>
        <v>6290</v>
      </c>
      <c r="N73" s="51">
        <v>50950</v>
      </c>
      <c r="O73" s="52">
        <f t="shared" si="1"/>
        <v>0.12345436702649656</v>
      </c>
      <c r="P73" s="53">
        <v>52135822</v>
      </c>
      <c r="Q73" s="53">
        <v>279310579</v>
      </c>
      <c r="R73" s="53">
        <v>149407756</v>
      </c>
      <c r="S73" s="53">
        <v>1526206265</v>
      </c>
      <c r="T73" s="52">
        <f t="shared" si="2"/>
        <v>9.7894864820254168E-2</v>
      </c>
      <c r="U73" s="53">
        <f t="shared" si="3"/>
        <v>5103829.2469828334</v>
      </c>
      <c r="V73" s="53">
        <f t="shared" si="4"/>
        <v>27343071.374071922</v>
      </c>
      <c r="W73" s="54">
        <f t="shared" si="5"/>
        <v>0.18665895930851942</v>
      </c>
      <c r="X73" s="55" t="str">
        <f t="shared" si="6"/>
        <v>Tier 3</v>
      </c>
      <c r="Y73" s="56">
        <f t="shared" si="7"/>
        <v>1531148.7740948501</v>
      </c>
      <c r="Z73" s="56">
        <f>VLOOKUP(B73,'Build LIP Model by County'!B$13:AB$215,25,FALSE)</f>
        <v>0</v>
      </c>
      <c r="AA73" s="56">
        <f t="shared" si="8"/>
        <v>1531148.7740948501</v>
      </c>
      <c r="AB73" s="54">
        <f t="shared" si="9"/>
        <v>1</v>
      </c>
      <c r="AC73" s="36">
        <f t="shared" si="10"/>
        <v>54</v>
      </c>
    </row>
    <row r="74" spans="2:29" s="18" customFormat="1" x14ac:dyDescent="0.25">
      <c r="B74" s="20">
        <v>100127</v>
      </c>
      <c r="C74" s="19">
        <v>101583</v>
      </c>
      <c r="D74" s="48" t="s">
        <v>143</v>
      </c>
      <c r="E74" s="48" t="s">
        <v>216</v>
      </c>
      <c r="F74" s="49" t="s">
        <v>281</v>
      </c>
      <c r="G74" s="49" t="s">
        <v>287</v>
      </c>
      <c r="H74" s="49" t="s">
        <v>287</v>
      </c>
      <c r="I74" s="50">
        <v>42005</v>
      </c>
      <c r="J74" s="48" t="s">
        <v>308</v>
      </c>
      <c r="K74" s="51">
        <v>5021</v>
      </c>
      <c r="L74" s="51">
        <v>8806</v>
      </c>
      <c r="M74" s="51">
        <f t="shared" si="0"/>
        <v>13827</v>
      </c>
      <c r="N74" s="51">
        <v>112196</v>
      </c>
      <c r="O74" s="52">
        <f t="shared" si="1"/>
        <v>0.12323968768940069</v>
      </c>
      <c r="P74" s="53">
        <v>96938305</v>
      </c>
      <c r="Q74" s="53">
        <v>554191150</v>
      </c>
      <c r="R74" s="53">
        <v>417468747</v>
      </c>
      <c r="S74" s="53">
        <v>2081222163</v>
      </c>
      <c r="T74" s="52">
        <f t="shared" si="2"/>
        <v>0.20058826703932231</v>
      </c>
      <c r="U74" s="53">
        <f t="shared" si="3"/>
        <v>19444686.609679274</v>
      </c>
      <c r="V74" s="53">
        <f t="shared" si="4"/>
        <v>111164242.38702913</v>
      </c>
      <c r="W74" s="54">
        <f t="shared" si="5"/>
        <v>0.17491853668179291</v>
      </c>
      <c r="X74" s="55" t="str">
        <f t="shared" si="6"/>
        <v>Tier 3</v>
      </c>
      <c r="Y74" s="56">
        <f t="shared" si="7"/>
        <v>5833405.9829037823</v>
      </c>
      <c r="Z74" s="56">
        <f>VLOOKUP(B74,'Build LIP Model by County'!B$13:AB$215,25,FALSE)</f>
        <v>2998453</v>
      </c>
      <c r="AA74" s="56">
        <f t="shared" si="8"/>
        <v>2834952.9829037823</v>
      </c>
      <c r="AB74" s="54">
        <f t="shared" si="9"/>
        <v>0.48598588735505516</v>
      </c>
      <c r="AC74" s="36">
        <f t="shared" si="10"/>
        <v>55</v>
      </c>
    </row>
    <row r="75" spans="2:29" s="18" customFormat="1" x14ac:dyDescent="0.25">
      <c r="B75" s="20">
        <v>100117</v>
      </c>
      <c r="C75" s="19">
        <v>102326</v>
      </c>
      <c r="D75" s="48" t="s">
        <v>61</v>
      </c>
      <c r="E75" s="48" t="s">
        <v>225</v>
      </c>
      <c r="F75" s="49" t="s">
        <v>281</v>
      </c>
      <c r="G75" s="49" t="s">
        <v>287</v>
      </c>
      <c r="H75" s="49" t="s">
        <v>287</v>
      </c>
      <c r="I75" s="50">
        <v>41913</v>
      </c>
      <c r="J75" s="48" t="s">
        <v>305</v>
      </c>
      <c r="K75" s="51">
        <v>923</v>
      </c>
      <c r="L75" s="51">
        <v>462</v>
      </c>
      <c r="M75" s="51">
        <f t="shared" si="0"/>
        <v>1385</v>
      </c>
      <c r="N75" s="51">
        <v>29169</v>
      </c>
      <c r="O75" s="52">
        <f t="shared" si="1"/>
        <v>4.7481915732455686E-2</v>
      </c>
      <c r="P75" s="53">
        <v>30136720</v>
      </c>
      <c r="Q75" s="53">
        <v>178163398</v>
      </c>
      <c r="R75" s="53">
        <v>106430186</v>
      </c>
      <c r="S75" s="53">
        <v>533222391</v>
      </c>
      <c r="T75" s="52">
        <f t="shared" si="2"/>
        <v>0.19959811852687184</v>
      </c>
      <c r="U75" s="53">
        <f t="shared" si="3"/>
        <v>6015232.6105711488</v>
      </c>
      <c r="V75" s="53">
        <f t="shared" si="4"/>
        <v>35561079.031154245</v>
      </c>
      <c r="W75" s="54">
        <f t="shared" si="5"/>
        <v>0.16915213976778773</v>
      </c>
      <c r="X75" s="55" t="str">
        <f t="shared" si="6"/>
        <v>Tier 3</v>
      </c>
      <c r="Y75" s="56">
        <f t="shared" si="7"/>
        <v>1804569.7831713445</v>
      </c>
      <c r="Z75" s="56">
        <f>VLOOKUP(B75,'Build LIP Model by County'!B$13:AB$215,25,FALSE)</f>
        <v>0</v>
      </c>
      <c r="AA75" s="56">
        <f t="shared" si="8"/>
        <v>1804569.7831713445</v>
      </c>
      <c r="AB75" s="54">
        <f t="shared" si="9"/>
        <v>1</v>
      </c>
      <c r="AC75" s="36">
        <f t="shared" si="10"/>
        <v>56</v>
      </c>
    </row>
    <row r="76" spans="2:29" s="18" customFormat="1" x14ac:dyDescent="0.25">
      <c r="B76" s="20">
        <v>100234</v>
      </c>
      <c r="C76" s="19">
        <v>120308</v>
      </c>
      <c r="D76" s="48" t="s">
        <v>119</v>
      </c>
      <c r="E76" s="48" t="s">
        <v>228</v>
      </c>
      <c r="F76" s="49" t="s">
        <v>281</v>
      </c>
      <c r="G76" s="49" t="s">
        <v>287</v>
      </c>
      <c r="H76" s="49" t="s">
        <v>287</v>
      </c>
      <c r="I76" s="50">
        <v>42005</v>
      </c>
      <c r="J76" s="48" t="s">
        <v>308</v>
      </c>
      <c r="K76" s="51">
        <v>2945</v>
      </c>
      <c r="L76" s="51">
        <v>8786</v>
      </c>
      <c r="M76" s="51">
        <f t="shared" si="0"/>
        <v>11731</v>
      </c>
      <c r="N76" s="51">
        <v>41105</v>
      </c>
      <c r="O76" s="52">
        <f t="shared" si="1"/>
        <v>0.2853910716457852</v>
      </c>
      <c r="P76" s="53">
        <v>25812015</v>
      </c>
      <c r="Q76" s="53">
        <v>153261473</v>
      </c>
      <c r="R76" s="53">
        <v>90809154</v>
      </c>
      <c r="S76" s="53">
        <v>706774983</v>
      </c>
      <c r="T76" s="52">
        <f t="shared" si="2"/>
        <v>0.12848382608924347</v>
      </c>
      <c r="U76" s="53">
        <f t="shared" si="3"/>
        <v>3316426.4462729436</v>
      </c>
      <c r="V76" s="53">
        <f t="shared" si="4"/>
        <v>19691620.443113282</v>
      </c>
      <c r="W76" s="54">
        <f t="shared" si="5"/>
        <v>0.1684181581629455</v>
      </c>
      <c r="X76" s="55" t="str">
        <f t="shared" si="6"/>
        <v>Tier 3</v>
      </c>
      <c r="Y76" s="56">
        <f t="shared" si="7"/>
        <v>994927.93388188304</v>
      </c>
      <c r="Z76" s="56">
        <f>VLOOKUP(B76,'Build LIP Model by County'!B$13:AB$215,25,FALSE)</f>
        <v>530276</v>
      </c>
      <c r="AA76" s="56">
        <f t="shared" si="8"/>
        <v>464651.93388188304</v>
      </c>
      <c r="AB76" s="54">
        <f t="shared" si="9"/>
        <v>0.46702069371895444</v>
      </c>
      <c r="AC76" s="36">
        <f t="shared" si="10"/>
        <v>57</v>
      </c>
    </row>
    <row r="77" spans="2:29" s="18" customFormat="1" x14ac:dyDescent="0.25">
      <c r="B77" s="20">
        <v>100018</v>
      </c>
      <c r="C77" s="19">
        <v>100315</v>
      </c>
      <c r="D77" s="48" t="s">
        <v>146</v>
      </c>
      <c r="E77" s="48" t="s">
        <v>247</v>
      </c>
      <c r="F77" s="49" t="s">
        <v>281</v>
      </c>
      <c r="G77" s="49" t="s">
        <v>287</v>
      </c>
      <c r="H77" s="49" t="s">
        <v>287</v>
      </c>
      <c r="I77" s="50">
        <v>41913</v>
      </c>
      <c r="J77" s="48" t="s">
        <v>305</v>
      </c>
      <c r="K77" s="51">
        <v>8983</v>
      </c>
      <c r="L77" s="51">
        <v>7639</v>
      </c>
      <c r="M77" s="51">
        <f t="shared" ref="M77:M140" si="11">K77+L77</f>
        <v>16622</v>
      </c>
      <c r="N77" s="51">
        <v>139861</v>
      </c>
      <c r="O77" s="52">
        <f t="shared" ref="O77:O140" si="12">IFERROR(M77/N77,0)</f>
        <v>0.11884656909360007</v>
      </c>
      <c r="P77" s="53">
        <v>68398452</v>
      </c>
      <c r="Q77" s="53">
        <v>408778430</v>
      </c>
      <c r="R77" s="53">
        <v>395762321</v>
      </c>
      <c r="S77" s="53">
        <v>1798392182</v>
      </c>
      <c r="T77" s="52">
        <f t="shared" ref="T77:T140" si="13">R77/S77</f>
        <v>0.22006452483566236</v>
      </c>
      <c r="U77" s="53">
        <f t="shared" ref="U77:U140" si="14">T77*P77</f>
        <v>15052072.83887486</v>
      </c>
      <c r="V77" s="53">
        <f t="shared" ref="V77:V140" si="15">T77*Q77</f>
        <v>89957630.961018071</v>
      </c>
      <c r="W77" s="54">
        <f t="shared" ref="W77:W140" si="16">U77/V77</f>
        <v>0.16732402441097491</v>
      </c>
      <c r="X77" s="55" t="str">
        <f t="shared" ref="X77:X140" si="17">IF(O77&lt;0.01,"No Tier",IF(OR(AND(F77="Public",W77&gt;=Y$4),AND(F77="Private",W77&gt;=Z$4),AND(G77="Statutory Teaching",W77&gt;=AA$4),AND(H77="Freestanding Children's",W77&gt;=AB$4)),"Tier 1",IF(OR(AND(F77="Public",W77&gt;=Y$5),AND(F77="Private",W77&gt;=Z$5),AND(G77="Statutory Teaching",W77&gt;=AA$5),AND(H77="Freestanding Children's",W77&gt;=AB$5)),"Tier 2",IF(OR(AND(F77="Public",W77&gt;=Y$6),AND(F77="Private",W77&gt;=Z$6),AND(G77="Statutory Teaching",W77&gt;=AA$6),AND(H77="Freestanding Children's",W77&gt;=AB$6)),"Tier 3",IF(OR(AND(F77="Public",W77&gt;=Y$7),AND(F77="Private",W77&gt;=Z$7),AND(G77="Statutory Teaching",W77&gt;=AA$7),AND(H77="Freestanding Children's",W77&gt;=AB$7)),"Tier 4",IF(OR(AND(F77="Public",W77&gt;=Y$8),AND(F77="Private",W77&gt;=Z$8),AND(G77="Statutory Teaching",W77&gt;=AA$8),AND(H77="Freestanding Children's",W77&gt;=AB$8)),"Tier 5","No Tier"))))))</f>
        <v>Tier 3</v>
      </c>
      <c r="Y77" s="56">
        <f t="shared" ref="Y77:Y140" si="18">IF(X77="Tier 1",U77*AC$4,IF(X77="Tier 2",U77*AC$5,IF(X77="Tier 3",U77*AC$6,IF(X77="Tier 4",U77*AC$7,IF(X77="Tier 5",U77*AC$8,0)))))</f>
        <v>4515621.8516624579</v>
      </c>
      <c r="Z77" s="56">
        <f>VLOOKUP(B77,'Build LIP Model by County'!B$13:AB$215,25,FALSE)</f>
        <v>2406734</v>
      </c>
      <c r="AA77" s="56">
        <f t="shared" ref="AA77:AA140" si="19">Y77-Z77</f>
        <v>2108887.8516624579</v>
      </c>
      <c r="AB77" s="54">
        <f t="shared" ref="AB77:AB140" si="20">IFERROR(AA77/Y77,0)</f>
        <v>0.46702047269216224</v>
      </c>
      <c r="AC77" s="36">
        <f t="shared" ref="AC77:AC140" si="21">IF(X77="Tier 1",(SUMPRODUCT(--(X77=$X$13:$X$215),--(W77&lt;$W$13:$W$215)))+1,IF(X77="Tier 2",COUNTIF(X$14:X$216,"=Tier 1")+(SUMPRODUCT(--(X77=$X$13:$X$215),--(W77&lt;$W$13:$W$215)))+1,IF(X77="Tier 3",(COUNTIF(X$14:X$216,"=Tier 1"))+(COUNTIF(X$14:X$216,"=Tier 2"))+(SUMPRODUCT(--(X77=$X$13:$X$215),--(W77&lt;$W$13:$W$215)))+1,IF(X77="Tier 4",(COUNTIF(X$14:X$216,"=Tier 1"))+(COUNTIF(X$14:X$216,"=Tier 2"))+(COUNTIF(X$14:X$216,"=Tier 3"))+(SUMPRODUCT(--(X77=$X$13:$X$215),--(W77&lt;$W$13:$W$215)))+1,IF(X77="Tier 5",(COUNTIF(X$14:X$216,"=Tier 1"))+(COUNTIF(X$14:X$216,"=Tier 2"))+(COUNTIF(X$14:X$216,"=Tier 3"))+(COUNTIF(X$14:X$216,"=Tier 4"))+(SUMPRODUCT(--(X77=$X$13:$X$215),--(W77&lt;$W$13:$W$215)))+1,IF(X77="No Tier",(COUNTIF(X$14:X$216,"=Tier 1"))+(COUNTIF(X$14:X$216,"=Tier 2"))+(COUNTIF(X$14:X$216,"=Tier 3"))+(COUNTIF(X$14:X$216,"=Tier 4"))+(COUNTIF(X$14:X$216,"=Tier 5"))+(SUMPRODUCT(--(X77=$X$13:$X$215),--(W77&lt;$W$13:$W$215)))+1,"ERROR"))))))</f>
        <v>58</v>
      </c>
    </row>
    <row r="78" spans="2:29" s="18" customFormat="1" x14ac:dyDescent="0.25">
      <c r="B78" s="20">
        <v>100224</v>
      </c>
      <c r="C78" s="19">
        <v>112801</v>
      </c>
      <c r="D78" s="48" t="s">
        <v>193</v>
      </c>
      <c r="E78" s="48" t="s">
        <v>239</v>
      </c>
      <c r="F78" s="49" t="s">
        <v>281</v>
      </c>
      <c r="G78" s="49" t="s">
        <v>287</v>
      </c>
      <c r="H78" s="49" t="s">
        <v>287</v>
      </c>
      <c r="I78" s="50">
        <v>42005</v>
      </c>
      <c r="J78" s="48" t="s">
        <v>308</v>
      </c>
      <c r="K78" s="51">
        <v>2125</v>
      </c>
      <c r="L78" s="51">
        <v>4905</v>
      </c>
      <c r="M78" s="51">
        <f t="shared" si="11"/>
        <v>7030</v>
      </c>
      <c r="N78" s="51">
        <v>53571</v>
      </c>
      <c r="O78" s="52">
        <f t="shared" si="12"/>
        <v>0.13122771648839857</v>
      </c>
      <c r="P78" s="53">
        <v>32770755</v>
      </c>
      <c r="Q78" s="53">
        <v>196422180</v>
      </c>
      <c r="R78" s="53">
        <v>107331979</v>
      </c>
      <c r="S78" s="53">
        <v>951066563</v>
      </c>
      <c r="T78" s="52">
        <f t="shared" si="13"/>
        <v>0.11285432920850147</v>
      </c>
      <c r="U78" s="53">
        <f t="shared" si="14"/>
        <v>3698321.5731811454</v>
      </c>
      <c r="V78" s="53">
        <f t="shared" si="15"/>
        <v>22167093.365571532</v>
      </c>
      <c r="W78" s="54">
        <f t="shared" si="16"/>
        <v>0.16683836316244938</v>
      </c>
      <c r="X78" s="55" t="str">
        <f t="shared" si="17"/>
        <v>Tier 3</v>
      </c>
      <c r="Y78" s="56">
        <f t="shared" si="18"/>
        <v>1109496.4719543436</v>
      </c>
      <c r="Z78" s="56">
        <f>VLOOKUP(B78,'Build LIP Model by County'!B$13:AB$215,25,FALSE)</f>
        <v>0</v>
      </c>
      <c r="AA78" s="56">
        <f t="shared" si="19"/>
        <v>1109496.4719543436</v>
      </c>
      <c r="AB78" s="54">
        <f t="shared" si="20"/>
        <v>1</v>
      </c>
      <c r="AC78" s="36">
        <f t="shared" si="21"/>
        <v>59</v>
      </c>
    </row>
    <row r="79" spans="2:29" s="18" customFormat="1" x14ac:dyDescent="0.25">
      <c r="B79" s="20">
        <v>100030</v>
      </c>
      <c r="C79" s="19">
        <v>101354</v>
      </c>
      <c r="D79" s="48" t="s">
        <v>105</v>
      </c>
      <c r="E79" s="48" t="s">
        <v>237</v>
      </c>
      <c r="F79" s="49" t="s">
        <v>281</v>
      </c>
      <c r="G79" s="49" t="s">
        <v>287</v>
      </c>
      <c r="H79" s="49" t="s">
        <v>287</v>
      </c>
      <c r="I79" s="50">
        <v>41913</v>
      </c>
      <c r="J79" s="48" t="s">
        <v>305</v>
      </c>
      <c r="K79" s="51">
        <v>2031</v>
      </c>
      <c r="L79" s="51">
        <v>6276</v>
      </c>
      <c r="M79" s="51">
        <f t="shared" si="11"/>
        <v>8307</v>
      </c>
      <c r="N79" s="51">
        <v>50094</v>
      </c>
      <c r="O79" s="52">
        <f t="shared" si="12"/>
        <v>0.16582824290334172</v>
      </c>
      <c r="P79" s="53">
        <v>40036878</v>
      </c>
      <c r="Q79" s="53">
        <v>240203535</v>
      </c>
      <c r="R79" s="53">
        <v>138493536</v>
      </c>
      <c r="S79" s="53">
        <v>847164149</v>
      </c>
      <c r="T79" s="52">
        <f t="shared" si="13"/>
        <v>0.16347898593617186</v>
      </c>
      <c r="U79" s="53">
        <f t="shared" si="14"/>
        <v>6545188.2154902285</v>
      </c>
      <c r="V79" s="53">
        <f t="shared" si="15"/>
        <v>39268230.320083767</v>
      </c>
      <c r="W79" s="54">
        <f t="shared" si="16"/>
        <v>0.16667897081531294</v>
      </c>
      <c r="X79" s="55" t="str">
        <f t="shared" si="17"/>
        <v>Tier 3</v>
      </c>
      <c r="Y79" s="56">
        <f t="shared" si="18"/>
        <v>1963556.4646470684</v>
      </c>
      <c r="Z79" s="56">
        <f>VLOOKUP(B79,'Build LIP Model by County'!B$13:AB$215,25,FALSE)</f>
        <v>1046535</v>
      </c>
      <c r="AA79" s="56">
        <f t="shared" si="19"/>
        <v>917021.46464706841</v>
      </c>
      <c r="AB79" s="54">
        <f t="shared" si="20"/>
        <v>0.46702067455538882</v>
      </c>
      <c r="AC79" s="36">
        <f t="shared" si="21"/>
        <v>60</v>
      </c>
    </row>
    <row r="80" spans="2:29" s="18" customFormat="1" x14ac:dyDescent="0.25">
      <c r="B80" s="20">
        <v>100115</v>
      </c>
      <c r="C80" s="19">
        <v>102342</v>
      </c>
      <c r="D80" s="48" t="s">
        <v>127</v>
      </c>
      <c r="E80" s="48" t="s">
        <v>207</v>
      </c>
      <c r="F80" s="49" t="s">
        <v>281</v>
      </c>
      <c r="G80" s="49" t="s">
        <v>287</v>
      </c>
      <c r="H80" s="49" t="s">
        <v>287</v>
      </c>
      <c r="I80" s="50">
        <v>42005</v>
      </c>
      <c r="J80" s="48" t="s">
        <v>308</v>
      </c>
      <c r="K80" s="51">
        <v>72</v>
      </c>
      <c r="L80" s="51">
        <v>1314</v>
      </c>
      <c r="M80" s="51">
        <f t="shared" si="11"/>
        <v>1386</v>
      </c>
      <c r="N80" s="51">
        <v>19777</v>
      </c>
      <c r="O80" s="52">
        <f t="shared" si="12"/>
        <v>7.0081407695808257E-2</v>
      </c>
      <c r="P80" s="53">
        <v>4470850</v>
      </c>
      <c r="Q80" s="53">
        <v>27216721</v>
      </c>
      <c r="R80" s="53">
        <v>26448135</v>
      </c>
      <c r="S80" s="53">
        <v>135118080</v>
      </c>
      <c r="T80" s="52">
        <f t="shared" si="13"/>
        <v>0.19574090306789441</v>
      </c>
      <c r="U80" s="53">
        <f t="shared" si="14"/>
        <v>875128.21648109576</v>
      </c>
      <c r="V80" s="53">
        <f t="shared" si="15"/>
        <v>5327425.5470869262</v>
      </c>
      <c r="W80" s="54">
        <f t="shared" si="16"/>
        <v>0.16426850244009925</v>
      </c>
      <c r="X80" s="55" t="str">
        <f t="shared" si="17"/>
        <v>Tier 3</v>
      </c>
      <c r="Y80" s="56">
        <f t="shared" si="18"/>
        <v>262538.46494432871</v>
      </c>
      <c r="Z80" s="56">
        <f>VLOOKUP(B80,'Build LIP Model by County'!B$13:AB$215,25,FALSE)</f>
        <v>0</v>
      </c>
      <c r="AA80" s="56">
        <f t="shared" si="19"/>
        <v>262538.46494432871</v>
      </c>
      <c r="AB80" s="54">
        <f t="shared" si="20"/>
        <v>1</v>
      </c>
      <c r="AC80" s="36">
        <f t="shared" si="21"/>
        <v>61</v>
      </c>
    </row>
    <row r="81" spans="2:29" s="18" customFormat="1" x14ac:dyDescent="0.25">
      <c r="B81" s="20">
        <v>100259</v>
      </c>
      <c r="C81" s="19">
        <v>119946</v>
      </c>
      <c r="D81" s="48" t="s">
        <v>177</v>
      </c>
      <c r="E81" s="48" t="s">
        <v>207</v>
      </c>
      <c r="F81" s="49" t="s">
        <v>281</v>
      </c>
      <c r="G81" s="49" t="s">
        <v>287</v>
      </c>
      <c r="H81" s="49" t="s">
        <v>287</v>
      </c>
      <c r="I81" s="50">
        <v>42005</v>
      </c>
      <c r="J81" s="48" t="s">
        <v>308</v>
      </c>
      <c r="K81" s="51">
        <v>702</v>
      </c>
      <c r="L81" s="51">
        <v>512</v>
      </c>
      <c r="M81" s="51">
        <f t="shared" si="11"/>
        <v>1214</v>
      </c>
      <c r="N81" s="51">
        <v>30277</v>
      </c>
      <c r="O81" s="52">
        <f t="shared" si="12"/>
        <v>4.0096442844403342E-2</v>
      </c>
      <c r="P81" s="53">
        <v>13324387</v>
      </c>
      <c r="Q81" s="53">
        <v>81314485</v>
      </c>
      <c r="R81" s="53">
        <v>71695775</v>
      </c>
      <c r="S81" s="53">
        <v>686749700</v>
      </c>
      <c r="T81" s="52">
        <f t="shared" si="13"/>
        <v>0.10439869868163029</v>
      </c>
      <c r="U81" s="53">
        <f t="shared" si="14"/>
        <v>1391048.6635304317</v>
      </c>
      <c r="V81" s="53">
        <f t="shared" si="15"/>
        <v>8489126.417966947</v>
      </c>
      <c r="W81" s="54">
        <f t="shared" si="16"/>
        <v>0.16386240409688382</v>
      </c>
      <c r="X81" s="55" t="str">
        <f t="shared" si="17"/>
        <v>Tier 3</v>
      </c>
      <c r="Y81" s="56">
        <f t="shared" si="18"/>
        <v>417314.59905912948</v>
      </c>
      <c r="Z81" s="56">
        <f>VLOOKUP(B81,'Build LIP Model by County'!B$13:AB$215,25,FALSE)</f>
        <v>222420</v>
      </c>
      <c r="AA81" s="56">
        <f t="shared" si="19"/>
        <v>194894.59905912948</v>
      </c>
      <c r="AB81" s="54">
        <f t="shared" si="20"/>
        <v>0.46702080276735009</v>
      </c>
      <c r="AC81" s="36">
        <f t="shared" si="21"/>
        <v>62</v>
      </c>
    </row>
    <row r="82" spans="2:29" s="18" customFormat="1" x14ac:dyDescent="0.25">
      <c r="B82" s="20">
        <v>100055</v>
      </c>
      <c r="C82" s="19">
        <v>101613</v>
      </c>
      <c r="D82" s="48" t="s">
        <v>98</v>
      </c>
      <c r="E82" s="48" t="s">
        <v>216</v>
      </c>
      <c r="F82" s="49" t="s">
        <v>281</v>
      </c>
      <c r="G82" s="49" t="s">
        <v>287</v>
      </c>
      <c r="H82" s="49" t="s">
        <v>287</v>
      </c>
      <c r="I82" s="50">
        <v>42005</v>
      </c>
      <c r="J82" s="48" t="s">
        <v>308</v>
      </c>
      <c r="K82" s="51">
        <v>1170</v>
      </c>
      <c r="L82" s="51">
        <v>1023</v>
      </c>
      <c r="M82" s="51">
        <f t="shared" si="11"/>
        <v>2193</v>
      </c>
      <c r="N82" s="51">
        <v>18762</v>
      </c>
      <c r="O82" s="52">
        <f t="shared" si="12"/>
        <v>0.11688519347617525</v>
      </c>
      <c r="P82" s="53">
        <v>14708541</v>
      </c>
      <c r="Q82" s="53">
        <v>90228357</v>
      </c>
      <c r="R82" s="53">
        <v>83580099</v>
      </c>
      <c r="S82" s="53">
        <v>429354944</v>
      </c>
      <c r="T82" s="52">
        <f t="shared" si="13"/>
        <v>0.19466434512513731</v>
      </c>
      <c r="U82" s="53">
        <f t="shared" si="14"/>
        <v>2863228.501511232</v>
      </c>
      <c r="V82" s="53">
        <f t="shared" si="15"/>
        <v>17564244.027122099</v>
      </c>
      <c r="W82" s="54">
        <f t="shared" si="16"/>
        <v>0.16301461634727538</v>
      </c>
      <c r="X82" s="55" t="str">
        <f t="shared" si="17"/>
        <v>Tier 3</v>
      </c>
      <c r="Y82" s="56">
        <f t="shared" si="18"/>
        <v>858968.55045336962</v>
      </c>
      <c r="Z82" s="56">
        <f>VLOOKUP(B82,'Build LIP Model by County'!B$13:AB$215,25,FALSE)</f>
        <v>0</v>
      </c>
      <c r="AA82" s="56">
        <f t="shared" si="19"/>
        <v>858968.55045336962</v>
      </c>
      <c r="AB82" s="54">
        <f t="shared" si="20"/>
        <v>1</v>
      </c>
      <c r="AC82" s="36">
        <f t="shared" si="21"/>
        <v>63</v>
      </c>
    </row>
    <row r="83" spans="2:29" s="18" customFormat="1" x14ac:dyDescent="0.25">
      <c r="B83" s="20">
        <v>110403</v>
      </c>
      <c r="C83" s="19">
        <v>101524</v>
      </c>
      <c r="D83" s="48" t="s">
        <v>102</v>
      </c>
      <c r="E83" s="48" t="s">
        <v>228</v>
      </c>
      <c r="F83" s="49" t="s">
        <v>281</v>
      </c>
      <c r="G83" s="49" t="s">
        <v>287</v>
      </c>
      <c r="H83" s="49" t="s">
        <v>287</v>
      </c>
      <c r="I83" s="50">
        <v>42005</v>
      </c>
      <c r="J83" s="48" t="s">
        <v>308</v>
      </c>
      <c r="K83" s="51">
        <v>3176</v>
      </c>
      <c r="L83" s="51">
        <v>5416</v>
      </c>
      <c r="M83" s="51">
        <f t="shared" si="11"/>
        <v>8592</v>
      </c>
      <c r="N83" s="51">
        <v>46409</v>
      </c>
      <c r="O83" s="52">
        <f t="shared" si="12"/>
        <v>0.18513650369540391</v>
      </c>
      <c r="P83" s="53">
        <v>56049537</v>
      </c>
      <c r="Q83" s="53">
        <v>347941931</v>
      </c>
      <c r="R83" s="53">
        <v>160479607</v>
      </c>
      <c r="S83" s="53">
        <v>1132495162</v>
      </c>
      <c r="T83" s="52">
        <f t="shared" si="13"/>
        <v>0.14170445259703457</v>
      </c>
      <c r="U83" s="53">
        <f t="shared" si="14"/>
        <v>7942468.9589022351</v>
      </c>
      <c r="V83" s="53">
        <f t="shared" si="15"/>
        <v>49304920.867910177</v>
      </c>
      <c r="W83" s="54">
        <f t="shared" si="16"/>
        <v>0.16108876799904864</v>
      </c>
      <c r="X83" s="55" t="str">
        <f t="shared" si="17"/>
        <v>Tier 3</v>
      </c>
      <c r="Y83" s="56">
        <f t="shared" si="18"/>
        <v>2382740.6876706704</v>
      </c>
      <c r="Z83" s="56">
        <f>VLOOKUP(B83,'Build LIP Model by County'!B$13:AB$215,25,FALSE)</f>
        <v>1269952</v>
      </c>
      <c r="AA83" s="56">
        <f t="shared" si="19"/>
        <v>1112788.6876706704</v>
      </c>
      <c r="AB83" s="54">
        <f t="shared" si="20"/>
        <v>0.46702047496344012</v>
      </c>
      <c r="AC83" s="36">
        <f t="shared" si="21"/>
        <v>64</v>
      </c>
    </row>
    <row r="84" spans="2:29" s="18" customFormat="1" x14ac:dyDescent="0.25">
      <c r="B84" s="20">
        <v>100075</v>
      </c>
      <c r="C84" s="19">
        <v>100978</v>
      </c>
      <c r="D84" s="48" t="s">
        <v>183</v>
      </c>
      <c r="E84" s="48" t="s">
        <v>207</v>
      </c>
      <c r="F84" s="49" t="s">
        <v>281</v>
      </c>
      <c r="G84" s="49" t="s">
        <v>287</v>
      </c>
      <c r="H84" s="49" t="s">
        <v>287</v>
      </c>
      <c r="I84" s="50">
        <v>42005</v>
      </c>
      <c r="J84" s="48" t="s">
        <v>308</v>
      </c>
      <c r="K84" s="51">
        <v>14301</v>
      </c>
      <c r="L84" s="51">
        <v>58987</v>
      </c>
      <c r="M84" s="51">
        <f t="shared" si="11"/>
        <v>73288</v>
      </c>
      <c r="N84" s="51">
        <v>261701</v>
      </c>
      <c r="O84" s="52">
        <f t="shared" si="12"/>
        <v>0.28004478393280879</v>
      </c>
      <c r="P84" s="53">
        <v>209747822</v>
      </c>
      <c r="Q84" s="53">
        <v>1303117803</v>
      </c>
      <c r="R84" s="53">
        <v>868688810</v>
      </c>
      <c r="S84" s="53">
        <v>4003010408</v>
      </c>
      <c r="T84" s="52">
        <f t="shared" si="13"/>
        <v>0.21700888118200465</v>
      </c>
      <c r="U84" s="53">
        <f t="shared" si="14"/>
        <v>45517140.182582259</v>
      </c>
      <c r="V84" s="53">
        <f t="shared" si="15"/>
        <v>282788136.47738194</v>
      </c>
      <c r="W84" s="54">
        <f t="shared" si="16"/>
        <v>0.16095845020083729</v>
      </c>
      <c r="X84" s="55" t="str">
        <f t="shared" si="17"/>
        <v>Tier 3</v>
      </c>
      <c r="Y84" s="56">
        <f t="shared" si="18"/>
        <v>13655142.054774677</v>
      </c>
      <c r="Z84" s="56">
        <f>VLOOKUP(B84,'Build LIP Model by County'!B$13:AB$215,25,FALSE)</f>
        <v>7277911</v>
      </c>
      <c r="AA84" s="56">
        <f t="shared" si="19"/>
        <v>6377231.0547746774</v>
      </c>
      <c r="AB84" s="54">
        <f t="shared" si="20"/>
        <v>0.46702048423910797</v>
      </c>
      <c r="AC84" s="36">
        <f t="shared" si="21"/>
        <v>65</v>
      </c>
    </row>
    <row r="85" spans="2:29" s="18" customFormat="1" x14ac:dyDescent="0.25">
      <c r="B85" s="20">
        <v>100042</v>
      </c>
      <c r="C85" s="19">
        <v>101915</v>
      </c>
      <c r="D85" s="48" t="s">
        <v>53</v>
      </c>
      <c r="E85" s="48" t="s">
        <v>239</v>
      </c>
      <c r="F85" s="49" t="s">
        <v>281</v>
      </c>
      <c r="G85" s="49" t="s">
        <v>287</v>
      </c>
      <c r="H85" s="49" t="s">
        <v>287</v>
      </c>
      <c r="I85" s="50">
        <v>42005</v>
      </c>
      <c r="J85" s="48" t="s">
        <v>308</v>
      </c>
      <c r="K85" s="51">
        <v>-41</v>
      </c>
      <c r="L85" s="51">
        <v>482</v>
      </c>
      <c r="M85" s="51">
        <f t="shared" si="11"/>
        <v>441</v>
      </c>
      <c r="N85" s="51">
        <v>22095</v>
      </c>
      <c r="O85" s="52">
        <f t="shared" si="12"/>
        <v>1.9959266802443993E-2</v>
      </c>
      <c r="P85" s="53">
        <v>2145656</v>
      </c>
      <c r="Q85" s="53">
        <v>13622425</v>
      </c>
      <c r="R85" s="53">
        <v>31984034</v>
      </c>
      <c r="S85" s="53">
        <v>147853132</v>
      </c>
      <c r="T85" s="52">
        <f t="shared" si="13"/>
        <v>0.21632300626543371</v>
      </c>
      <c r="U85" s="53">
        <f t="shared" si="14"/>
        <v>464154.75633146544</v>
      </c>
      <c r="V85" s="53">
        <f t="shared" si="15"/>
        <v>2946843.9286254006</v>
      </c>
      <c r="W85" s="54">
        <f t="shared" si="16"/>
        <v>0.15750910722576927</v>
      </c>
      <c r="X85" s="55" t="str">
        <f t="shared" si="17"/>
        <v>Tier 3</v>
      </c>
      <c r="Y85" s="56">
        <f t="shared" si="18"/>
        <v>139246.42689943963</v>
      </c>
      <c r="Z85" s="56">
        <f>VLOOKUP(B85,'Build LIP Model by County'!B$13:AB$215,25,FALSE)</f>
        <v>0</v>
      </c>
      <c r="AA85" s="56">
        <f t="shared" si="19"/>
        <v>139246.42689943963</v>
      </c>
      <c r="AB85" s="54">
        <f t="shared" si="20"/>
        <v>1</v>
      </c>
      <c r="AC85" s="36">
        <f t="shared" si="21"/>
        <v>66</v>
      </c>
    </row>
    <row r="86" spans="2:29" s="18" customFormat="1" x14ac:dyDescent="0.25">
      <c r="B86" s="20">
        <v>100007</v>
      </c>
      <c r="C86" s="19">
        <v>101290</v>
      </c>
      <c r="D86" s="48" t="s">
        <v>90</v>
      </c>
      <c r="E86" s="48" t="s">
        <v>237</v>
      </c>
      <c r="F86" s="49" t="s">
        <v>281</v>
      </c>
      <c r="G86" s="49" t="s">
        <v>282</v>
      </c>
      <c r="H86" s="49" t="s">
        <v>287</v>
      </c>
      <c r="I86" s="50">
        <v>42005</v>
      </c>
      <c r="J86" s="48" t="s">
        <v>308</v>
      </c>
      <c r="K86" s="51">
        <v>33327</v>
      </c>
      <c r="L86" s="51">
        <v>68572</v>
      </c>
      <c r="M86" s="51">
        <f t="shared" si="11"/>
        <v>101899</v>
      </c>
      <c r="N86" s="51">
        <v>682165</v>
      </c>
      <c r="O86" s="52">
        <f t="shared" si="12"/>
        <v>0.14937588413360403</v>
      </c>
      <c r="P86" s="53">
        <v>660413085</v>
      </c>
      <c r="Q86" s="53">
        <v>4199786365</v>
      </c>
      <c r="R86" s="53">
        <v>2719847451</v>
      </c>
      <c r="S86" s="53">
        <v>13648365665</v>
      </c>
      <c r="T86" s="52">
        <f t="shared" si="13"/>
        <v>0.19928008362018046</v>
      </c>
      <c r="U86" s="53">
        <f t="shared" si="14"/>
        <v>131607174.80266134</v>
      </c>
      <c r="V86" s="53">
        <f t="shared" si="15"/>
        <v>836933778.00409377</v>
      </c>
      <c r="W86" s="54">
        <f t="shared" si="16"/>
        <v>0.15724920927019581</v>
      </c>
      <c r="X86" s="55" t="str">
        <f t="shared" si="17"/>
        <v>Tier 3</v>
      </c>
      <c r="Y86" s="56">
        <f t="shared" si="18"/>
        <v>39482152.440798402</v>
      </c>
      <c r="Z86" s="56">
        <f>VLOOKUP(B86,'Build LIP Model by County'!B$13:AB$215,25,FALSE)</f>
        <v>5729049</v>
      </c>
      <c r="AA86" s="56">
        <f t="shared" si="19"/>
        <v>33753103.440798402</v>
      </c>
      <c r="AB86" s="54">
        <f t="shared" si="20"/>
        <v>0.8548952211105908</v>
      </c>
      <c r="AC86" s="36">
        <f t="shared" si="21"/>
        <v>67</v>
      </c>
    </row>
    <row r="87" spans="2:29" s="18" customFormat="1" x14ac:dyDescent="0.25">
      <c r="B87" s="20">
        <v>100244</v>
      </c>
      <c r="C87" s="19">
        <v>119717</v>
      </c>
      <c r="D87" s="48" t="s">
        <v>77</v>
      </c>
      <c r="E87" s="48" t="s">
        <v>209</v>
      </c>
      <c r="F87" s="49" t="s">
        <v>281</v>
      </c>
      <c r="G87" s="49" t="s">
        <v>287</v>
      </c>
      <c r="H87" s="49" t="s">
        <v>287</v>
      </c>
      <c r="I87" s="50">
        <v>41913</v>
      </c>
      <c r="J87" s="48" t="s">
        <v>305</v>
      </c>
      <c r="K87" s="51">
        <v>0</v>
      </c>
      <c r="L87" s="51">
        <v>7960</v>
      </c>
      <c r="M87" s="51">
        <f t="shared" si="11"/>
        <v>7960</v>
      </c>
      <c r="N87" s="51">
        <v>70949</v>
      </c>
      <c r="O87" s="52">
        <f t="shared" si="12"/>
        <v>0.11219326558513862</v>
      </c>
      <c r="P87" s="53">
        <v>37056556</v>
      </c>
      <c r="Q87" s="53">
        <v>239408101</v>
      </c>
      <c r="R87" s="53">
        <v>184834321</v>
      </c>
      <c r="S87" s="53">
        <v>1008585397</v>
      </c>
      <c r="T87" s="52">
        <f t="shared" si="13"/>
        <v>0.18326095296420397</v>
      </c>
      <c r="U87" s="53">
        <f t="shared" si="14"/>
        <v>6791019.7661313908</v>
      </c>
      <c r="V87" s="53">
        <f t="shared" si="15"/>
        <v>43874156.73661039</v>
      </c>
      <c r="W87" s="54">
        <f t="shared" si="16"/>
        <v>0.15478405219044783</v>
      </c>
      <c r="X87" s="55" t="str">
        <f t="shared" si="17"/>
        <v>Tier 3</v>
      </c>
      <c r="Y87" s="56">
        <f t="shared" si="18"/>
        <v>2037305.9298394171</v>
      </c>
      <c r="Z87" s="56">
        <f>VLOOKUP(B87,'Build LIP Model by County'!B$13:AB$215,25,FALSE)</f>
        <v>1085842</v>
      </c>
      <c r="AA87" s="56">
        <f t="shared" si="19"/>
        <v>951463.92983941711</v>
      </c>
      <c r="AB87" s="54">
        <f t="shared" si="20"/>
        <v>0.46702064520786657</v>
      </c>
      <c r="AC87" s="36">
        <f t="shared" si="21"/>
        <v>68</v>
      </c>
    </row>
    <row r="88" spans="2:29" s="18" customFormat="1" x14ac:dyDescent="0.25">
      <c r="B88" s="20">
        <v>100057</v>
      </c>
      <c r="C88" s="19">
        <v>101095</v>
      </c>
      <c r="D88" s="48" t="s">
        <v>99</v>
      </c>
      <c r="E88" s="48" t="s">
        <v>219</v>
      </c>
      <c r="F88" s="49" t="s">
        <v>281</v>
      </c>
      <c r="G88" s="49" t="s">
        <v>287</v>
      </c>
      <c r="H88" s="49" t="s">
        <v>287</v>
      </c>
      <c r="I88" s="50">
        <v>42005</v>
      </c>
      <c r="J88" s="48" t="s">
        <v>308</v>
      </c>
      <c r="K88" s="51">
        <v>3761</v>
      </c>
      <c r="L88" s="51">
        <v>5703</v>
      </c>
      <c r="M88" s="51">
        <f t="shared" si="11"/>
        <v>9464</v>
      </c>
      <c r="N88" s="51">
        <v>68750</v>
      </c>
      <c r="O88" s="52">
        <f t="shared" si="12"/>
        <v>0.13765818181818182</v>
      </c>
      <c r="P88" s="53">
        <v>33460947</v>
      </c>
      <c r="Q88" s="53">
        <v>219035689</v>
      </c>
      <c r="R88" s="53">
        <v>207259950</v>
      </c>
      <c r="S88" s="53">
        <v>1126055612</v>
      </c>
      <c r="T88" s="52">
        <f t="shared" si="13"/>
        <v>0.18405836069844125</v>
      </c>
      <c r="U88" s="53">
        <f t="shared" si="14"/>
        <v>6158767.0522374259</v>
      </c>
      <c r="V88" s="53">
        <f t="shared" si="15"/>
        <v>40315349.851793602</v>
      </c>
      <c r="W88" s="54">
        <f t="shared" si="16"/>
        <v>0.15276481724400628</v>
      </c>
      <c r="X88" s="55" t="str">
        <f t="shared" si="17"/>
        <v>Tier 3</v>
      </c>
      <c r="Y88" s="56">
        <f t="shared" si="18"/>
        <v>1847630.1156712277</v>
      </c>
      <c r="Z88" s="56">
        <f>VLOOKUP(B88,'Build LIP Model by County'!B$13:AB$215,25,FALSE)</f>
        <v>984749</v>
      </c>
      <c r="AA88" s="56">
        <f t="shared" si="19"/>
        <v>862881.11567122769</v>
      </c>
      <c r="AB88" s="54">
        <f t="shared" si="20"/>
        <v>0.46702048659655593</v>
      </c>
      <c r="AC88" s="36">
        <f t="shared" si="21"/>
        <v>69</v>
      </c>
    </row>
    <row r="89" spans="2:29" s="18" customFormat="1" x14ac:dyDescent="0.25">
      <c r="B89" s="38">
        <v>100043</v>
      </c>
      <c r="C89" s="19" t="s">
        <v>278</v>
      </c>
      <c r="D89" s="48" t="s">
        <v>279</v>
      </c>
      <c r="E89" s="57" t="s">
        <v>216</v>
      </c>
      <c r="F89" s="49" t="s">
        <v>281</v>
      </c>
      <c r="G89" s="49" t="s">
        <v>287</v>
      </c>
      <c r="H89" s="49" t="s">
        <v>287</v>
      </c>
      <c r="I89" s="50" t="s">
        <v>276</v>
      </c>
      <c r="J89" s="48" t="s">
        <v>277</v>
      </c>
      <c r="K89" s="51">
        <v>3466</v>
      </c>
      <c r="L89" s="51">
        <v>11512</v>
      </c>
      <c r="M89" s="51">
        <f t="shared" si="11"/>
        <v>14978</v>
      </c>
      <c r="N89" s="51">
        <v>108027</v>
      </c>
      <c r="O89" s="52">
        <f t="shared" si="12"/>
        <v>0.13865052255454655</v>
      </c>
      <c r="P89" s="53">
        <v>60431560</v>
      </c>
      <c r="Q89" s="53">
        <v>401543764</v>
      </c>
      <c r="R89" s="53">
        <v>319706725</v>
      </c>
      <c r="S89" s="53">
        <v>2489540481</v>
      </c>
      <c r="T89" s="52">
        <f t="shared" si="13"/>
        <v>0.12841997446515913</v>
      </c>
      <c r="U89" s="53">
        <f t="shared" si="14"/>
        <v>7760619.392089732</v>
      </c>
      <c r="V89" s="53">
        <f t="shared" si="15"/>
        <v>51566239.91952388</v>
      </c>
      <c r="W89" s="54">
        <f t="shared" si="16"/>
        <v>0.15049806625810283</v>
      </c>
      <c r="X89" s="55" t="str">
        <f t="shared" si="17"/>
        <v>Tier 3</v>
      </c>
      <c r="Y89" s="56">
        <f t="shared" si="18"/>
        <v>2328185.8176269196</v>
      </c>
      <c r="Z89" s="56">
        <f>VLOOKUP(B89,'Build LIP Model by County'!B$13:AB$215,25,FALSE)</f>
        <v>1856738</v>
      </c>
      <c r="AA89" s="56">
        <f t="shared" si="19"/>
        <v>471447.8176269196</v>
      </c>
      <c r="AB89" s="54">
        <f t="shared" si="20"/>
        <v>0.20249578622872053</v>
      </c>
      <c r="AC89" s="36">
        <f t="shared" si="21"/>
        <v>70</v>
      </c>
    </row>
    <row r="90" spans="2:29" s="18" customFormat="1" x14ac:dyDescent="0.25">
      <c r="B90" s="20">
        <v>100183</v>
      </c>
      <c r="C90" s="19">
        <v>109606</v>
      </c>
      <c r="D90" s="48" t="s">
        <v>82</v>
      </c>
      <c r="E90" s="48" t="s">
        <v>215</v>
      </c>
      <c r="F90" s="49" t="s">
        <v>281</v>
      </c>
      <c r="G90" s="49" t="s">
        <v>287</v>
      </c>
      <c r="H90" s="49" t="s">
        <v>287</v>
      </c>
      <c r="I90" s="50">
        <v>42005</v>
      </c>
      <c r="J90" s="48" t="s">
        <v>308</v>
      </c>
      <c r="K90" s="51">
        <v>1229</v>
      </c>
      <c r="L90" s="51">
        <v>3630</v>
      </c>
      <c r="M90" s="51">
        <f t="shared" si="11"/>
        <v>4859</v>
      </c>
      <c r="N90" s="51">
        <v>33409</v>
      </c>
      <c r="O90" s="52">
        <f t="shared" si="12"/>
        <v>0.14543985153701097</v>
      </c>
      <c r="P90" s="53">
        <v>25485421</v>
      </c>
      <c r="Q90" s="53">
        <v>169729987</v>
      </c>
      <c r="R90" s="53">
        <v>103946296</v>
      </c>
      <c r="S90" s="53">
        <v>899719329</v>
      </c>
      <c r="T90" s="52">
        <f t="shared" si="13"/>
        <v>0.11553191384198883</v>
      </c>
      <c r="U90" s="53">
        <f t="shared" si="14"/>
        <v>2944379.4631988127</v>
      </c>
      <c r="V90" s="53">
        <f t="shared" si="15"/>
        <v>19609230.234485883</v>
      </c>
      <c r="W90" s="54">
        <f t="shared" si="16"/>
        <v>0.15015273052486594</v>
      </c>
      <c r="X90" s="55" t="str">
        <f t="shared" si="17"/>
        <v>Tier 3</v>
      </c>
      <c r="Y90" s="56">
        <f t="shared" si="18"/>
        <v>883313.83895964373</v>
      </c>
      <c r="Z90" s="56">
        <f>VLOOKUP(B90,'Build LIP Model by County'!B$13:AB$215,25,FALSE)</f>
        <v>0</v>
      </c>
      <c r="AA90" s="56">
        <f t="shared" si="19"/>
        <v>883313.83895964373</v>
      </c>
      <c r="AB90" s="54">
        <f t="shared" si="20"/>
        <v>1</v>
      </c>
      <c r="AC90" s="36">
        <f t="shared" si="21"/>
        <v>71</v>
      </c>
    </row>
    <row r="91" spans="2:29" s="18" customFormat="1" x14ac:dyDescent="0.25">
      <c r="B91" s="20">
        <v>100034</v>
      </c>
      <c r="C91" s="19">
        <v>100463</v>
      </c>
      <c r="D91" s="48" t="s">
        <v>144</v>
      </c>
      <c r="E91" s="48" t="s">
        <v>215</v>
      </c>
      <c r="F91" s="49" t="s">
        <v>281</v>
      </c>
      <c r="G91" s="49" t="s">
        <v>282</v>
      </c>
      <c r="H91" s="49" t="s">
        <v>287</v>
      </c>
      <c r="I91" s="50">
        <v>42005</v>
      </c>
      <c r="J91" s="48" t="s">
        <v>308</v>
      </c>
      <c r="K91" s="51">
        <v>5908</v>
      </c>
      <c r="L91" s="51">
        <v>10218</v>
      </c>
      <c r="M91" s="51">
        <f t="shared" si="11"/>
        <v>16126</v>
      </c>
      <c r="N91" s="51">
        <v>127258</v>
      </c>
      <c r="O91" s="52">
        <f t="shared" si="12"/>
        <v>0.12671894890694493</v>
      </c>
      <c r="P91" s="53">
        <v>90145722</v>
      </c>
      <c r="Q91" s="53">
        <v>600620907</v>
      </c>
      <c r="R91" s="53">
        <v>421164324</v>
      </c>
      <c r="S91" s="53">
        <v>2207106263</v>
      </c>
      <c r="T91" s="52">
        <f t="shared" si="13"/>
        <v>0.19082195137606747</v>
      </c>
      <c r="U91" s="53">
        <f t="shared" si="14"/>
        <v>17201782.580244496</v>
      </c>
      <c r="V91" s="53">
        <f t="shared" si="15"/>
        <v>114611653.51100354</v>
      </c>
      <c r="W91" s="54">
        <f t="shared" si="16"/>
        <v>0.15008755264658147</v>
      </c>
      <c r="X91" s="55" t="str">
        <f t="shared" si="17"/>
        <v>Tier 3</v>
      </c>
      <c r="Y91" s="56">
        <f t="shared" si="18"/>
        <v>5160534.7740733484</v>
      </c>
      <c r="Z91" s="56">
        <f>VLOOKUP(B91,'Build LIP Model by County'!B$13:AB$215,25,FALSE)</f>
        <v>3209282</v>
      </c>
      <c r="AA91" s="56">
        <f t="shared" si="19"/>
        <v>1951252.7740733484</v>
      </c>
      <c r="AB91" s="54">
        <f t="shared" si="20"/>
        <v>0.37811057564740957</v>
      </c>
      <c r="AC91" s="36">
        <f t="shared" si="21"/>
        <v>72</v>
      </c>
    </row>
    <row r="92" spans="2:29" s="18" customFormat="1" x14ac:dyDescent="0.25">
      <c r="B92" s="20">
        <v>100051</v>
      </c>
      <c r="C92" s="19">
        <v>101087</v>
      </c>
      <c r="D92" s="48" t="s">
        <v>17</v>
      </c>
      <c r="E92" s="48" t="s">
        <v>219</v>
      </c>
      <c r="F92" s="49" t="s">
        <v>281</v>
      </c>
      <c r="G92" s="49" t="s">
        <v>287</v>
      </c>
      <c r="H92" s="49" t="s">
        <v>287</v>
      </c>
      <c r="I92" s="50">
        <v>41913</v>
      </c>
      <c r="J92" s="48" t="s">
        <v>305</v>
      </c>
      <c r="K92" s="51">
        <v>428</v>
      </c>
      <c r="L92" s="51">
        <v>4078</v>
      </c>
      <c r="M92" s="51">
        <f t="shared" si="11"/>
        <v>4506</v>
      </c>
      <c r="N92" s="51">
        <v>37238</v>
      </c>
      <c r="O92" s="52">
        <f t="shared" si="12"/>
        <v>0.12100542456630324</v>
      </c>
      <c r="P92" s="53">
        <v>34170110</v>
      </c>
      <c r="Q92" s="53">
        <v>230819406</v>
      </c>
      <c r="R92" s="53">
        <v>152590212</v>
      </c>
      <c r="S92" s="53">
        <v>868951365</v>
      </c>
      <c r="T92" s="52">
        <f t="shared" si="13"/>
        <v>0.1756027070628976</v>
      </c>
      <c r="U92" s="53">
        <f t="shared" si="14"/>
        <v>6000363.816636988</v>
      </c>
      <c r="V92" s="53">
        <f t="shared" si="15"/>
        <v>40532512.536250032</v>
      </c>
      <c r="W92" s="54">
        <f t="shared" si="16"/>
        <v>0.14803828929357871</v>
      </c>
      <c r="X92" s="55" t="str">
        <f t="shared" si="17"/>
        <v>Tier 3</v>
      </c>
      <c r="Y92" s="56">
        <f t="shared" si="18"/>
        <v>1800109.1449910963</v>
      </c>
      <c r="Z92" s="56">
        <f>VLOOKUP(B92,'Build LIP Model by County'!B$13:AB$215,25,FALSE)</f>
        <v>2038010</v>
      </c>
      <c r="AA92" s="56">
        <f t="shared" si="19"/>
        <v>-237900.85500890366</v>
      </c>
      <c r="AB92" s="54">
        <f t="shared" si="20"/>
        <v>-0.13215912805669366</v>
      </c>
      <c r="AC92" s="36">
        <f t="shared" si="21"/>
        <v>73</v>
      </c>
    </row>
    <row r="93" spans="2:29" s="18" customFormat="1" x14ac:dyDescent="0.25">
      <c r="B93" s="20">
        <v>100240</v>
      </c>
      <c r="C93" s="19">
        <v>116483</v>
      </c>
      <c r="D93" s="48" t="s">
        <v>57</v>
      </c>
      <c r="E93" s="48" t="s">
        <v>215</v>
      </c>
      <c r="F93" s="49" t="s">
        <v>281</v>
      </c>
      <c r="G93" s="49" t="s">
        <v>287</v>
      </c>
      <c r="H93" s="49" t="s">
        <v>287</v>
      </c>
      <c r="I93" s="50">
        <v>41791</v>
      </c>
      <c r="J93" s="48" t="s">
        <v>309</v>
      </c>
      <c r="K93" s="51">
        <v>1</v>
      </c>
      <c r="L93" s="51">
        <v>8</v>
      </c>
      <c r="M93" s="51">
        <f t="shared" si="11"/>
        <v>9</v>
      </c>
      <c r="N93" s="51">
        <v>213</v>
      </c>
      <c r="O93" s="52">
        <f t="shared" si="12"/>
        <v>4.2253521126760563E-2</v>
      </c>
      <c r="P93" s="53">
        <v>19714105</v>
      </c>
      <c r="Q93" s="53">
        <v>133757359</v>
      </c>
      <c r="R93" s="53">
        <v>107485394</v>
      </c>
      <c r="S93" s="53">
        <v>396718592</v>
      </c>
      <c r="T93" s="52">
        <f t="shared" si="13"/>
        <v>0.27093611483678587</v>
      </c>
      <c r="U93" s="53">
        <f t="shared" si="14"/>
        <v>5341263.0161844548</v>
      </c>
      <c r="V93" s="53">
        <f t="shared" si="15"/>
        <v>36239699.178289197</v>
      </c>
      <c r="W93" s="54">
        <f t="shared" si="16"/>
        <v>0.14738706825095133</v>
      </c>
      <c r="X93" s="55" t="str">
        <f t="shared" si="17"/>
        <v>Tier 3</v>
      </c>
      <c r="Y93" s="56">
        <f t="shared" si="18"/>
        <v>1602378.9048553363</v>
      </c>
      <c r="Z93" s="56">
        <f>VLOOKUP(B93,'Build LIP Model by County'!B$13:AB$215,25,FALSE)</f>
        <v>854035</v>
      </c>
      <c r="AA93" s="56">
        <f t="shared" si="19"/>
        <v>748343.9048553363</v>
      </c>
      <c r="AB93" s="54">
        <f t="shared" si="20"/>
        <v>0.46702056710044948</v>
      </c>
      <c r="AC93" s="36">
        <f t="shared" si="21"/>
        <v>74</v>
      </c>
    </row>
    <row r="94" spans="2:29" s="18" customFormat="1" x14ac:dyDescent="0.25">
      <c r="B94" s="20">
        <v>100088</v>
      </c>
      <c r="C94" s="19">
        <v>100641</v>
      </c>
      <c r="D94" s="48" t="s">
        <v>62</v>
      </c>
      <c r="E94" s="48" t="s">
        <v>225</v>
      </c>
      <c r="F94" s="49" t="s">
        <v>281</v>
      </c>
      <c r="G94" s="49" t="s">
        <v>287</v>
      </c>
      <c r="H94" s="49" t="s">
        <v>287</v>
      </c>
      <c r="I94" s="50">
        <v>41913</v>
      </c>
      <c r="J94" s="48" t="s">
        <v>305</v>
      </c>
      <c r="K94" s="51">
        <v>17701</v>
      </c>
      <c r="L94" s="51">
        <v>37215</v>
      </c>
      <c r="M94" s="51">
        <f t="shared" si="11"/>
        <v>54916</v>
      </c>
      <c r="N94" s="51">
        <v>252375</v>
      </c>
      <c r="O94" s="52">
        <f t="shared" si="12"/>
        <v>0.21759683011391778</v>
      </c>
      <c r="P94" s="53">
        <v>217295893</v>
      </c>
      <c r="Q94" s="53">
        <v>1489591077</v>
      </c>
      <c r="R94" s="53">
        <v>862702507</v>
      </c>
      <c r="S94" s="53">
        <v>3949317850</v>
      </c>
      <c r="T94" s="52">
        <f t="shared" si="13"/>
        <v>0.21844342232418695</v>
      </c>
      <c r="U94" s="53">
        <f t="shared" si="14"/>
        <v>47466858.523910336</v>
      </c>
      <c r="V94" s="53">
        <f t="shared" si="15"/>
        <v>325391372.7234515</v>
      </c>
      <c r="W94" s="54">
        <f t="shared" si="16"/>
        <v>0.1458762047887858</v>
      </c>
      <c r="X94" s="55" t="str">
        <f t="shared" si="17"/>
        <v>Tier 3</v>
      </c>
      <c r="Y94" s="56">
        <f t="shared" si="18"/>
        <v>14240057.557173101</v>
      </c>
      <c r="Z94" s="56">
        <f>VLOOKUP(B94,'Build LIP Model by County'!B$13:AB$215,25,FALSE)</f>
        <v>0</v>
      </c>
      <c r="AA94" s="56">
        <f t="shared" si="19"/>
        <v>14240057.557173101</v>
      </c>
      <c r="AB94" s="54">
        <f t="shared" si="20"/>
        <v>1</v>
      </c>
      <c r="AC94" s="36">
        <f t="shared" si="21"/>
        <v>75</v>
      </c>
    </row>
    <row r="95" spans="2:29" s="18" customFormat="1" x14ac:dyDescent="0.25">
      <c r="B95" s="20">
        <v>100023</v>
      </c>
      <c r="C95" s="19">
        <v>102199</v>
      </c>
      <c r="D95" s="48" t="s">
        <v>80</v>
      </c>
      <c r="E95" s="48" t="s">
        <v>231</v>
      </c>
      <c r="F95" s="49" t="s">
        <v>281</v>
      </c>
      <c r="G95" s="49" t="s">
        <v>287</v>
      </c>
      <c r="H95" s="49" t="s">
        <v>287</v>
      </c>
      <c r="I95" s="50">
        <v>42005</v>
      </c>
      <c r="J95" s="48" t="s">
        <v>308</v>
      </c>
      <c r="K95" s="51">
        <v>1375</v>
      </c>
      <c r="L95" s="51">
        <v>3483</v>
      </c>
      <c r="M95" s="51">
        <f t="shared" si="11"/>
        <v>4858</v>
      </c>
      <c r="N95" s="51">
        <v>44536</v>
      </c>
      <c r="O95" s="52">
        <f t="shared" si="12"/>
        <v>0.10908029459313813</v>
      </c>
      <c r="P95" s="53">
        <v>30810082</v>
      </c>
      <c r="Q95" s="53">
        <v>212490467</v>
      </c>
      <c r="R95" s="53">
        <v>140445319</v>
      </c>
      <c r="S95" s="53">
        <v>1489883527</v>
      </c>
      <c r="T95" s="52">
        <f t="shared" si="13"/>
        <v>9.4265972107764634E-2</v>
      </c>
      <c r="U95" s="53">
        <f t="shared" si="14"/>
        <v>2904342.3304499411</v>
      </c>
      <c r="V95" s="53">
        <f t="shared" si="15"/>
        <v>20030620.43538788</v>
      </c>
      <c r="W95" s="54">
        <f t="shared" si="16"/>
        <v>0.14499512582839777</v>
      </c>
      <c r="X95" s="55" t="str">
        <f t="shared" si="17"/>
        <v>Tier 3</v>
      </c>
      <c r="Y95" s="56">
        <f t="shared" si="18"/>
        <v>871302.69913498231</v>
      </c>
      <c r="Z95" s="56">
        <f>VLOOKUP(B95,'Build LIP Model by County'!B$13:AB$215,25,FALSE)</f>
        <v>464387</v>
      </c>
      <c r="AA95" s="56">
        <f t="shared" si="19"/>
        <v>406915.69913498231</v>
      </c>
      <c r="AB95" s="54">
        <f t="shared" si="20"/>
        <v>0.46701989967317076</v>
      </c>
      <c r="AC95" s="36">
        <f t="shared" si="21"/>
        <v>76</v>
      </c>
    </row>
    <row r="96" spans="2:29" s="18" customFormat="1" x14ac:dyDescent="0.25">
      <c r="B96" s="20">
        <v>100256</v>
      </c>
      <c r="C96" s="19">
        <v>119881</v>
      </c>
      <c r="D96" s="48" t="s">
        <v>167</v>
      </c>
      <c r="E96" s="48" t="s">
        <v>218</v>
      </c>
      <c r="F96" s="49" t="s">
        <v>281</v>
      </c>
      <c r="G96" s="49" t="s">
        <v>287</v>
      </c>
      <c r="H96" s="49" t="s">
        <v>287</v>
      </c>
      <c r="I96" s="50">
        <v>42005</v>
      </c>
      <c r="J96" s="48" t="s">
        <v>308</v>
      </c>
      <c r="K96" s="51">
        <v>3184</v>
      </c>
      <c r="L96" s="51">
        <v>4478</v>
      </c>
      <c r="M96" s="51">
        <f t="shared" si="11"/>
        <v>7662</v>
      </c>
      <c r="N96" s="51">
        <v>69031</v>
      </c>
      <c r="O96" s="52">
        <f t="shared" si="12"/>
        <v>0.11099361156581826</v>
      </c>
      <c r="P96" s="53">
        <v>48783145</v>
      </c>
      <c r="Q96" s="53">
        <v>344619450</v>
      </c>
      <c r="R96" s="53">
        <v>182697388</v>
      </c>
      <c r="S96" s="53">
        <v>1889421902</v>
      </c>
      <c r="T96" s="52">
        <f t="shared" si="13"/>
        <v>9.6694860902485719E-2</v>
      </c>
      <c r="U96" s="53">
        <f t="shared" si="14"/>
        <v>4717079.4201607918</v>
      </c>
      <c r="V96" s="53">
        <f t="shared" si="15"/>
        <v>33322929.782041132</v>
      </c>
      <c r="W96" s="54">
        <f t="shared" si="16"/>
        <v>0.1415565633338455</v>
      </c>
      <c r="X96" s="55" t="str">
        <f t="shared" si="17"/>
        <v>Tier 3</v>
      </c>
      <c r="Y96" s="56">
        <f t="shared" si="18"/>
        <v>1415123.8260482375</v>
      </c>
      <c r="Z96" s="56">
        <f>VLOOKUP(B96,'Build LIP Model by County'!B$13:AB$215,25,FALSE)</f>
        <v>0</v>
      </c>
      <c r="AA96" s="56">
        <f t="shared" si="19"/>
        <v>1415123.8260482375</v>
      </c>
      <c r="AB96" s="54">
        <f t="shared" si="20"/>
        <v>1</v>
      </c>
      <c r="AC96" s="36">
        <f t="shared" si="21"/>
        <v>77</v>
      </c>
    </row>
    <row r="97" spans="2:29" s="18" customFormat="1" x14ac:dyDescent="0.25">
      <c r="B97" s="20">
        <v>100029</v>
      </c>
      <c r="C97" s="19">
        <v>100498</v>
      </c>
      <c r="D97" s="48" t="s">
        <v>149</v>
      </c>
      <c r="E97" s="48" t="s">
        <v>215</v>
      </c>
      <c r="F97" s="49" t="s">
        <v>281</v>
      </c>
      <c r="G97" s="49" t="s">
        <v>287</v>
      </c>
      <c r="H97" s="49" t="s">
        <v>287</v>
      </c>
      <c r="I97" s="50">
        <v>42005</v>
      </c>
      <c r="J97" s="48" t="s">
        <v>308</v>
      </c>
      <c r="K97" s="51">
        <v>12557</v>
      </c>
      <c r="L97" s="51">
        <v>27365</v>
      </c>
      <c r="M97" s="51">
        <f t="shared" si="11"/>
        <v>39922</v>
      </c>
      <c r="N97" s="51">
        <v>132109</v>
      </c>
      <c r="O97" s="52">
        <f t="shared" si="12"/>
        <v>0.30218985837452406</v>
      </c>
      <c r="P97" s="53">
        <v>59168372</v>
      </c>
      <c r="Q97" s="53">
        <v>424752846</v>
      </c>
      <c r="R97" s="53">
        <v>299387677</v>
      </c>
      <c r="S97" s="53">
        <v>2433314968</v>
      </c>
      <c r="T97" s="52">
        <f t="shared" si="13"/>
        <v>0.12303696025265234</v>
      </c>
      <c r="U97" s="53">
        <f t="shared" si="14"/>
        <v>7279896.633978148</v>
      </c>
      <c r="V97" s="53">
        <f t="shared" si="15"/>
        <v>52260299.03050296</v>
      </c>
      <c r="W97" s="54">
        <f t="shared" si="16"/>
        <v>0.13930070759313995</v>
      </c>
      <c r="X97" s="55" t="str">
        <f t="shared" si="17"/>
        <v>Tier 3</v>
      </c>
      <c r="Y97" s="56">
        <f t="shared" si="18"/>
        <v>2183968.9901934443</v>
      </c>
      <c r="Z97" s="56">
        <f>VLOOKUP(B97,'Build LIP Model by County'!B$13:AB$215,25,FALSE)</f>
        <v>0</v>
      </c>
      <c r="AA97" s="56">
        <f t="shared" si="19"/>
        <v>2183968.9901934443</v>
      </c>
      <c r="AB97" s="54">
        <f t="shared" si="20"/>
        <v>1</v>
      </c>
      <c r="AC97" s="36">
        <f t="shared" si="21"/>
        <v>78</v>
      </c>
    </row>
    <row r="98" spans="2:29" s="18" customFormat="1" x14ac:dyDescent="0.25">
      <c r="B98" s="20">
        <v>100093</v>
      </c>
      <c r="C98" s="19">
        <v>100749</v>
      </c>
      <c r="D98" s="48" t="s">
        <v>59</v>
      </c>
      <c r="E98" s="48" t="s">
        <v>251</v>
      </c>
      <c r="F98" s="49" t="s">
        <v>281</v>
      </c>
      <c r="G98" s="49" t="s">
        <v>287</v>
      </c>
      <c r="H98" s="49" t="s">
        <v>287</v>
      </c>
      <c r="I98" s="50">
        <v>41913</v>
      </c>
      <c r="J98" s="48" t="s">
        <v>305</v>
      </c>
      <c r="K98" s="51">
        <v>8876</v>
      </c>
      <c r="L98" s="51">
        <v>7327</v>
      </c>
      <c r="M98" s="51">
        <f t="shared" si="11"/>
        <v>16203</v>
      </c>
      <c r="N98" s="51">
        <v>99629</v>
      </c>
      <c r="O98" s="52">
        <f t="shared" si="12"/>
        <v>0.1626333698019653</v>
      </c>
      <c r="P98" s="53">
        <v>72249937</v>
      </c>
      <c r="Q98" s="53">
        <v>522678424</v>
      </c>
      <c r="R98" s="53">
        <v>344669313</v>
      </c>
      <c r="S98" s="53">
        <v>1989034912</v>
      </c>
      <c r="T98" s="52">
        <f t="shared" si="13"/>
        <v>0.17328469747845229</v>
      </c>
      <c r="U98" s="53">
        <f t="shared" si="14"/>
        <v>12519808.475882238</v>
      </c>
      <c r="V98" s="53">
        <f t="shared" si="15"/>
        <v>90572172.581354216</v>
      </c>
      <c r="W98" s="54">
        <f t="shared" si="16"/>
        <v>0.13823018835765069</v>
      </c>
      <c r="X98" s="55" t="str">
        <f t="shared" si="17"/>
        <v>Tier 3</v>
      </c>
      <c r="Y98" s="56">
        <f t="shared" si="18"/>
        <v>3755942.5427646711</v>
      </c>
      <c r="Z98" s="56">
        <f>VLOOKUP(B98,'Build LIP Model by County'!B$13:AB$215,25,FALSE)</f>
        <v>0</v>
      </c>
      <c r="AA98" s="56">
        <f t="shared" si="19"/>
        <v>3755942.5427646711</v>
      </c>
      <c r="AB98" s="54">
        <f t="shared" si="20"/>
        <v>1</v>
      </c>
      <c r="AC98" s="36">
        <f t="shared" si="21"/>
        <v>79</v>
      </c>
    </row>
    <row r="99" spans="2:29" s="18" customFormat="1" x14ac:dyDescent="0.25">
      <c r="B99" s="20">
        <v>100143</v>
      </c>
      <c r="C99" s="19">
        <v>102300</v>
      </c>
      <c r="D99" s="48" t="s">
        <v>122</v>
      </c>
      <c r="E99" s="48" t="s">
        <v>207</v>
      </c>
      <c r="F99" s="49" t="s">
        <v>281</v>
      </c>
      <c r="G99" s="49" t="s">
        <v>287</v>
      </c>
      <c r="H99" s="49" t="s">
        <v>287</v>
      </c>
      <c r="I99" s="50">
        <v>42005</v>
      </c>
      <c r="J99" s="48" t="s">
        <v>308</v>
      </c>
      <c r="K99" s="51">
        <v>164</v>
      </c>
      <c r="L99" s="51">
        <v>1273</v>
      </c>
      <c r="M99" s="51">
        <f t="shared" si="11"/>
        <v>1437</v>
      </c>
      <c r="N99" s="51">
        <v>26159</v>
      </c>
      <c r="O99" s="52">
        <f t="shared" si="12"/>
        <v>5.4933292557054932E-2</v>
      </c>
      <c r="P99" s="53">
        <v>3128507</v>
      </c>
      <c r="Q99" s="53">
        <v>23080231</v>
      </c>
      <c r="R99" s="53">
        <v>37017667</v>
      </c>
      <c r="S99" s="53">
        <v>174274384</v>
      </c>
      <c r="T99" s="52">
        <f t="shared" si="13"/>
        <v>0.21241025875610037</v>
      </c>
      <c r="U99" s="53">
        <f t="shared" si="14"/>
        <v>664526.98139027134</v>
      </c>
      <c r="V99" s="53">
        <f t="shared" si="15"/>
        <v>4902477.8388605695</v>
      </c>
      <c r="W99" s="54">
        <f t="shared" si="16"/>
        <v>0.13554920659156314</v>
      </c>
      <c r="X99" s="55" t="str">
        <f t="shared" si="17"/>
        <v>Tier 3</v>
      </c>
      <c r="Y99" s="56">
        <f t="shared" si="18"/>
        <v>199358.09441708139</v>
      </c>
      <c r="Z99" s="56">
        <f>VLOOKUP(B99,'Build LIP Model by County'!B$13:AB$215,25,FALSE)</f>
        <v>0</v>
      </c>
      <c r="AA99" s="56">
        <f t="shared" si="19"/>
        <v>199358.09441708139</v>
      </c>
      <c r="AB99" s="54">
        <f t="shared" si="20"/>
        <v>1</v>
      </c>
      <c r="AC99" s="36">
        <f t="shared" si="21"/>
        <v>80</v>
      </c>
    </row>
    <row r="100" spans="2:29" s="18" customFormat="1" x14ac:dyDescent="0.25">
      <c r="B100" s="20">
        <v>100012</v>
      </c>
      <c r="C100" s="19">
        <v>101109</v>
      </c>
      <c r="D100" s="48" t="s">
        <v>9</v>
      </c>
      <c r="E100" s="48" t="s">
        <v>209</v>
      </c>
      <c r="F100" s="49" t="s">
        <v>281</v>
      </c>
      <c r="G100" s="49" t="s">
        <v>287</v>
      </c>
      <c r="H100" s="49" t="s">
        <v>287</v>
      </c>
      <c r="I100" s="50">
        <v>41913</v>
      </c>
      <c r="J100" s="48" t="s">
        <v>305</v>
      </c>
      <c r="K100" s="51">
        <v>0</v>
      </c>
      <c r="L100" s="51">
        <v>47893</v>
      </c>
      <c r="M100" s="51">
        <f t="shared" si="11"/>
        <v>47893</v>
      </c>
      <c r="N100" s="51">
        <v>189681</v>
      </c>
      <c r="O100" s="52">
        <f t="shared" si="12"/>
        <v>0.2524923424064614</v>
      </c>
      <c r="P100" s="53">
        <v>120094205</v>
      </c>
      <c r="Q100" s="53">
        <v>888429518</v>
      </c>
      <c r="R100" s="53">
        <v>621159000</v>
      </c>
      <c r="S100" s="53">
        <v>3192058007</v>
      </c>
      <c r="T100" s="52">
        <f t="shared" si="13"/>
        <v>0.19459514790703489</v>
      </c>
      <c r="U100" s="53">
        <f t="shared" si="14"/>
        <v>23369749.584752768</v>
      </c>
      <c r="V100" s="53">
        <f t="shared" si="15"/>
        <v>172884073.46018571</v>
      </c>
      <c r="W100" s="54">
        <f t="shared" si="16"/>
        <v>0.13517583845069858</v>
      </c>
      <c r="X100" s="55" t="str">
        <f t="shared" si="17"/>
        <v>Tier 3</v>
      </c>
      <c r="Y100" s="56">
        <f t="shared" si="18"/>
        <v>7010924.8754258305</v>
      </c>
      <c r="Z100" s="56">
        <f>VLOOKUP(B100,'Build LIP Model by County'!B$13:AB$215,25,FALSE)</f>
        <v>12455597</v>
      </c>
      <c r="AA100" s="56">
        <f t="shared" si="19"/>
        <v>-5444672.1245741695</v>
      </c>
      <c r="AB100" s="54">
        <f t="shared" si="20"/>
        <v>-0.77659826931799358</v>
      </c>
      <c r="AC100" s="36">
        <f t="shared" si="21"/>
        <v>81</v>
      </c>
    </row>
    <row r="101" spans="2:29" s="18" customFormat="1" x14ac:dyDescent="0.25">
      <c r="B101" s="20">
        <v>100219</v>
      </c>
      <c r="C101" s="19">
        <v>101711</v>
      </c>
      <c r="D101" s="48" t="s">
        <v>89</v>
      </c>
      <c r="E101" s="48" t="s">
        <v>257</v>
      </c>
      <c r="F101" s="49" t="s">
        <v>281</v>
      </c>
      <c r="G101" s="49" t="s">
        <v>287</v>
      </c>
      <c r="H101" s="49" t="s">
        <v>287</v>
      </c>
      <c r="I101" s="50">
        <v>41913</v>
      </c>
      <c r="J101" s="48" t="s">
        <v>305</v>
      </c>
      <c r="K101" s="51">
        <v>2604</v>
      </c>
      <c r="L101" s="51">
        <v>6484</v>
      </c>
      <c r="M101" s="51">
        <f t="shared" si="11"/>
        <v>9088</v>
      </c>
      <c r="N101" s="51">
        <v>64543</v>
      </c>
      <c r="O101" s="52">
        <f t="shared" si="12"/>
        <v>0.14080535456982166</v>
      </c>
      <c r="P101" s="53">
        <v>31646572</v>
      </c>
      <c r="Q101" s="53">
        <v>243318228</v>
      </c>
      <c r="R101" s="53">
        <v>229961495</v>
      </c>
      <c r="S101" s="53">
        <v>1023925774</v>
      </c>
      <c r="T101" s="52">
        <f t="shared" si="13"/>
        <v>0.22458805202416948</v>
      </c>
      <c r="U101" s="53">
        <f t="shared" si="14"/>
        <v>7107441.9587226249</v>
      </c>
      <c r="V101" s="53">
        <f t="shared" si="15"/>
        <v>54646366.848492734</v>
      </c>
      <c r="W101" s="54">
        <f t="shared" si="16"/>
        <v>0.13006247933056622</v>
      </c>
      <c r="X101" s="55" t="str">
        <f t="shared" si="17"/>
        <v>Tier 3</v>
      </c>
      <c r="Y101" s="56">
        <f t="shared" si="18"/>
        <v>2132232.5876167873</v>
      </c>
      <c r="Z101" s="56">
        <f>VLOOKUP(B101,'Build LIP Model by County'!B$13:AB$215,25,FALSE)</f>
        <v>1136436</v>
      </c>
      <c r="AA101" s="56">
        <f t="shared" si="19"/>
        <v>995796.58761678729</v>
      </c>
      <c r="AB101" s="54">
        <f t="shared" si="20"/>
        <v>0.4670206212023974</v>
      </c>
      <c r="AC101" s="36">
        <f t="shared" si="21"/>
        <v>82</v>
      </c>
    </row>
    <row r="102" spans="2:29" s="18" customFormat="1" x14ac:dyDescent="0.25">
      <c r="B102" s="20">
        <v>100006</v>
      </c>
      <c r="C102" s="19">
        <v>101338</v>
      </c>
      <c r="D102" s="48" t="s">
        <v>156</v>
      </c>
      <c r="E102" s="48" t="s">
        <v>237</v>
      </c>
      <c r="F102" s="49" t="s">
        <v>281</v>
      </c>
      <c r="G102" s="49" t="s">
        <v>282</v>
      </c>
      <c r="H102" s="49" t="s">
        <v>287</v>
      </c>
      <c r="I102" s="50">
        <v>41913</v>
      </c>
      <c r="J102" s="48" t="s">
        <v>305</v>
      </c>
      <c r="K102" s="51">
        <v>38638</v>
      </c>
      <c r="L102" s="51">
        <v>73561</v>
      </c>
      <c r="M102" s="51">
        <f t="shared" si="11"/>
        <v>112199</v>
      </c>
      <c r="N102" s="51">
        <v>382245</v>
      </c>
      <c r="O102" s="52">
        <f t="shared" si="12"/>
        <v>0.29352640322306373</v>
      </c>
      <c r="P102" s="53">
        <v>404043406</v>
      </c>
      <c r="Q102" s="53">
        <v>3116160529</v>
      </c>
      <c r="R102" s="53">
        <v>1525049893</v>
      </c>
      <c r="S102" s="53">
        <v>8020449700</v>
      </c>
      <c r="T102" s="52">
        <f t="shared" si="13"/>
        <v>0.1901451851259662</v>
      </c>
      <c r="U102" s="53">
        <f t="shared" si="14"/>
        <v>76826908.232795924</v>
      </c>
      <c r="V102" s="53">
        <f t="shared" si="15"/>
        <v>592522920.66893375</v>
      </c>
      <c r="W102" s="54">
        <f t="shared" si="16"/>
        <v>0.12966065202348886</v>
      </c>
      <c r="X102" s="55" t="str">
        <f t="shared" si="17"/>
        <v>Tier 3</v>
      </c>
      <c r="Y102" s="56">
        <f t="shared" si="18"/>
        <v>23048072.469838776</v>
      </c>
      <c r="Z102" s="56">
        <f>VLOOKUP(B102,'Build LIP Model by County'!B$13:AB$215,25,FALSE)</f>
        <v>9316518</v>
      </c>
      <c r="AA102" s="56">
        <f t="shared" si="19"/>
        <v>13731554.469838776</v>
      </c>
      <c r="AB102" s="54">
        <f t="shared" si="20"/>
        <v>0.59577886557794346</v>
      </c>
      <c r="AC102" s="36">
        <f t="shared" si="21"/>
        <v>83</v>
      </c>
    </row>
    <row r="103" spans="2:29" s="18" customFormat="1" x14ac:dyDescent="0.25">
      <c r="B103" s="20">
        <v>23960064</v>
      </c>
      <c r="C103" s="19">
        <v>32265</v>
      </c>
      <c r="D103" s="48" t="s">
        <v>200</v>
      </c>
      <c r="E103" s="48" t="s">
        <v>215</v>
      </c>
      <c r="F103" s="49" t="s">
        <v>281</v>
      </c>
      <c r="G103" s="49" t="s">
        <v>287</v>
      </c>
      <c r="H103" s="49" t="s">
        <v>287</v>
      </c>
      <c r="I103" s="50">
        <v>41913</v>
      </c>
      <c r="J103" s="48" t="s">
        <v>305</v>
      </c>
      <c r="K103" s="51">
        <v>1373</v>
      </c>
      <c r="L103" s="51">
        <v>3465</v>
      </c>
      <c r="M103" s="51">
        <f t="shared" si="11"/>
        <v>4838</v>
      </c>
      <c r="N103" s="51">
        <v>30323</v>
      </c>
      <c r="O103" s="52">
        <f t="shared" si="12"/>
        <v>0.15954885730303731</v>
      </c>
      <c r="P103" s="53">
        <v>41484953</v>
      </c>
      <c r="Q103" s="53">
        <v>319975202</v>
      </c>
      <c r="R103" s="53">
        <v>187308955</v>
      </c>
      <c r="S103" s="53">
        <v>864578146</v>
      </c>
      <c r="T103" s="52">
        <f t="shared" si="13"/>
        <v>0.21664780201372336</v>
      </c>
      <c r="U103" s="53">
        <f t="shared" si="14"/>
        <v>8987623.8840926196</v>
      </c>
      <c r="V103" s="53">
        <f t="shared" si="15"/>
        <v>69321924.21219714</v>
      </c>
      <c r="W103" s="54">
        <f t="shared" si="16"/>
        <v>0.12965052523038958</v>
      </c>
      <c r="X103" s="55" t="str">
        <f t="shared" si="17"/>
        <v>Tier 3</v>
      </c>
      <c r="Y103" s="56">
        <f t="shared" si="18"/>
        <v>2696287.1652277857</v>
      </c>
      <c r="Z103" s="56">
        <f>VLOOKUP(B103,'Build LIP Model by County'!B$13:AB$215,25,FALSE)</f>
        <v>0</v>
      </c>
      <c r="AA103" s="56">
        <f t="shared" si="19"/>
        <v>2696287.1652277857</v>
      </c>
      <c r="AB103" s="54">
        <f t="shared" si="20"/>
        <v>1</v>
      </c>
      <c r="AC103" s="36">
        <f t="shared" si="21"/>
        <v>84</v>
      </c>
    </row>
    <row r="104" spans="2:29" s="18" customFormat="1" x14ac:dyDescent="0.25">
      <c r="B104" s="20">
        <v>100109</v>
      </c>
      <c r="C104" s="19">
        <v>100901</v>
      </c>
      <c r="D104" s="48" t="s">
        <v>96</v>
      </c>
      <c r="E104" s="48" t="s">
        <v>234</v>
      </c>
      <c r="F104" s="49" t="s">
        <v>281</v>
      </c>
      <c r="G104" s="49" t="s">
        <v>287</v>
      </c>
      <c r="H104" s="49" t="s">
        <v>287</v>
      </c>
      <c r="I104" s="50">
        <v>42005</v>
      </c>
      <c r="J104" s="48" t="s">
        <v>308</v>
      </c>
      <c r="K104" s="51">
        <v>2648</v>
      </c>
      <c r="L104" s="51">
        <v>3551</v>
      </c>
      <c r="M104" s="51">
        <f t="shared" si="11"/>
        <v>6199</v>
      </c>
      <c r="N104" s="51">
        <v>51371</v>
      </c>
      <c r="O104" s="52">
        <f t="shared" si="12"/>
        <v>0.12067119581086605</v>
      </c>
      <c r="P104" s="53">
        <v>17450035</v>
      </c>
      <c r="Q104" s="53">
        <v>136328394</v>
      </c>
      <c r="R104" s="53">
        <v>147259667</v>
      </c>
      <c r="S104" s="53">
        <v>923692561</v>
      </c>
      <c r="T104" s="52">
        <f t="shared" si="13"/>
        <v>0.15942497884856302</v>
      </c>
      <c r="U104" s="53">
        <f t="shared" si="14"/>
        <v>2781971.4607816846</v>
      </c>
      <c r="V104" s="53">
        <f t="shared" si="15"/>
        <v>21734151.329908565</v>
      </c>
      <c r="W104" s="54">
        <f t="shared" si="16"/>
        <v>0.12800000416641014</v>
      </c>
      <c r="X104" s="55" t="str">
        <f t="shared" si="17"/>
        <v>Tier 3</v>
      </c>
      <c r="Y104" s="56">
        <f t="shared" si="18"/>
        <v>834591.43823450536</v>
      </c>
      <c r="Z104" s="56">
        <f>VLOOKUP(B104,'Build LIP Model by County'!B$13:AB$215,25,FALSE)</f>
        <v>444820</v>
      </c>
      <c r="AA104" s="56">
        <f t="shared" si="19"/>
        <v>389771.43823450536</v>
      </c>
      <c r="AB104" s="54">
        <f t="shared" si="20"/>
        <v>0.46702065271485149</v>
      </c>
      <c r="AC104" s="36">
        <f t="shared" si="21"/>
        <v>85</v>
      </c>
    </row>
    <row r="105" spans="2:29" s="18" customFormat="1" x14ac:dyDescent="0.25">
      <c r="B105" s="20">
        <v>100044</v>
      </c>
      <c r="C105" s="19">
        <v>101184</v>
      </c>
      <c r="D105" s="48" t="s">
        <v>138</v>
      </c>
      <c r="E105" s="48" t="s">
        <v>258</v>
      </c>
      <c r="F105" s="49" t="s">
        <v>281</v>
      </c>
      <c r="G105" s="49" t="s">
        <v>287</v>
      </c>
      <c r="H105" s="49" t="s">
        <v>287</v>
      </c>
      <c r="I105" s="50">
        <v>41913</v>
      </c>
      <c r="J105" s="48" t="s">
        <v>305</v>
      </c>
      <c r="K105" s="51">
        <v>6689</v>
      </c>
      <c r="L105" s="51">
        <v>4506</v>
      </c>
      <c r="M105" s="51">
        <f t="shared" si="11"/>
        <v>11195</v>
      </c>
      <c r="N105" s="51">
        <v>109270</v>
      </c>
      <c r="O105" s="52">
        <f t="shared" si="12"/>
        <v>0.10245264024892468</v>
      </c>
      <c r="P105" s="53">
        <v>81025185</v>
      </c>
      <c r="Q105" s="53">
        <v>634774808</v>
      </c>
      <c r="R105" s="53">
        <v>393296183</v>
      </c>
      <c r="S105" s="53">
        <v>2489540481</v>
      </c>
      <c r="T105" s="52">
        <f t="shared" si="13"/>
        <v>0.1579794287345834</v>
      </c>
      <c r="U105" s="53">
        <f t="shared" si="14"/>
        <v>12800312.439413935</v>
      </c>
      <c r="V105" s="53">
        <f t="shared" si="15"/>
        <v>100281361.54294486</v>
      </c>
      <c r="W105" s="54">
        <f t="shared" si="16"/>
        <v>0.127643983313213</v>
      </c>
      <c r="X105" s="55" t="str">
        <f t="shared" si="17"/>
        <v>Tier 3</v>
      </c>
      <c r="Y105" s="56">
        <f t="shared" si="18"/>
        <v>3840093.7318241801</v>
      </c>
      <c r="Z105" s="56">
        <f>VLOOKUP(B105,'Build LIP Model by County'!B$13:AB$215,25,FALSE)</f>
        <v>1593974</v>
      </c>
      <c r="AA105" s="56">
        <f t="shared" si="19"/>
        <v>2246119.7318241801</v>
      </c>
      <c r="AB105" s="54">
        <f t="shared" si="20"/>
        <v>0.58491273616834194</v>
      </c>
      <c r="AC105" s="36">
        <f t="shared" si="21"/>
        <v>86</v>
      </c>
    </row>
    <row r="106" spans="2:29" s="18" customFormat="1" x14ac:dyDescent="0.25">
      <c r="B106" s="20">
        <v>100069</v>
      </c>
      <c r="C106" s="19">
        <v>100943</v>
      </c>
      <c r="D106" s="48" t="s">
        <v>92</v>
      </c>
      <c r="E106" s="48" t="s">
        <v>207</v>
      </c>
      <c r="F106" s="49" t="s">
        <v>281</v>
      </c>
      <c r="G106" s="49" t="s">
        <v>287</v>
      </c>
      <c r="H106" s="49" t="s">
        <v>287</v>
      </c>
      <c r="I106" s="50">
        <v>42005</v>
      </c>
      <c r="J106" s="48" t="s">
        <v>308</v>
      </c>
      <c r="K106" s="51">
        <v>1261</v>
      </c>
      <c r="L106" s="51">
        <v>1134</v>
      </c>
      <c r="M106" s="51">
        <f t="shared" si="11"/>
        <v>2395</v>
      </c>
      <c r="N106" s="51">
        <v>19207</v>
      </c>
      <c r="O106" s="52">
        <f t="shared" si="12"/>
        <v>0.1246941219347113</v>
      </c>
      <c r="P106" s="53">
        <v>29511385</v>
      </c>
      <c r="Q106" s="53">
        <v>233446091</v>
      </c>
      <c r="R106" s="53">
        <v>117704902</v>
      </c>
      <c r="S106" s="53">
        <v>686569200</v>
      </c>
      <c r="T106" s="52">
        <f t="shared" si="13"/>
        <v>0.17143924021060078</v>
      </c>
      <c r="U106" s="53">
        <f t="shared" si="14"/>
        <v>5059409.421962521</v>
      </c>
      <c r="V106" s="53">
        <f t="shared" si="15"/>
        <v>40021820.471174769</v>
      </c>
      <c r="W106" s="54">
        <f t="shared" si="16"/>
        <v>0.1264162739825016</v>
      </c>
      <c r="X106" s="55" t="str">
        <f t="shared" si="17"/>
        <v>Tier 3</v>
      </c>
      <c r="Y106" s="56">
        <f t="shared" si="18"/>
        <v>1517822.8265887562</v>
      </c>
      <c r="Z106" s="56">
        <f>VLOOKUP(B106,'Build LIP Model by County'!B$13:AB$215,25,FALSE)</f>
        <v>0</v>
      </c>
      <c r="AA106" s="56">
        <f t="shared" si="19"/>
        <v>1517822.8265887562</v>
      </c>
      <c r="AB106" s="54">
        <f t="shared" si="20"/>
        <v>1</v>
      </c>
      <c r="AC106" s="36">
        <f t="shared" si="21"/>
        <v>87</v>
      </c>
    </row>
    <row r="107" spans="2:29" s="18" customFormat="1" x14ac:dyDescent="0.25">
      <c r="B107" s="20">
        <v>100080</v>
      </c>
      <c r="C107" s="19">
        <v>101460</v>
      </c>
      <c r="D107" s="48" t="s">
        <v>118</v>
      </c>
      <c r="E107" s="48" t="s">
        <v>228</v>
      </c>
      <c r="F107" s="49" t="s">
        <v>281</v>
      </c>
      <c r="G107" s="49" t="s">
        <v>287</v>
      </c>
      <c r="H107" s="49" t="s">
        <v>287</v>
      </c>
      <c r="I107" s="50">
        <v>42005</v>
      </c>
      <c r="J107" s="48" t="s">
        <v>308</v>
      </c>
      <c r="K107" s="51">
        <v>9775</v>
      </c>
      <c r="L107" s="51">
        <v>12612</v>
      </c>
      <c r="M107" s="51">
        <f t="shared" si="11"/>
        <v>22387</v>
      </c>
      <c r="N107" s="51">
        <v>137174</v>
      </c>
      <c r="O107" s="52">
        <f t="shared" si="12"/>
        <v>0.16320148133028126</v>
      </c>
      <c r="P107" s="53">
        <v>95793455</v>
      </c>
      <c r="Q107" s="53">
        <v>771029518</v>
      </c>
      <c r="R107" s="53">
        <v>396184333</v>
      </c>
      <c r="S107" s="53">
        <v>3629586004</v>
      </c>
      <c r="T107" s="52">
        <f t="shared" si="13"/>
        <v>0.10915413839577942</v>
      </c>
      <c r="U107" s="53">
        <f t="shared" si="14"/>
        <v>10456252.044479867</v>
      </c>
      <c r="V107" s="53">
        <f t="shared" si="15"/>
        <v>84161062.715003103</v>
      </c>
      <c r="W107" s="54">
        <f t="shared" si="16"/>
        <v>0.12424096972121369</v>
      </c>
      <c r="X107" s="55" t="str">
        <f t="shared" si="17"/>
        <v>Tier 3</v>
      </c>
      <c r="Y107" s="56">
        <f t="shared" si="18"/>
        <v>3136875.6133439601</v>
      </c>
      <c r="Z107" s="56">
        <f>VLOOKUP(B107,'Build LIP Model by County'!B$13:AB$215,25,FALSE)</f>
        <v>1671891</v>
      </c>
      <c r="AA107" s="56">
        <f t="shared" si="19"/>
        <v>1464984.6133439601</v>
      </c>
      <c r="AB107" s="54">
        <f t="shared" si="20"/>
        <v>0.46702030743968925</v>
      </c>
      <c r="AC107" s="36">
        <f t="shared" si="21"/>
        <v>88</v>
      </c>
    </row>
    <row r="108" spans="2:29" s="18" customFormat="1" x14ac:dyDescent="0.25">
      <c r="B108" s="20">
        <v>100209</v>
      </c>
      <c r="C108" s="19">
        <v>120138</v>
      </c>
      <c r="D108" s="48" t="s">
        <v>121</v>
      </c>
      <c r="E108" s="48" t="s">
        <v>215</v>
      </c>
      <c r="F108" s="49" t="s">
        <v>281</v>
      </c>
      <c r="G108" s="49" t="s">
        <v>287</v>
      </c>
      <c r="H108" s="49" t="s">
        <v>287</v>
      </c>
      <c r="I108" s="50">
        <v>42005</v>
      </c>
      <c r="J108" s="48" t="s">
        <v>308</v>
      </c>
      <c r="K108" s="51">
        <v>11786</v>
      </c>
      <c r="L108" s="51">
        <v>17616</v>
      </c>
      <c r="M108" s="51">
        <f t="shared" si="11"/>
        <v>29402</v>
      </c>
      <c r="N108" s="51">
        <v>113099</v>
      </c>
      <c r="O108" s="52">
        <f t="shared" si="12"/>
        <v>0.25996693162627432</v>
      </c>
      <c r="P108" s="53">
        <v>106938447</v>
      </c>
      <c r="Q108" s="53">
        <v>867542938</v>
      </c>
      <c r="R108" s="53">
        <v>299631871</v>
      </c>
      <c r="S108" s="53">
        <v>3214241144</v>
      </c>
      <c r="T108" s="52">
        <f t="shared" si="13"/>
        <v>9.3220096929976945E-2</v>
      </c>
      <c r="U108" s="53">
        <f t="shared" si="14"/>
        <v>9968812.3948812019</v>
      </c>
      <c r="V108" s="53">
        <f t="shared" si="15"/>
        <v>80872436.771276981</v>
      </c>
      <c r="W108" s="54">
        <f t="shared" si="16"/>
        <v>0.1232658838149634</v>
      </c>
      <c r="X108" s="55" t="str">
        <f t="shared" si="17"/>
        <v>Tier 3</v>
      </c>
      <c r="Y108" s="56">
        <f t="shared" si="18"/>
        <v>2990643.7184643606</v>
      </c>
      <c r="Z108" s="56">
        <f>VLOOKUP(B108,'Build LIP Model by County'!B$13:AB$215,25,FALSE)</f>
        <v>0</v>
      </c>
      <c r="AA108" s="56">
        <f t="shared" si="19"/>
        <v>2990643.7184643606</v>
      </c>
      <c r="AB108" s="54">
        <f t="shared" si="20"/>
        <v>1</v>
      </c>
      <c r="AC108" s="36">
        <f t="shared" si="21"/>
        <v>89</v>
      </c>
    </row>
    <row r="109" spans="2:29" s="18" customFormat="1" x14ac:dyDescent="0.25">
      <c r="B109" s="20">
        <v>100220</v>
      </c>
      <c r="C109" s="19">
        <v>111341</v>
      </c>
      <c r="D109" s="48" t="s">
        <v>14</v>
      </c>
      <c r="E109" s="48" t="s">
        <v>209</v>
      </c>
      <c r="F109" s="49" t="s">
        <v>281</v>
      </c>
      <c r="G109" s="49" t="s">
        <v>287</v>
      </c>
      <c r="H109" s="49" t="s">
        <v>287</v>
      </c>
      <c r="I109" s="50">
        <v>41913</v>
      </c>
      <c r="J109" s="48" t="s">
        <v>305</v>
      </c>
      <c r="K109" s="51">
        <v>0</v>
      </c>
      <c r="L109" s="51">
        <v>13486</v>
      </c>
      <c r="M109" s="51">
        <f t="shared" si="11"/>
        <v>13486</v>
      </c>
      <c r="N109" s="51">
        <v>107192</v>
      </c>
      <c r="O109" s="52">
        <f t="shared" si="12"/>
        <v>0.12581162773341295</v>
      </c>
      <c r="P109" s="53">
        <v>43122216</v>
      </c>
      <c r="Q109" s="53">
        <v>350449548</v>
      </c>
      <c r="R109" s="53">
        <v>305230144</v>
      </c>
      <c r="S109" s="53">
        <v>1542035874</v>
      </c>
      <c r="T109" s="52">
        <f t="shared" si="13"/>
        <v>0.19793971667354349</v>
      </c>
      <c r="U109" s="53">
        <f t="shared" si="14"/>
        <v>8535599.2173753437</v>
      </c>
      <c r="V109" s="53">
        <f t="shared" si="15"/>
        <v>69367884.239491373</v>
      </c>
      <c r="W109" s="54">
        <f t="shared" si="16"/>
        <v>0.12304828539827366</v>
      </c>
      <c r="X109" s="55" t="str">
        <f t="shared" si="17"/>
        <v>Tier 3</v>
      </c>
      <c r="Y109" s="56">
        <f t="shared" si="18"/>
        <v>2560679.7652126029</v>
      </c>
      <c r="Z109" s="56">
        <f>VLOOKUP(B109,'Build LIP Model by County'!B$13:AB$215,25,FALSE)</f>
        <v>4549299</v>
      </c>
      <c r="AA109" s="56">
        <f t="shared" si="19"/>
        <v>-1988619.2347873971</v>
      </c>
      <c r="AB109" s="54">
        <f t="shared" si="20"/>
        <v>-0.77659817592313818</v>
      </c>
      <c r="AC109" s="36">
        <f t="shared" si="21"/>
        <v>90</v>
      </c>
    </row>
    <row r="110" spans="2:29" s="18" customFormat="1" x14ac:dyDescent="0.25">
      <c r="B110" s="20">
        <v>23960032</v>
      </c>
      <c r="C110" s="19">
        <v>103179</v>
      </c>
      <c r="D110" s="48" t="s">
        <v>191</v>
      </c>
      <c r="E110" s="48" t="s">
        <v>250</v>
      </c>
      <c r="F110" s="49" t="s">
        <v>281</v>
      </c>
      <c r="G110" s="49" t="s">
        <v>287</v>
      </c>
      <c r="H110" s="49" t="s">
        <v>287</v>
      </c>
      <c r="I110" s="50">
        <v>41821</v>
      </c>
      <c r="J110" s="48" t="s">
        <v>306</v>
      </c>
      <c r="K110" s="51">
        <v>1219</v>
      </c>
      <c r="L110" s="51">
        <v>1189</v>
      </c>
      <c r="M110" s="51">
        <f t="shared" si="11"/>
        <v>2408</v>
      </c>
      <c r="N110" s="51">
        <v>59660</v>
      </c>
      <c r="O110" s="52">
        <f t="shared" si="12"/>
        <v>4.036205162587999E-2</v>
      </c>
      <c r="P110" s="53">
        <v>10772984</v>
      </c>
      <c r="Q110" s="53">
        <v>89130975</v>
      </c>
      <c r="R110" s="53">
        <v>148973686</v>
      </c>
      <c r="S110" s="53">
        <v>716048038</v>
      </c>
      <c r="T110" s="52">
        <f t="shared" si="13"/>
        <v>0.20804984874492458</v>
      </c>
      <c r="U110" s="53">
        <f t="shared" si="14"/>
        <v>2241317.6917314925</v>
      </c>
      <c r="V110" s="53">
        <f t="shared" si="15"/>
        <v>18543685.867237654</v>
      </c>
      <c r="W110" s="54">
        <f t="shared" si="16"/>
        <v>0.1208668927945644</v>
      </c>
      <c r="X110" s="55" t="str">
        <f t="shared" si="17"/>
        <v>Tier 3</v>
      </c>
      <c r="Y110" s="56">
        <f t="shared" si="18"/>
        <v>672395.30751944776</v>
      </c>
      <c r="Z110" s="56">
        <f>VLOOKUP(B110,'Build LIP Model by County'!B$13:AB$215,25,FALSE)</f>
        <v>0</v>
      </c>
      <c r="AA110" s="56">
        <f t="shared" si="19"/>
        <v>672395.30751944776</v>
      </c>
      <c r="AB110" s="54">
        <f t="shared" si="20"/>
        <v>1</v>
      </c>
      <c r="AC110" s="36">
        <f t="shared" si="21"/>
        <v>91</v>
      </c>
    </row>
    <row r="111" spans="2:29" s="18" customFormat="1" x14ac:dyDescent="0.25">
      <c r="B111" s="20">
        <v>100040</v>
      </c>
      <c r="C111" s="19">
        <v>100731</v>
      </c>
      <c r="D111" s="48" t="s">
        <v>185</v>
      </c>
      <c r="E111" s="48" t="s">
        <v>225</v>
      </c>
      <c r="F111" s="49" t="s">
        <v>281</v>
      </c>
      <c r="G111" s="49" t="s">
        <v>287</v>
      </c>
      <c r="H111" s="49" t="s">
        <v>287</v>
      </c>
      <c r="I111" s="50">
        <v>41821</v>
      </c>
      <c r="J111" s="48" t="s">
        <v>306</v>
      </c>
      <c r="K111" s="51">
        <v>4764</v>
      </c>
      <c r="L111" s="51">
        <v>9582</v>
      </c>
      <c r="M111" s="51">
        <f t="shared" si="11"/>
        <v>14346</v>
      </c>
      <c r="N111" s="51">
        <v>121176</v>
      </c>
      <c r="O111" s="52">
        <f t="shared" si="12"/>
        <v>0.11838978015448604</v>
      </c>
      <c r="P111" s="53">
        <v>70057697</v>
      </c>
      <c r="Q111" s="53">
        <v>582285291</v>
      </c>
      <c r="R111" s="53">
        <v>391190031</v>
      </c>
      <c r="S111" s="53">
        <v>2179461329</v>
      </c>
      <c r="T111" s="52">
        <f t="shared" si="13"/>
        <v>0.17948931958315101</v>
      </c>
      <c r="U111" s="53">
        <f t="shared" si="14"/>
        <v>12574608.366092559</v>
      </c>
      <c r="V111" s="53">
        <f t="shared" si="15"/>
        <v>104513990.68486708</v>
      </c>
      <c r="W111" s="54">
        <f t="shared" si="16"/>
        <v>0.12031507249596658</v>
      </c>
      <c r="X111" s="55" t="str">
        <f t="shared" si="17"/>
        <v>Tier 3</v>
      </c>
      <c r="Y111" s="56">
        <f t="shared" si="18"/>
        <v>3772382.5098277675</v>
      </c>
      <c r="Z111" s="56">
        <f>VLOOKUP(B111,'Build LIP Model by County'!B$13:AB$215,25,FALSE)</f>
        <v>0</v>
      </c>
      <c r="AA111" s="56">
        <f t="shared" si="19"/>
        <v>3772382.5098277675</v>
      </c>
      <c r="AB111" s="54">
        <f t="shared" si="20"/>
        <v>1</v>
      </c>
      <c r="AC111" s="36">
        <f t="shared" si="21"/>
        <v>92</v>
      </c>
    </row>
    <row r="112" spans="2:29" s="18" customFormat="1" x14ac:dyDescent="0.25">
      <c r="B112" s="20">
        <v>100025</v>
      </c>
      <c r="C112" s="19">
        <v>100765</v>
      </c>
      <c r="D112" s="48" t="s">
        <v>168</v>
      </c>
      <c r="E112" s="48" t="s">
        <v>251</v>
      </c>
      <c r="F112" s="49" t="s">
        <v>281</v>
      </c>
      <c r="G112" s="49" t="s">
        <v>287</v>
      </c>
      <c r="H112" s="49" t="s">
        <v>287</v>
      </c>
      <c r="I112" s="50">
        <v>41821</v>
      </c>
      <c r="J112" s="48" t="s">
        <v>306</v>
      </c>
      <c r="K112" s="51">
        <v>15391</v>
      </c>
      <c r="L112" s="51">
        <v>23257</v>
      </c>
      <c r="M112" s="51">
        <f t="shared" si="11"/>
        <v>38648</v>
      </c>
      <c r="N112" s="51">
        <v>121454</v>
      </c>
      <c r="O112" s="52">
        <f t="shared" si="12"/>
        <v>0.31821100992968532</v>
      </c>
      <c r="P112" s="53">
        <v>68737099</v>
      </c>
      <c r="Q112" s="53">
        <v>591831065</v>
      </c>
      <c r="R112" s="53">
        <v>389764575</v>
      </c>
      <c r="S112" s="53">
        <v>1698900614</v>
      </c>
      <c r="T112" s="52">
        <f t="shared" si="13"/>
        <v>0.22942164585032046</v>
      </c>
      <c r="U112" s="53">
        <f t="shared" si="14"/>
        <v>15769778.383556416</v>
      </c>
      <c r="V112" s="53">
        <f t="shared" si="15"/>
        <v>135778856.997648</v>
      </c>
      <c r="W112" s="54">
        <f t="shared" si="16"/>
        <v>0.11614310749301406</v>
      </c>
      <c r="X112" s="55" t="str">
        <f t="shared" si="17"/>
        <v>Tier 3</v>
      </c>
      <c r="Y112" s="56">
        <f t="shared" si="18"/>
        <v>4730933.5150669245</v>
      </c>
      <c r="Z112" s="56">
        <f>VLOOKUP(B112,'Build LIP Model by County'!B$13:AB$215,25,FALSE)</f>
        <v>802816</v>
      </c>
      <c r="AA112" s="56">
        <f t="shared" si="19"/>
        <v>3928117.5150669245</v>
      </c>
      <c r="AB112" s="54">
        <f t="shared" si="20"/>
        <v>0.83030494987020687</v>
      </c>
      <c r="AC112" s="36">
        <f t="shared" si="21"/>
        <v>93</v>
      </c>
    </row>
    <row r="113" spans="2:29" s="18" customFormat="1" x14ac:dyDescent="0.25">
      <c r="B113" s="20">
        <v>100002</v>
      </c>
      <c r="C113" s="19">
        <v>101401</v>
      </c>
      <c r="D113" s="48" t="s">
        <v>71</v>
      </c>
      <c r="E113" s="48" t="s">
        <v>228</v>
      </c>
      <c r="F113" s="49" t="s">
        <v>281</v>
      </c>
      <c r="G113" s="49" t="s">
        <v>287</v>
      </c>
      <c r="H113" s="49" t="s">
        <v>287</v>
      </c>
      <c r="I113" s="50">
        <v>41913</v>
      </c>
      <c r="J113" s="48" t="s">
        <v>305</v>
      </c>
      <c r="K113" s="51">
        <v>9175</v>
      </c>
      <c r="L113" s="51">
        <v>11540</v>
      </c>
      <c r="M113" s="51">
        <f t="shared" si="11"/>
        <v>20715</v>
      </c>
      <c r="N113" s="51">
        <v>87110</v>
      </c>
      <c r="O113" s="52">
        <f t="shared" si="12"/>
        <v>0.2378027780966594</v>
      </c>
      <c r="P113" s="53">
        <v>45299299</v>
      </c>
      <c r="Q113" s="53">
        <v>404109181</v>
      </c>
      <c r="R113" s="53">
        <v>297587221</v>
      </c>
      <c r="S113" s="53">
        <v>1571916501</v>
      </c>
      <c r="T113" s="52">
        <f t="shared" si="13"/>
        <v>0.18931490369283935</v>
      </c>
      <c r="U113" s="53">
        <f t="shared" si="14"/>
        <v>8575832.4275381342</v>
      </c>
      <c r="V113" s="53">
        <f t="shared" si="15"/>
        <v>76503890.682407185</v>
      </c>
      <c r="W113" s="54">
        <f t="shared" si="16"/>
        <v>0.11209668359403099</v>
      </c>
      <c r="X113" s="55" t="str">
        <f t="shared" si="17"/>
        <v>Tier 3</v>
      </c>
      <c r="Y113" s="56">
        <f t="shared" si="18"/>
        <v>2572749.7282614401</v>
      </c>
      <c r="Z113" s="56">
        <f>VLOOKUP(B113,'Build LIP Model by County'!B$13:AB$215,25,FALSE)</f>
        <v>1371223</v>
      </c>
      <c r="AA113" s="56">
        <f t="shared" si="19"/>
        <v>1201526.7282614401</v>
      </c>
      <c r="AB113" s="54">
        <f t="shared" si="20"/>
        <v>0.46702044705816881</v>
      </c>
      <c r="AC113" s="36">
        <f t="shared" si="21"/>
        <v>94</v>
      </c>
    </row>
    <row r="114" spans="2:29" s="18" customFormat="1" x14ac:dyDescent="0.25">
      <c r="B114" s="20">
        <v>100187</v>
      </c>
      <c r="C114" s="19">
        <v>104604</v>
      </c>
      <c r="D114" s="48" t="s">
        <v>159</v>
      </c>
      <c r="E114" s="48" t="s">
        <v>215</v>
      </c>
      <c r="F114" s="49" t="s">
        <v>281</v>
      </c>
      <c r="G114" s="49" t="s">
        <v>287</v>
      </c>
      <c r="H114" s="49" t="s">
        <v>287</v>
      </c>
      <c r="I114" s="50">
        <v>42005</v>
      </c>
      <c r="J114" s="48" t="s">
        <v>308</v>
      </c>
      <c r="K114" s="51">
        <v>7376</v>
      </c>
      <c r="L114" s="51">
        <v>19143</v>
      </c>
      <c r="M114" s="51">
        <f t="shared" si="11"/>
        <v>26519</v>
      </c>
      <c r="N114" s="51">
        <v>103371</v>
      </c>
      <c r="O114" s="52">
        <f t="shared" si="12"/>
        <v>0.25654197018506159</v>
      </c>
      <c r="P114" s="53">
        <v>42482979</v>
      </c>
      <c r="Q114" s="53">
        <v>384077487</v>
      </c>
      <c r="R114" s="53">
        <v>261907390</v>
      </c>
      <c r="S114" s="53">
        <v>1855585290</v>
      </c>
      <c r="T114" s="52">
        <f t="shared" si="13"/>
        <v>0.14114543341739899</v>
      </c>
      <c r="U114" s="53">
        <f t="shared" si="14"/>
        <v>5996278.4838172598</v>
      </c>
      <c r="V114" s="53">
        <f t="shared" si="15"/>
        <v>54210783.368480429</v>
      </c>
      <c r="W114" s="54">
        <f t="shared" si="16"/>
        <v>0.11061043783594637</v>
      </c>
      <c r="X114" s="55" t="str">
        <f t="shared" si="17"/>
        <v>Tier 3</v>
      </c>
      <c r="Y114" s="56">
        <f t="shared" si="18"/>
        <v>1798883.545145178</v>
      </c>
      <c r="Z114" s="56">
        <f>VLOOKUP(B114,'Build LIP Model by County'!B$13:AB$215,25,FALSE)</f>
        <v>0</v>
      </c>
      <c r="AA114" s="56">
        <f t="shared" si="19"/>
        <v>1798883.545145178</v>
      </c>
      <c r="AB114" s="54">
        <f t="shared" si="20"/>
        <v>1</v>
      </c>
      <c r="AC114" s="36">
        <f t="shared" si="21"/>
        <v>95</v>
      </c>
    </row>
    <row r="115" spans="2:29" s="18" customFormat="1" x14ac:dyDescent="0.25">
      <c r="B115" s="20">
        <v>23960011</v>
      </c>
      <c r="C115" s="19">
        <v>102768</v>
      </c>
      <c r="D115" s="48" t="s">
        <v>126</v>
      </c>
      <c r="E115" s="48" t="s">
        <v>216</v>
      </c>
      <c r="F115" s="49" t="s">
        <v>281</v>
      </c>
      <c r="G115" s="49" t="s">
        <v>287</v>
      </c>
      <c r="H115" s="49" t="s">
        <v>287</v>
      </c>
      <c r="I115" s="50">
        <v>42005</v>
      </c>
      <c r="J115" s="48" t="s">
        <v>308</v>
      </c>
      <c r="K115" s="51">
        <v>24</v>
      </c>
      <c r="L115" s="51">
        <v>556</v>
      </c>
      <c r="M115" s="51">
        <f t="shared" si="11"/>
        <v>580</v>
      </c>
      <c r="N115" s="51">
        <v>19003</v>
      </c>
      <c r="O115" s="52">
        <f t="shared" si="12"/>
        <v>3.0521496605799083E-2</v>
      </c>
      <c r="P115" s="53">
        <v>1689319</v>
      </c>
      <c r="Q115" s="53">
        <v>15891478</v>
      </c>
      <c r="R115" s="53">
        <v>29072390</v>
      </c>
      <c r="S115" s="53">
        <v>151721394</v>
      </c>
      <c r="T115" s="52">
        <f t="shared" si="13"/>
        <v>0.19161694493790374</v>
      </c>
      <c r="U115" s="53">
        <f t="shared" si="14"/>
        <v>323702.14580555458</v>
      </c>
      <c r="V115" s="53">
        <f t="shared" si="15"/>
        <v>3045076.4649079088</v>
      </c>
      <c r="W115" s="54">
        <f t="shared" si="16"/>
        <v>0.10630345396444559</v>
      </c>
      <c r="X115" s="55" t="str">
        <f t="shared" si="17"/>
        <v>Tier 3</v>
      </c>
      <c r="Y115" s="56">
        <f t="shared" si="18"/>
        <v>97110.643741666368</v>
      </c>
      <c r="Z115" s="56">
        <f>VLOOKUP(B115,'Build LIP Model by County'!B$13:AB$215,25,FALSE)</f>
        <v>0</v>
      </c>
      <c r="AA115" s="56">
        <f t="shared" si="19"/>
        <v>97110.643741666368</v>
      </c>
      <c r="AB115" s="54">
        <f t="shared" si="20"/>
        <v>1</v>
      </c>
      <c r="AC115" s="36">
        <f t="shared" si="21"/>
        <v>96</v>
      </c>
    </row>
    <row r="116" spans="2:29" s="18" customFormat="1" x14ac:dyDescent="0.25">
      <c r="B116" s="20">
        <v>23960041</v>
      </c>
      <c r="C116" s="19">
        <v>103233</v>
      </c>
      <c r="D116" s="48" t="s">
        <v>169</v>
      </c>
      <c r="E116" s="48" t="s">
        <v>260</v>
      </c>
      <c r="F116" s="49" t="s">
        <v>281</v>
      </c>
      <c r="G116" s="49" t="s">
        <v>287</v>
      </c>
      <c r="H116" s="49" t="s">
        <v>287</v>
      </c>
      <c r="I116" s="50">
        <v>41821</v>
      </c>
      <c r="J116" s="48" t="s">
        <v>306</v>
      </c>
      <c r="K116" s="51">
        <v>783</v>
      </c>
      <c r="L116" s="51">
        <v>1226</v>
      </c>
      <c r="M116" s="51">
        <f t="shared" si="11"/>
        <v>2009</v>
      </c>
      <c r="N116" s="51">
        <v>15042</v>
      </c>
      <c r="O116" s="52">
        <f t="shared" si="12"/>
        <v>0.13355936710543811</v>
      </c>
      <c r="P116" s="53">
        <v>23224718</v>
      </c>
      <c r="Q116" s="53">
        <v>219521757</v>
      </c>
      <c r="R116" s="53">
        <v>87187062</v>
      </c>
      <c r="S116" s="53">
        <v>562330321</v>
      </c>
      <c r="T116" s="52">
        <f t="shared" si="13"/>
        <v>0.1550459911977608</v>
      </c>
      <c r="U116" s="53">
        <f t="shared" si="14"/>
        <v>3600899.422598477</v>
      </c>
      <c r="V116" s="53">
        <f t="shared" si="15"/>
        <v>34035968.403538987</v>
      </c>
      <c r="W116" s="54">
        <f t="shared" si="16"/>
        <v>0.10579688463408207</v>
      </c>
      <c r="X116" s="55" t="str">
        <f t="shared" si="17"/>
        <v>Tier 3</v>
      </c>
      <c r="Y116" s="56">
        <f t="shared" si="18"/>
        <v>1080269.826779543</v>
      </c>
      <c r="Z116" s="56">
        <f>VLOOKUP(B116,'Build LIP Model by County'!B$13:AB$215,25,FALSE)</f>
        <v>0</v>
      </c>
      <c r="AA116" s="56">
        <f t="shared" si="19"/>
        <v>1080269.826779543</v>
      </c>
      <c r="AB116" s="54">
        <f t="shared" si="20"/>
        <v>1</v>
      </c>
      <c r="AC116" s="36">
        <f t="shared" si="21"/>
        <v>97</v>
      </c>
    </row>
    <row r="117" spans="2:29" s="18" customFormat="1" x14ac:dyDescent="0.25">
      <c r="B117" s="20">
        <v>100232</v>
      </c>
      <c r="C117" s="19">
        <v>113514</v>
      </c>
      <c r="D117" s="48" t="s">
        <v>164</v>
      </c>
      <c r="E117" s="48" t="s">
        <v>248</v>
      </c>
      <c r="F117" s="49" t="s">
        <v>281</v>
      </c>
      <c r="G117" s="49" t="s">
        <v>287</v>
      </c>
      <c r="H117" s="49" t="s">
        <v>287</v>
      </c>
      <c r="I117" s="50">
        <v>42125</v>
      </c>
      <c r="J117" s="48" t="s">
        <v>308</v>
      </c>
      <c r="K117" s="51">
        <v>412</v>
      </c>
      <c r="L117" s="51">
        <v>1145</v>
      </c>
      <c r="M117" s="51">
        <f t="shared" si="11"/>
        <v>1557</v>
      </c>
      <c r="N117" s="51">
        <v>12272</v>
      </c>
      <c r="O117" s="52">
        <f t="shared" si="12"/>
        <v>0.12687418513689699</v>
      </c>
      <c r="P117" s="53">
        <v>2720020</v>
      </c>
      <c r="Q117" s="53">
        <v>25790428</v>
      </c>
      <c r="R117" s="53">
        <v>43619378</v>
      </c>
      <c r="S117" s="53">
        <v>223690835</v>
      </c>
      <c r="T117" s="52">
        <f t="shared" si="13"/>
        <v>0.19499850317962289</v>
      </c>
      <c r="U117" s="53">
        <f t="shared" si="14"/>
        <v>530399.82861863787</v>
      </c>
      <c r="V117" s="53">
        <f t="shared" si="15"/>
        <v>5029094.8563618353</v>
      </c>
      <c r="W117" s="54">
        <f t="shared" si="16"/>
        <v>0.10546626058319002</v>
      </c>
      <c r="X117" s="55" t="str">
        <f t="shared" si="17"/>
        <v>Tier 3</v>
      </c>
      <c r="Y117" s="56">
        <f t="shared" si="18"/>
        <v>159119.94858559137</v>
      </c>
      <c r="Z117" s="56">
        <f>VLOOKUP(B117,'Build LIP Model by County'!B$13:AB$215,25,FALSE)</f>
        <v>0</v>
      </c>
      <c r="AA117" s="56">
        <f t="shared" si="19"/>
        <v>159119.94858559137</v>
      </c>
      <c r="AB117" s="54">
        <f t="shared" si="20"/>
        <v>1</v>
      </c>
      <c r="AC117" s="36">
        <f t="shared" si="21"/>
        <v>98</v>
      </c>
    </row>
    <row r="118" spans="2:29" s="18" customFormat="1" x14ac:dyDescent="0.25">
      <c r="B118" s="20">
        <v>100008</v>
      </c>
      <c r="C118" s="19">
        <v>100358</v>
      </c>
      <c r="D118" s="48" t="s">
        <v>60</v>
      </c>
      <c r="E118" s="48" t="s">
        <v>215</v>
      </c>
      <c r="F118" s="49" t="s">
        <v>281</v>
      </c>
      <c r="G118" s="49" t="s">
        <v>287</v>
      </c>
      <c r="H118" s="49" t="s">
        <v>287</v>
      </c>
      <c r="I118" s="50">
        <v>41913</v>
      </c>
      <c r="J118" s="48" t="s">
        <v>305</v>
      </c>
      <c r="K118" s="51">
        <v>11685</v>
      </c>
      <c r="L118" s="51">
        <v>21419</v>
      </c>
      <c r="M118" s="51">
        <f t="shared" si="11"/>
        <v>33104</v>
      </c>
      <c r="N118" s="51">
        <v>187667</v>
      </c>
      <c r="O118" s="52">
        <f t="shared" si="12"/>
        <v>0.17639755524412923</v>
      </c>
      <c r="P118" s="53">
        <v>133404717</v>
      </c>
      <c r="Q118" s="53">
        <v>1296120746</v>
      </c>
      <c r="R118" s="53">
        <v>789133414</v>
      </c>
      <c r="S118" s="53">
        <v>3525133340</v>
      </c>
      <c r="T118" s="52">
        <f t="shared" si="13"/>
        <v>0.22385916726769831</v>
      </c>
      <c r="U118" s="53">
        <f t="shared" si="14"/>
        <v>29863868.857202955</v>
      </c>
      <c r="V118" s="53">
        <f t="shared" si="15"/>
        <v>290148510.87794793</v>
      </c>
      <c r="W118" s="54">
        <f t="shared" si="16"/>
        <v>0.10292614898087588</v>
      </c>
      <c r="X118" s="55" t="str">
        <f t="shared" si="17"/>
        <v>Tier 3</v>
      </c>
      <c r="Y118" s="56">
        <f t="shared" si="18"/>
        <v>8959160.6571608856</v>
      </c>
      <c r="Z118" s="56">
        <f>VLOOKUP(B118,'Build LIP Model by County'!B$13:AB$215,25,FALSE)</f>
        <v>0</v>
      </c>
      <c r="AA118" s="56">
        <f t="shared" si="19"/>
        <v>8959160.6571608856</v>
      </c>
      <c r="AB118" s="54">
        <f t="shared" si="20"/>
        <v>1</v>
      </c>
      <c r="AC118" s="36">
        <f t="shared" si="21"/>
        <v>99</v>
      </c>
    </row>
    <row r="119" spans="2:29" s="18" customFormat="1" x14ac:dyDescent="0.25">
      <c r="B119" s="20">
        <v>100243</v>
      </c>
      <c r="C119" s="19">
        <v>118079</v>
      </c>
      <c r="D119" s="48" t="s">
        <v>74</v>
      </c>
      <c r="E119" s="48" t="s">
        <v>207</v>
      </c>
      <c r="F119" s="49" t="s">
        <v>281</v>
      </c>
      <c r="G119" s="49" t="s">
        <v>287</v>
      </c>
      <c r="H119" s="49" t="s">
        <v>287</v>
      </c>
      <c r="I119" s="50">
        <v>42005</v>
      </c>
      <c r="J119" s="48" t="s">
        <v>308</v>
      </c>
      <c r="K119" s="51">
        <v>5011</v>
      </c>
      <c r="L119" s="51">
        <v>15505</v>
      </c>
      <c r="M119" s="51">
        <f t="shared" si="11"/>
        <v>20516</v>
      </c>
      <c r="N119" s="51">
        <v>105251</v>
      </c>
      <c r="O119" s="52">
        <f t="shared" si="12"/>
        <v>0.19492451378134174</v>
      </c>
      <c r="P119" s="53">
        <v>87679838</v>
      </c>
      <c r="Q119" s="53">
        <v>857657642</v>
      </c>
      <c r="R119" s="53">
        <v>279156137</v>
      </c>
      <c r="S119" s="53">
        <v>2922919088</v>
      </c>
      <c r="T119" s="52">
        <f t="shared" si="13"/>
        <v>9.5505940669405209E-2</v>
      </c>
      <c r="U119" s="53">
        <f t="shared" si="14"/>
        <v>8373945.4059310602</v>
      </c>
      <c r="V119" s="53">
        <f t="shared" si="15"/>
        <v>81911399.871513978</v>
      </c>
      <c r="W119" s="54">
        <f t="shared" si="16"/>
        <v>0.10223174575292829</v>
      </c>
      <c r="X119" s="55" t="str">
        <f t="shared" si="17"/>
        <v>Tier 3</v>
      </c>
      <c r="Y119" s="56">
        <f t="shared" si="18"/>
        <v>2512183.621779318</v>
      </c>
      <c r="Z119" s="56">
        <f>VLOOKUP(B119,'Build LIP Model by County'!B$13:AB$215,25,FALSE)</f>
        <v>1338943</v>
      </c>
      <c r="AA119" s="56">
        <f t="shared" si="19"/>
        <v>1173240.621779318</v>
      </c>
      <c r="AB119" s="54">
        <f t="shared" si="20"/>
        <v>0.46702024947855542</v>
      </c>
      <c r="AC119" s="36">
        <f t="shared" si="21"/>
        <v>100</v>
      </c>
    </row>
    <row r="120" spans="2:29" s="18" customFormat="1" x14ac:dyDescent="0.25">
      <c r="B120" s="20">
        <v>103027</v>
      </c>
      <c r="C120" s="19">
        <v>102407</v>
      </c>
      <c r="D120" s="48" t="s">
        <v>182</v>
      </c>
      <c r="E120" s="48" t="s">
        <v>239</v>
      </c>
      <c r="F120" s="49" t="s">
        <v>281</v>
      </c>
      <c r="G120" s="49" t="s">
        <v>287</v>
      </c>
      <c r="H120" s="49" t="s">
        <v>287</v>
      </c>
      <c r="I120" s="50">
        <v>41913</v>
      </c>
      <c r="J120" s="48" t="s">
        <v>305</v>
      </c>
      <c r="K120" s="51">
        <v>296</v>
      </c>
      <c r="L120" s="51">
        <v>1142</v>
      </c>
      <c r="M120" s="51">
        <f t="shared" si="11"/>
        <v>1438</v>
      </c>
      <c r="N120" s="51">
        <v>6808</v>
      </c>
      <c r="O120" s="52">
        <f t="shared" si="12"/>
        <v>0.21122209165687428</v>
      </c>
      <c r="P120" s="53">
        <v>149497</v>
      </c>
      <c r="Q120" s="53">
        <v>1500506</v>
      </c>
      <c r="R120" s="53">
        <v>7993528</v>
      </c>
      <c r="S120" s="53">
        <v>17140874</v>
      </c>
      <c r="T120" s="52">
        <f t="shared" si="13"/>
        <v>0.46634308145547304</v>
      </c>
      <c r="U120" s="53">
        <f t="shared" si="14"/>
        <v>69716.891648348857</v>
      </c>
      <c r="V120" s="53">
        <f t="shared" si="15"/>
        <v>699750.591782426</v>
      </c>
      <c r="W120" s="54">
        <f t="shared" si="16"/>
        <v>9.9631057789838912E-2</v>
      </c>
      <c r="X120" s="55" t="str">
        <f t="shared" si="17"/>
        <v>Tier 3</v>
      </c>
      <c r="Y120" s="56">
        <f t="shared" si="18"/>
        <v>20915.067494504656</v>
      </c>
      <c r="Z120" s="56">
        <f>VLOOKUP(B120,'Build LIP Model by County'!B$13:AB$215,25,FALSE)</f>
        <v>0</v>
      </c>
      <c r="AA120" s="56">
        <f t="shared" si="19"/>
        <v>20915.067494504656</v>
      </c>
      <c r="AB120" s="54">
        <f t="shared" si="20"/>
        <v>1</v>
      </c>
      <c r="AC120" s="36">
        <f t="shared" si="21"/>
        <v>101</v>
      </c>
    </row>
    <row r="121" spans="2:29" s="18" customFormat="1" x14ac:dyDescent="0.25">
      <c r="B121" s="20">
        <v>100032</v>
      </c>
      <c r="C121" s="19">
        <v>101567</v>
      </c>
      <c r="D121" s="48" t="s">
        <v>66</v>
      </c>
      <c r="E121" s="48" t="s">
        <v>216</v>
      </c>
      <c r="F121" s="49" t="s">
        <v>281</v>
      </c>
      <c r="G121" s="49" t="s">
        <v>287</v>
      </c>
      <c r="H121" s="49" t="s">
        <v>287</v>
      </c>
      <c r="I121" s="50">
        <v>42005</v>
      </c>
      <c r="J121" s="48" t="s">
        <v>308</v>
      </c>
      <c r="K121" s="51">
        <v>4438</v>
      </c>
      <c r="L121" s="51">
        <v>12057</v>
      </c>
      <c r="M121" s="51">
        <f t="shared" si="11"/>
        <v>16495</v>
      </c>
      <c r="N121" s="51">
        <v>80454</v>
      </c>
      <c r="O121" s="52">
        <f t="shared" si="12"/>
        <v>0.20502398886320133</v>
      </c>
      <c r="P121" s="53">
        <v>49039067</v>
      </c>
      <c r="Q121" s="53">
        <v>495410113</v>
      </c>
      <c r="R121" s="53">
        <v>239541918</v>
      </c>
      <c r="S121" s="53">
        <v>1726238147</v>
      </c>
      <c r="T121" s="52">
        <f t="shared" si="13"/>
        <v>0.13876527894850188</v>
      </c>
      <c r="U121" s="53">
        <f t="shared" si="14"/>
        <v>6804919.811629273</v>
      </c>
      <c r="V121" s="53">
        <f t="shared" si="15"/>
        <v>68745722.524353832</v>
      </c>
      <c r="W121" s="54">
        <f t="shared" si="16"/>
        <v>9.8986810549828247E-2</v>
      </c>
      <c r="X121" s="55" t="str">
        <f t="shared" si="17"/>
        <v>Tier 3</v>
      </c>
      <c r="Y121" s="56">
        <f t="shared" si="18"/>
        <v>2041475.9434887818</v>
      </c>
      <c r="Z121" s="56">
        <f>VLOOKUP(B121,'Build LIP Model by County'!B$13:AB$215,25,FALSE)</f>
        <v>0</v>
      </c>
      <c r="AA121" s="56">
        <f t="shared" si="19"/>
        <v>2041475.9434887818</v>
      </c>
      <c r="AB121" s="54">
        <f t="shared" si="20"/>
        <v>1</v>
      </c>
      <c r="AC121" s="36">
        <f t="shared" si="21"/>
        <v>102</v>
      </c>
    </row>
    <row r="122" spans="2:29" s="18" customFormat="1" x14ac:dyDescent="0.25">
      <c r="B122" s="20">
        <v>100180</v>
      </c>
      <c r="C122" s="19">
        <v>120103</v>
      </c>
      <c r="D122" s="48" t="s">
        <v>184</v>
      </c>
      <c r="E122" s="48" t="s">
        <v>216</v>
      </c>
      <c r="F122" s="49" t="s">
        <v>281</v>
      </c>
      <c r="G122" s="49" t="s">
        <v>287</v>
      </c>
      <c r="H122" s="49" t="s">
        <v>287</v>
      </c>
      <c r="I122" s="50">
        <v>42005</v>
      </c>
      <c r="J122" s="48" t="s">
        <v>308</v>
      </c>
      <c r="K122" s="51">
        <v>1394</v>
      </c>
      <c r="L122" s="51">
        <v>3197</v>
      </c>
      <c r="M122" s="51">
        <f t="shared" si="11"/>
        <v>4591</v>
      </c>
      <c r="N122" s="51">
        <v>25109</v>
      </c>
      <c r="O122" s="52">
        <f t="shared" si="12"/>
        <v>0.18284280536859293</v>
      </c>
      <c r="P122" s="53">
        <v>22501808</v>
      </c>
      <c r="Q122" s="53">
        <v>229121070</v>
      </c>
      <c r="R122" s="53">
        <v>89879422</v>
      </c>
      <c r="S122" s="53">
        <v>916926013</v>
      </c>
      <c r="T122" s="52">
        <f t="shared" si="13"/>
        <v>9.8022545686028001E-2</v>
      </c>
      <c r="U122" s="53">
        <f t="shared" si="14"/>
        <v>2205684.5026982306</v>
      </c>
      <c r="V122" s="53">
        <f t="shared" si="15"/>
        <v>22459030.55170662</v>
      </c>
      <c r="W122" s="54">
        <f t="shared" si="16"/>
        <v>9.8209248062607252E-2</v>
      </c>
      <c r="X122" s="55" t="str">
        <f t="shared" si="17"/>
        <v>Tier 3</v>
      </c>
      <c r="Y122" s="56">
        <f t="shared" si="18"/>
        <v>661705.35080946912</v>
      </c>
      <c r="Z122" s="56">
        <f>VLOOKUP(B122,'Build LIP Model by County'!B$13:AB$215,25,FALSE)</f>
        <v>0</v>
      </c>
      <c r="AA122" s="56">
        <f t="shared" si="19"/>
        <v>661705.35080946912</v>
      </c>
      <c r="AB122" s="54">
        <f t="shared" si="20"/>
        <v>1</v>
      </c>
      <c r="AC122" s="36">
        <f t="shared" si="21"/>
        <v>103</v>
      </c>
    </row>
    <row r="123" spans="2:29" s="18" customFormat="1" x14ac:dyDescent="0.25">
      <c r="B123" s="20">
        <v>100176</v>
      </c>
      <c r="C123" s="19">
        <v>102105</v>
      </c>
      <c r="D123" s="48" t="s">
        <v>158</v>
      </c>
      <c r="E123" s="48" t="s">
        <v>228</v>
      </c>
      <c r="F123" s="49" t="s">
        <v>281</v>
      </c>
      <c r="G123" s="49" t="s">
        <v>287</v>
      </c>
      <c r="H123" s="49" t="s">
        <v>287</v>
      </c>
      <c r="I123" s="50">
        <v>42005</v>
      </c>
      <c r="J123" s="48" t="s">
        <v>308</v>
      </c>
      <c r="K123" s="51">
        <v>1740</v>
      </c>
      <c r="L123" s="51">
        <v>2425</v>
      </c>
      <c r="M123" s="51">
        <f t="shared" si="11"/>
        <v>4165</v>
      </c>
      <c r="N123" s="51">
        <v>50125</v>
      </c>
      <c r="O123" s="52">
        <f t="shared" si="12"/>
        <v>8.3092269326683288E-2</v>
      </c>
      <c r="P123" s="53">
        <v>28041763</v>
      </c>
      <c r="Q123" s="53">
        <v>285986978</v>
      </c>
      <c r="R123" s="53">
        <v>180269318</v>
      </c>
      <c r="S123" s="53">
        <v>1113079941</v>
      </c>
      <c r="T123" s="52">
        <f t="shared" si="13"/>
        <v>0.16195540981364248</v>
      </c>
      <c r="U123" s="53">
        <f t="shared" si="14"/>
        <v>4541515.2185620368</v>
      </c>
      <c r="V123" s="53">
        <f t="shared" si="15"/>
        <v>46317138.223355159</v>
      </c>
      <c r="W123" s="54">
        <f t="shared" si="16"/>
        <v>9.8052586855895227E-2</v>
      </c>
      <c r="X123" s="55" t="str">
        <f t="shared" si="17"/>
        <v>Tier 3</v>
      </c>
      <c r="Y123" s="56">
        <f t="shared" si="18"/>
        <v>1362454.565568611</v>
      </c>
      <c r="Z123" s="56">
        <f>VLOOKUP(B123,'Build LIP Model by County'!B$13:AB$215,25,FALSE)</f>
        <v>726161</v>
      </c>
      <c r="AA123" s="56">
        <f t="shared" si="19"/>
        <v>636293.56556861103</v>
      </c>
      <c r="AB123" s="54">
        <f t="shared" si="20"/>
        <v>0.4670200252168103</v>
      </c>
      <c r="AC123" s="36">
        <f t="shared" si="21"/>
        <v>104</v>
      </c>
    </row>
    <row r="124" spans="2:29" s="18" customFormat="1" x14ac:dyDescent="0.25">
      <c r="B124" s="20">
        <v>110010</v>
      </c>
      <c r="C124" s="19">
        <v>102130</v>
      </c>
      <c r="D124" s="48" t="s">
        <v>197</v>
      </c>
      <c r="E124" s="48" t="s">
        <v>228</v>
      </c>
      <c r="F124" s="49" t="s">
        <v>281</v>
      </c>
      <c r="G124" s="49" t="s">
        <v>287</v>
      </c>
      <c r="H124" s="49" t="s">
        <v>287</v>
      </c>
      <c r="I124" s="50">
        <v>42005</v>
      </c>
      <c r="J124" s="48" t="s">
        <v>308</v>
      </c>
      <c r="K124" s="51">
        <v>3776</v>
      </c>
      <c r="L124" s="51">
        <v>6664</v>
      </c>
      <c r="M124" s="51">
        <f t="shared" si="11"/>
        <v>10440</v>
      </c>
      <c r="N124" s="51">
        <v>48406</v>
      </c>
      <c r="O124" s="52">
        <f t="shared" si="12"/>
        <v>0.2156757426765277</v>
      </c>
      <c r="P124" s="53">
        <v>35028198</v>
      </c>
      <c r="Q124" s="53">
        <v>367038463</v>
      </c>
      <c r="R124" s="53">
        <v>138961022</v>
      </c>
      <c r="S124" s="53">
        <v>1020742622</v>
      </c>
      <c r="T124" s="52">
        <f t="shared" si="13"/>
        <v>0.1361371799364326</v>
      </c>
      <c r="U124" s="53">
        <f t="shared" si="14"/>
        <v>4768640.093974988</v>
      </c>
      <c r="V124" s="53">
        <f t="shared" si="15"/>
        <v>49967581.28102266</v>
      </c>
      <c r="W124" s="54">
        <f t="shared" si="16"/>
        <v>9.5434679280465479E-2</v>
      </c>
      <c r="X124" s="55" t="str">
        <f t="shared" si="17"/>
        <v>Tier 3</v>
      </c>
      <c r="Y124" s="56">
        <f t="shared" si="18"/>
        <v>1430592.0281924964</v>
      </c>
      <c r="Z124" s="56">
        <f>VLOOKUP(B124,'Build LIP Model by County'!B$13:AB$215,25,FALSE)</f>
        <v>762476</v>
      </c>
      <c r="AA124" s="56">
        <f t="shared" si="19"/>
        <v>668116.02819249639</v>
      </c>
      <c r="AB124" s="54">
        <f t="shared" si="20"/>
        <v>0.46702065650165681</v>
      </c>
      <c r="AC124" s="36">
        <f t="shared" si="21"/>
        <v>105</v>
      </c>
    </row>
    <row r="125" spans="2:29" s="18" customFormat="1" x14ac:dyDescent="0.25">
      <c r="B125" s="20">
        <v>100248</v>
      </c>
      <c r="C125" s="19">
        <v>119741</v>
      </c>
      <c r="D125" s="48" t="s">
        <v>133</v>
      </c>
      <c r="E125" s="48" t="s">
        <v>216</v>
      </c>
      <c r="F125" s="49" t="s">
        <v>281</v>
      </c>
      <c r="G125" s="49" t="s">
        <v>282</v>
      </c>
      <c r="H125" s="49" t="s">
        <v>287</v>
      </c>
      <c r="I125" s="50">
        <v>42005</v>
      </c>
      <c r="J125" s="48" t="s">
        <v>308</v>
      </c>
      <c r="K125" s="51">
        <v>3848</v>
      </c>
      <c r="L125" s="51">
        <v>5654</v>
      </c>
      <c r="M125" s="51">
        <f t="shared" si="11"/>
        <v>9502</v>
      </c>
      <c r="N125" s="51">
        <v>102635</v>
      </c>
      <c r="O125" s="52">
        <f t="shared" si="12"/>
        <v>9.2580503726798852E-2</v>
      </c>
      <c r="P125" s="53">
        <v>45341087</v>
      </c>
      <c r="Q125" s="53">
        <v>482253370</v>
      </c>
      <c r="R125" s="53">
        <v>248382519</v>
      </c>
      <c r="S125" s="53">
        <v>2183939074</v>
      </c>
      <c r="T125" s="52">
        <f t="shared" si="13"/>
        <v>0.1137314323265778</v>
      </c>
      <c r="U125" s="53">
        <f t="shared" si="14"/>
        <v>5156706.7677539764</v>
      </c>
      <c r="V125" s="53">
        <f t="shared" si="15"/>
        <v>54847366.514419086</v>
      </c>
      <c r="W125" s="54">
        <f t="shared" si="16"/>
        <v>9.4019222716888423E-2</v>
      </c>
      <c r="X125" s="55" t="str">
        <f t="shared" si="17"/>
        <v>Tier 3</v>
      </c>
      <c r="Y125" s="56">
        <f t="shared" si="18"/>
        <v>1547012.030326193</v>
      </c>
      <c r="Z125" s="56">
        <f>VLOOKUP(B125,'Build LIP Model by County'!B$13:AB$215,25,FALSE)</f>
        <v>0</v>
      </c>
      <c r="AA125" s="56">
        <f t="shared" si="19"/>
        <v>1547012.030326193</v>
      </c>
      <c r="AB125" s="54">
        <f t="shared" si="20"/>
        <v>1</v>
      </c>
      <c r="AC125" s="36">
        <f t="shared" si="21"/>
        <v>106</v>
      </c>
    </row>
    <row r="126" spans="2:29" s="18" customFormat="1" x14ac:dyDescent="0.25">
      <c r="B126" s="20">
        <v>100167</v>
      </c>
      <c r="C126" s="19">
        <v>120006</v>
      </c>
      <c r="D126" s="48" t="s">
        <v>163</v>
      </c>
      <c r="E126" s="48" t="s">
        <v>239</v>
      </c>
      <c r="F126" s="49" t="s">
        <v>281</v>
      </c>
      <c r="G126" s="49" t="s">
        <v>287</v>
      </c>
      <c r="H126" s="49" t="s">
        <v>287</v>
      </c>
      <c r="I126" s="50">
        <v>42005</v>
      </c>
      <c r="J126" s="48" t="s">
        <v>308</v>
      </c>
      <c r="K126" s="51">
        <v>10128</v>
      </c>
      <c r="L126" s="51">
        <v>25708</v>
      </c>
      <c r="M126" s="51">
        <f t="shared" si="11"/>
        <v>35836</v>
      </c>
      <c r="N126" s="51">
        <v>131800</v>
      </c>
      <c r="O126" s="52">
        <f t="shared" si="12"/>
        <v>0.27189681335356602</v>
      </c>
      <c r="P126" s="53">
        <v>61830215</v>
      </c>
      <c r="Q126" s="53">
        <v>658597416</v>
      </c>
      <c r="R126" s="53">
        <v>371789125</v>
      </c>
      <c r="S126" s="53">
        <v>2981764040</v>
      </c>
      <c r="T126" s="52">
        <f t="shared" si="13"/>
        <v>0.12468764127962319</v>
      </c>
      <c r="U126" s="53">
        <f t="shared" si="14"/>
        <v>7709463.6681619771</v>
      </c>
      <c r="V126" s="53">
        <f t="shared" si="15"/>
        <v>82118958.35389477</v>
      </c>
      <c r="W126" s="54">
        <f t="shared" si="16"/>
        <v>9.3881654403575737E-2</v>
      </c>
      <c r="X126" s="55" t="str">
        <f t="shared" si="17"/>
        <v>Tier 3</v>
      </c>
      <c r="Y126" s="56">
        <f t="shared" si="18"/>
        <v>2312839.100448593</v>
      </c>
      <c r="Z126" s="56">
        <f>VLOOKUP(B126,'Build LIP Model by County'!B$13:AB$215,25,FALSE)</f>
        <v>0</v>
      </c>
      <c r="AA126" s="56">
        <f t="shared" si="19"/>
        <v>2312839.100448593</v>
      </c>
      <c r="AB126" s="54">
        <f t="shared" si="20"/>
        <v>1</v>
      </c>
      <c r="AC126" s="36">
        <f t="shared" si="21"/>
        <v>107</v>
      </c>
    </row>
    <row r="127" spans="2:29" s="18" customFormat="1" x14ac:dyDescent="0.25">
      <c r="B127" s="20">
        <v>100131</v>
      </c>
      <c r="C127" s="19">
        <v>120375</v>
      </c>
      <c r="D127" s="48" t="s">
        <v>58</v>
      </c>
      <c r="E127" s="48" t="s">
        <v>215</v>
      </c>
      <c r="F127" s="49" t="s">
        <v>281</v>
      </c>
      <c r="G127" s="49" t="s">
        <v>287</v>
      </c>
      <c r="H127" s="49" t="s">
        <v>287</v>
      </c>
      <c r="I127" s="50">
        <v>42005</v>
      </c>
      <c r="J127" s="48" t="s">
        <v>308</v>
      </c>
      <c r="K127" s="51">
        <v>5872</v>
      </c>
      <c r="L127" s="51">
        <v>9949</v>
      </c>
      <c r="M127" s="51">
        <f t="shared" si="11"/>
        <v>15821</v>
      </c>
      <c r="N127" s="51">
        <v>114279</v>
      </c>
      <c r="O127" s="52">
        <f t="shared" si="12"/>
        <v>0.13844188346065331</v>
      </c>
      <c r="P127" s="53">
        <v>50444060</v>
      </c>
      <c r="Q127" s="53">
        <v>570552552</v>
      </c>
      <c r="R127" s="53">
        <v>284291476</v>
      </c>
      <c r="S127" s="53">
        <v>2513020764</v>
      </c>
      <c r="T127" s="52">
        <f t="shared" si="13"/>
        <v>0.1131273883895374</v>
      </c>
      <c r="U127" s="53">
        <f t="shared" si="14"/>
        <v>5706604.7675651275</v>
      </c>
      <c r="V127" s="53">
        <f t="shared" si="15"/>
        <v>64545120.146745734</v>
      </c>
      <c r="W127" s="54">
        <f t="shared" si="16"/>
        <v>8.8412644590186662E-2</v>
      </c>
      <c r="X127" s="55" t="str">
        <f t="shared" si="17"/>
        <v>Tier 3</v>
      </c>
      <c r="Y127" s="56">
        <f t="shared" si="18"/>
        <v>1711981.4302695382</v>
      </c>
      <c r="Z127" s="56">
        <f>VLOOKUP(B127,'Build LIP Model by County'!B$13:AB$215,25,FALSE)</f>
        <v>0</v>
      </c>
      <c r="AA127" s="56">
        <f t="shared" si="19"/>
        <v>1711981.4302695382</v>
      </c>
      <c r="AB127" s="54">
        <f t="shared" si="20"/>
        <v>1</v>
      </c>
      <c r="AC127" s="36">
        <f t="shared" si="21"/>
        <v>108</v>
      </c>
    </row>
    <row r="128" spans="2:29" s="18" customFormat="1" x14ac:dyDescent="0.25">
      <c r="B128" s="20">
        <v>100077</v>
      </c>
      <c r="C128" s="19">
        <v>100285</v>
      </c>
      <c r="D128" s="48" t="s">
        <v>69</v>
      </c>
      <c r="E128" s="48" t="s">
        <v>227</v>
      </c>
      <c r="F128" s="49" t="s">
        <v>281</v>
      </c>
      <c r="G128" s="49" t="s">
        <v>287</v>
      </c>
      <c r="H128" s="49" t="s">
        <v>287</v>
      </c>
      <c r="I128" s="50">
        <v>42005</v>
      </c>
      <c r="J128" s="48" t="s">
        <v>308</v>
      </c>
      <c r="K128" s="51">
        <v>1403</v>
      </c>
      <c r="L128" s="51">
        <v>4638</v>
      </c>
      <c r="M128" s="51">
        <f t="shared" si="11"/>
        <v>6041</v>
      </c>
      <c r="N128" s="51">
        <v>50995</v>
      </c>
      <c r="O128" s="52">
        <f t="shared" si="12"/>
        <v>0.11846259437199726</v>
      </c>
      <c r="P128" s="53">
        <v>20891514</v>
      </c>
      <c r="Q128" s="53">
        <v>237834980</v>
      </c>
      <c r="R128" s="53">
        <v>122064728</v>
      </c>
      <c r="S128" s="53">
        <v>1284345867</v>
      </c>
      <c r="T128" s="52">
        <f t="shared" si="13"/>
        <v>9.5040386811942767E-2</v>
      </c>
      <c r="U128" s="53">
        <f t="shared" si="14"/>
        <v>1985537.5716471176</v>
      </c>
      <c r="V128" s="53">
        <f t="shared" si="15"/>
        <v>22603928.496610671</v>
      </c>
      <c r="W128" s="54">
        <f t="shared" si="16"/>
        <v>8.7840375709241761E-2</v>
      </c>
      <c r="X128" s="55" t="str">
        <f t="shared" si="17"/>
        <v>Tier 3</v>
      </c>
      <c r="Y128" s="56">
        <f t="shared" si="18"/>
        <v>595661.27149413526</v>
      </c>
      <c r="Z128" s="56">
        <f>VLOOKUP(B128,'Build LIP Model by County'!B$13:AB$215,25,FALSE)</f>
        <v>0</v>
      </c>
      <c r="AA128" s="56">
        <f t="shared" si="19"/>
        <v>595661.27149413526</v>
      </c>
      <c r="AB128" s="54">
        <f t="shared" si="20"/>
        <v>1</v>
      </c>
      <c r="AC128" s="36">
        <f t="shared" si="21"/>
        <v>109</v>
      </c>
    </row>
    <row r="129" spans="2:29" s="18" customFormat="1" x14ac:dyDescent="0.25">
      <c r="B129" s="20">
        <v>100252</v>
      </c>
      <c r="C129" s="19">
        <v>119750</v>
      </c>
      <c r="D129" s="48" t="s">
        <v>165</v>
      </c>
      <c r="E129" s="48" t="s">
        <v>249</v>
      </c>
      <c r="F129" s="49" t="s">
        <v>281</v>
      </c>
      <c r="G129" s="49" t="s">
        <v>287</v>
      </c>
      <c r="H129" s="49" t="s">
        <v>287</v>
      </c>
      <c r="I129" s="50">
        <v>42005</v>
      </c>
      <c r="J129" s="48" t="s">
        <v>308</v>
      </c>
      <c r="K129" s="51">
        <v>1167</v>
      </c>
      <c r="L129" s="51">
        <v>1573</v>
      </c>
      <c r="M129" s="51">
        <f t="shared" si="11"/>
        <v>2740</v>
      </c>
      <c r="N129" s="51">
        <v>20906</v>
      </c>
      <c r="O129" s="52">
        <f t="shared" si="12"/>
        <v>0.13106285276953986</v>
      </c>
      <c r="P129" s="53">
        <v>7313760</v>
      </c>
      <c r="Q129" s="53">
        <v>84143205</v>
      </c>
      <c r="R129" s="53">
        <v>58963344</v>
      </c>
      <c r="S129" s="53">
        <v>486612301</v>
      </c>
      <c r="T129" s="52">
        <f t="shared" si="13"/>
        <v>0.12117109222029306</v>
      </c>
      <c r="U129" s="53">
        <f t="shared" si="14"/>
        <v>886216.28743709053</v>
      </c>
      <c r="V129" s="53">
        <f t="shared" si="15"/>
        <v>10195724.052766023</v>
      </c>
      <c r="W129" s="54">
        <f t="shared" si="16"/>
        <v>8.6920387689059395E-2</v>
      </c>
      <c r="X129" s="55" t="str">
        <f t="shared" si="17"/>
        <v>Tier 3</v>
      </c>
      <c r="Y129" s="56">
        <f t="shared" si="18"/>
        <v>265864.88623112714</v>
      </c>
      <c r="Z129" s="56">
        <f>VLOOKUP(B129,'Build LIP Model by County'!B$13:AB$215,25,FALSE)</f>
        <v>0</v>
      </c>
      <c r="AA129" s="56">
        <f t="shared" si="19"/>
        <v>265864.88623112714</v>
      </c>
      <c r="AB129" s="54">
        <f t="shared" si="20"/>
        <v>1</v>
      </c>
      <c r="AC129" s="36">
        <f t="shared" si="21"/>
        <v>110</v>
      </c>
    </row>
    <row r="130" spans="2:29" s="18" customFormat="1" x14ac:dyDescent="0.25">
      <c r="B130" s="20">
        <v>100135</v>
      </c>
      <c r="C130" s="19">
        <v>101133</v>
      </c>
      <c r="D130" s="48" t="s">
        <v>189</v>
      </c>
      <c r="E130" s="48" t="s">
        <v>229</v>
      </c>
      <c r="F130" s="49" t="s">
        <v>281</v>
      </c>
      <c r="G130" s="49" t="s">
        <v>287</v>
      </c>
      <c r="H130" s="49" t="s">
        <v>287</v>
      </c>
      <c r="I130" s="50">
        <v>41913</v>
      </c>
      <c r="J130" s="48" t="s">
        <v>305</v>
      </c>
      <c r="K130" s="51">
        <v>9322</v>
      </c>
      <c r="L130" s="51">
        <v>18871</v>
      </c>
      <c r="M130" s="51">
        <f t="shared" si="11"/>
        <v>28193</v>
      </c>
      <c r="N130" s="51">
        <v>124733</v>
      </c>
      <c r="O130" s="52">
        <f t="shared" si="12"/>
        <v>0.22602679323034</v>
      </c>
      <c r="P130" s="53">
        <v>67442900</v>
      </c>
      <c r="Q130" s="53">
        <v>794241932</v>
      </c>
      <c r="R130" s="53">
        <v>494255864</v>
      </c>
      <c r="S130" s="53">
        <v>2115670166</v>
      </c>
      <c r="T130" s="52">
        <f t="shared" si="13"/>
        <v>0.23361669127020246</v>
      </c>
      <c r="U130" s="53">
        <f t="shared" si="14"/>
        <v>15755787.147667138</v>
      </c>
      <c r="V130" s="53">
        <f t="shared" si="15"/>
        <v>185548172.22189313</v>
      </c>
      <c r="W130" s="54">
        <f t="shared" si="16"/>
        <v>8.4914806537814483E-2</v>
      </c>
      <c r="X130" s="55" t="str">
        <f t="shared" si="17"/>
        <v>Tier 3</v>
      </c>
      <c r="Y130" s="56">
        <f t="shared" si="18"/>
        <v>4726736.1443001414</v>
      </c>
      <c r="Z130" s="56">
        <f>VLOOKUP(B130,'Build LIP Model by County'!B$13:AB$215,25,FALSE)</f>
        <v>378300</v>
      </c>
      <c r="AA130" s="56">
        <f t="shared" si="19"/>
        <v>4348436.1443001414</v>
      </c>
      <c r="AB130" s="54">
        <f t="shared" si="20"/>
        <v>0.91996591549621765</v>
      </c>
      <c r="AC130" s="36">
        <f t="shared" si="21"/>
        <v>111</v>
      </c>
    </row>
    <row r="131" spans="2:29" s="18" customFormat="1" x14ac:dyDescent="0.25">
      <c r="B131" s="20">
        <v>100045</v>
      </c>
      <c r="C131" s="19">
        <v>101877</v>
      </c>
      <c r="D131" s="48" t="s">
        <v>93</v>
      </c>
      <c r="E131" s="48" t="s">
        <v>232</v>
      </c>
      <c r="F131" s="49" t="s">
        <v>281</v>
      </c>
      <c r="G131" s="49" t="s">
        <v>287</v>
      </c>
      <c r="H131" s="49" t="s">
        <v>287</v>
      </c>
      <c r="I131" s="50">
        <v>42005</v>
      </c>
      <c r="J131" s="48" t="s">
        <v>308</v>
      </c>
      <c r="K131" s="51">
        <v>1699</v>
      </c>
      <c r="L131" s="51">
        <v>3238</v>
      </c>
      <c r="M131" s="51">
        <f t="shared" si="11"/>
        <v>4937</v>
      </c>
      <c r="N131" s="51">
        <v>35926</v>
      </c>
      <c r="O131" s="52">
        <f t="shared" si="12"/>
        <v>0.13742136614151312</v>
      </c>
      <c r="P131" s="53">
        <v>10138331</v>
      </c>
      <c r="Q131" s="53">
        <v>121119776</v>
      </c>
      <c r="R131" s="53">
        <v>112649890</v>
      </c>
      <c r="S131" s="53">
        <v>572772789</v>
      </c>
      <c r="T131" s="52">
        <f t="shared" si="13"/>
        <v>0.19667465383031665</v>
      </c>
      <c r="U131" s="53">
        <f t="shared" si="14"/>
        <v>1993952.7398421681</v>
      </c>
      <c r="V131" s="53">
        <f t="shared" si="15"/>
        <v>23821190.016805496</v>
      </c>
      <c r="W131" s="54">
        <f t="shared" si="16"/>
        <v>8.3705001237783003E-2</v>
      </c>
      <c r="X131" s="55" t="str">
        <f t="shared" si="17"/>
        <v>Tier 3</v>
      </c>
      <c r="Y131" s="56">
        <f t="shared" si="18"/>
        <v>598185.82195265044</v>
      </c>
      <c r="Z131" s="56">
        <f>VLOOKUP(B131,'Build LIP Model by County'!B$13:AB$215,25,FALSE)</f>
        <v>0</v>
      </c>
      <c r="AA131" s="56">
        <f t="shared" si="19"/>
        <v>598185.82195265044</v>
      </c>
      <c r="AB131" s="54">
        <f t="shared" si="20"/>
        <v>1</v>
      </c>
      <c r="AC131" s="36">
        <f t="shared" si="21"/>
        <v>112</v>
      </c>
    </row>
    <row r="132" spans="2:29" s="18" customFormat="1" x14ac:dyDescent="0.25">
      <c r="B132" s="20">
        <v>100154</v>
      </c>
      <c r="C132" s="19">
        <v>100587</v>
      </c>
      <c r="D132" s="48" t="s">
        <v>178</v>
      </c>
      <c r="E132" s="48" t="s">
        <v>215</v>
      </c>
      <c r="F132" s="49" t="s">
        <v>281</v>
      </c>
      <c r="G132" s="49" t="s">
        <v>287</v>
      </c>
      <c r="H132" s="49" t="s">
        <v>287</v>
      </c>
      <c r="I132" s="50">
        <v>41913</v>
      </c>
      <c r="J132" s="48" t="s">
        <v>305</v>
      </c>
      <c r="K132" s="51">
        <v>5778</v>
      </c>
      <c r="L132" s="51">
        <v>13920</v>
      </c>
      <c r="M132" s="51">
        <f t="shared" si="11"/>
        <v>19698</v>
      </c>
      <c r="N132" s="51">
        <v>79582</v>
      </c>
      <c r="O132" s="52">
        <f t="shared" si="12"/>
        <v>0.24751828302882561</v>
      </c>
      <c r="P132" s="53">
        <v>61241434</v>
      </c>
      <c r="Q132" s="53">
        <v>771864011</v>
      </c>
      <c r="R132" s="53">
        <v>459031271</v>
      </c>
      <c r="S132" s="53">
        <v>1811836796</v>
      </c>
      <c r="T132" s="52">
        <f t="shared" si="13"/>
        <v>0.25335133496207018</v>
      </c>
      <c r="U132" s="53">
        <f t="shared" si="14"/>
        <v>15515599.058891514</v>
      </c>
      <c r="V132" s="53">
        <f t="shared" si="15"/>
        <v>195552777.59602803</v>
      </c>
      <c r="W132" s="54">
        <f t="shared" si="16"/>
        <v>7.934225864561005E-2</v>
      </c>
      <c r="X132" s="55" t="str">
        <f t="shared" si="17"/>
        <v>Tier 3</v>
      </c>
      <c r="Y132" s="56">
        <f t="shared" si="18"/>
        <v>4654679.7176674539</v>
      </c>
      <c r="Z132" s="56">
        <f>VLOOKUP(B132,'Build LIP Model by County'!B$13:AB$215,25,FALSE)</f>
        <v>0</v>
      </c>
      <c r="AA132" s="56">
        <f t="shared" si="19"/>
        <v>4654679.7176674539</v>
      </c>
      <c r="AB132" s="54">
        <f t="shared" si="20"/>
        <v>1</v>
      </c>
      <c r="AC132" s="36">
        <f t="shared" si="21"/>
        <v>113</v>
      </c>
    </row>
    <row r="133" spans="2:29" s="18" customFormat="1" x14ac:dyDescent="0.25">
      <c r="B133" s="20">
        <v>100102</v>
      </c>
      <c r="C133" s="19">
        <v>100331</v>
      </c>
      <c r="D133" s="48" t="s">
        <v>173</v>
      </c>
      <c r="E133" s="48" t="s">
        <v>240</v>
      </c>
      <c r="F133" s="49" t="s">
        <v>281</v>
      </c>
      <c r="G133" s="49" t="s">
        <v>287</v>
      </c>
      <c r="H133" s="49" t="s">
        <v>287</v>
      </c>
      <c r="I133" s="50">
        <v>42005</v>
      </c>
      <c r="J133" s="48" t="s">
        <v>308</v>
      </c>
      <c r="K133" s="51">
        <v>463</v>
      </c>
      <c r="L133" s="51">
        <v>2818</v>
      </c>
      <c r="M133" s="51">
        <f t="shared" si="11"/>
        <v>3281</v>
      </c>
      <c r="N133" s="51">
        <v>13917</v>
      </c>
      <c r="O133" s="52">
        <f t="shared" si="12"/>
        <v>0.23575483221958757</v>
      </c>
      <c r="P133" s="53">
        <v>3814440</v>
      </c>
      <c r="Q133" s="53">
        <v>48420314</v>
      </c>
      <c r="R133" s="53">
        <v>43550444</v>
      </c>
      <c r="S133" s="53">
        <v>229235942</v>
      </c>
      <c r="T133" s="52">
        <f t="shared" si="13"/>
        <v>0.18998087132427077</v>
      </c>
      <c r="U133" s="53">
        <f t="shared" si="14"/>
        <v>724670.63481415145</v>
      </c>
      <c r="V133" s="53">
        <f t="shared" si="15"/>
        <v>9198933.4435147867</v>
      </c>
      <c r="W133" s="54">
        <f t="shared" si="16"/>
        <v>7.8777679963000655E-2</v>
      </c>
      <c r="X133" s="55" t="str">
        <f t="shared" si="17"/>
        <v>Tier 3</v>
      </c>
      <c r="Y133" s="56">
        <f t="shared" si="18"/>
        <v>217401.19044424544</v>
      </c>
      <c r="Z133" s="56">
        <f>VLOOKUP(B133,'Build LIP Model by County'!B$13:AB$215,25,FALSE)</f>
        <v>0</v>
      </c>
      <c r="AA133" s="56">
        <f t="shared" si="19"/>
        <v>217401.19044424544</v>
      </c>
      <c r="AB133" s="54">
        <f t="shared" si="20"/>
        <v>1</v>
      </c>
      <c r="AC133" s="36">
        <f t="shared" si="21"/>
        <v>114</v>
      </c>
    </row>
    <row r="134" spans="2:29" s="18" customFormat="1" x14ac:dyDescent="0.25">
      <c r="B134" s="20">
        <v>100181</v>
      </c>
      <c r="C134" s="19">
        <v>120057</v>
      </c>
      <c r="D134" s="48" t="s">
        <v>134</v>
      </c>
      <c r="E134" s="48" t="s">
        <v>215</v>
      </c>
      <c r="F134" s="49" t="s">
        <v>281</v>
      </c>
      <c r="G134" s="49" t="s">
        <v>282</v>
      </c>
      <c r="H134" s="49" t="s">
        <v>287</v>
      </c>
      <c r="I134" s="50">
        <v>42005</v>
      </c>
      <c r="J134" s="48" t="s">
        <v>308</v>
      </c>
      <c r="K134" s="51">
        <v>518</v>
      </c>
      <c r="L134" s="51">
        <v>5291</v>
      </c>
      <c r="M134" s="51">
        <f t="shared" si="11"/>
        <v>5809</v>
      </c>
      <c r="N134" s="51">
        <v>30527</v>
      </c>
      <c r="O134" s="52">
        <f t="shared" si="12"/>
        <v>0.19029056245291054</v>
      </c>
      <c r="P134" s="53">
        <v>3256549</v>
      </c>
      <c r="Q134" s="53">
        <v>41509173</v>
      </c>
      <c r="R134" s="53">
        <v>105015479</v>
      </c>
      <c r="S134" s="53">
        <v>355143883</v>
      </c>
      <c r="T134" s="52">
        <f t="shared" si="13"/>
        <v>0.29569840289210331</v>
      </c>
      <c r="U134" s="53">
        <f t="shared" si="14"/>
        <v>962956.33823987609</v>
      </c>
      <c r="V134" s="53">
        <f t="shared" si="15"/>
        <v>12274196.161472017</v>
      </c>
      <c r="W134" s="54">
        <f t="shared" si="16"/>
        <v>7.8453719133358787E-2</v>
      </c>
      <c r="X134" s="55" t="str">
        <f t="shared" si="17"/>
        <v>Tier 3</v>
      </c>
      <c r="Y134" s="56">
        <f t="shared" si="18"/>
        <v>288886.9014719628</v>
      </c>
      <c r="Z134" s="56">
        <f>VLOOKUP(B134,'Build LIP Model by County'!B$13:AB$215,25,FALSE)</f>
        <v>0</v>
      </c>
      <c r="AA134" s="56">
        <f t="shared" si="19"/>
        <v>288886.9014719628</v>
      </c>
      <c r="AB134" s="54">
        <f t="shared" si="20"/>
        <v>1</v>
      </c>
      <c r="AC134" s="36">
        <f t="shared" si="21"/>
        <v>115</v>
      </c>
    </row>
    <row r="135" spans="2:29" s="18" customFormat="1" x14ac:dyDescent="0.25">
      <c r="B135" s="20">
        <v>100189</v>
      </c>
      <c r="C135" s="19">
        <v>104591</v>
      </c>
      <c r="D135" s="48" t="s">
        <v>152</v>
      </c>
      <c r="E135" s="48" t="s">
        <v>239</v>
      </c>
      <c r="F135" s="49" t="s">
        <v>281</v>
      </c>
      <c r="G135" s="49" t="s">
        <v>287</v>
      </c>
      <c r="H135" s="49" t="s">
        <v>287</v>
      </c>
      <c r="I135" s="50">
        <v>42005</v>
      </c>
      <c r="J135" s="48" t="s">
        <v>308</v>
      </c>
      <c r="K135" s="51">
        <v>2705</v>
      </c>
      <c r="L135" s="51">
        <v>7406</v>
      </c>
      <c r="M135" s="51">
        <f t="shared" si="11"/>
        <v>10111</v>
      </c>
      <c r="N135" s="51">
        <v>58964</v>
      </c>
      <c r="O135" s="52">
        <f t="shared" si="12"/>
        <v>0.1714775117020555</v>
      </c>
      <c r="P135" s="53">
        <v>34623786</v>
      </c>
      <c r="Q135" s="53">
        <v>446949248</v>
      </c>
      <c r="R135" s="53">
        <v>169808460</v>
      </c>
      <c r="S135" s="53">
        <v>1672316369</v>
      </c>
      <c r="T135" s="52">
        <f t="shared" si="13"/>
        <v>0.10154087058392</v>
      </c>
      <c r="U135" s="53">
        <f t="shared" si="14"/>
        <v>3515729.3733513411</v>
      </c>
      <c r="V135" s="53">
        <f t="shared" si="15"/>
        <v>45383615.748748362</v>
      </c>
      <c r="W135" s="54">
        <f t="shared" si="16"/>
        <v>7.7466929757537037E-2</v>
      </c>
      <c r="X135" s="55" t="str">
        <f t="shared" si="17"/>
        <v>Tier 3</v>
      </c>
      <c r="Y135" s="56">
        <f t="shared" si="18"/>
        <v>1054718.8120054023</v>
      </c>
      <c r="Z135" s="56">
        <f>VLOOKUP(B135,'Build LIP Model by County'!B$13:AB$215,25,FALSE)</f>
        <v>0</v>
      </c>
      <c r="AA135" s="56">
        <f t="shared" si="19"/>
        <v>1054718.8120054023</v>
      </c>
      <c r="AB135" s="54">
        <f t="shared" si="20"/>
        <v>1</v>
      </c>
      <c r="AC135" s="36">
        <f t="shared" si="21"/>
        <v>116</v>
      </c>
    </row>
    <row r="136" spans="2:29" s="18" customFormat="1" x14ac:dyDescent="0.25">
      <c r="B136" s="20">
        <v>23960090</v>
      </c>
      <c r="C136" s="19">
        <v>16815</v>
      </c>
      <c r="D136" s="48" t="s">
        <v>123</v>
      </c>
      <c r="E136" s="48" t="s">
        <v>211</v>
      </c>
      <c r="F136" s="49" t="s">
        <v>281</v>
      </c>
      <c r="G136" s="49" t="s">
        <v>287</v>
      </c>
      <c r="H136" s="49" t="s">
        <v>287</v>
      </c>
      <c r="I136" s="50">
        <v>42005</v>
      </c>
      <c r="J136" s="48" t="s">
        <v>308</v>
      </c>
      <c r="K136" s="51">
        <v>19</v>
      </c>
      <c r="L136" s="51">
        <v>184</v>
      </c>
      <c r="M136" s="51">
        <f t="shared" si="11"/>
        <v>203</v>
      </c>
      <c r="N136" s="51">
        <v>10914</v>
      </c>
      <c r="O136" s="52">
        <f t="shared" si="12"/>
        <v>1.8599963349825912E-2</v>
      </c>
      <c r="P136" s="53">
        <v>1031712</v>
      </c>
      <c r="Q136" s="53">
        <v>13814525</v>
      </c>
      <c r="R136" s="53">
        <v>18260801</v>
      </c>
      <c r="S136" s="53">
        <v>68980729</v>
      </c>
      <c r="T136" s="52">
        <f t="shared" si="13"/>
        <v>0.26472322436603996</v>
      </c>
      <c r="U136" s="53">
        <f t="shared" si="14"/>
        <v>273118.12725713581</v>
      </c>
      <c r="V136" s="53">
        <f t="shared" si="15"/>
        <v>3657025.601085268</v>
      </c>
      <c r="W136" s="54">
        <f t="shared" si="16"/>
        <v>7.46831324276441E-2</v>
      </c>
      <c r="X136" s="55" t="str">
        <f t="shared" si="17"/>
        <v>Tier 3</v>
      </c>
      <c r="Y136" s="56">
        <f t="shared" si="18"/>
        <v>81935.438177140735</v>
      </c>
      <c r="Z136" s="56">
        <f>VLOOKUP(B136,'Build LIP Model by County'!B$13:AB$215,25,FALSE)</f>
        <v>0</v>
      </c>
      <c r="AA136" s="56">
        <f t="shared" si="19"/>
        <v>81935.438177140735</v>
      </c>
      <c r="AB136" s="54">
        <f t="shared" si="20"/>
        <v>1</v>
      </c>
      <c r="AC136" s="36">
        <f t="shared" si="21"/>
        <v>117</v>
      </c>
    </row>
    <row r="137" spans="2:29" s="18" customFormat="1" x14ac:dyDescent="0.25">
      <c r="B137" s="20">
        <v>100213</v>
      </c>
      <c r="C137" s="19">
        <v>110213</v>
      </c>
      <c r="D137" s="48" t="s">
        <v>72</v>
      </c>
      <c r="E137" s="48" t="s">
        <v>217</v>
      </c>
      <c r="F137" s="49" t="s">
        <v>281</v>
      </c>
      <c r="G137" s="49" t="s">
        <v>287</v>
      </c>
      <c r="H137" s="49" t="s">
        <v>287</v>
      </c>
      <c r="I137" s="50">
        <v>42005</v>
      </c>
      <c r="J137" s="48" t="s">
        <v>308</v>
      </c>
      <c r="K137" s="51">
        <v>3836</v>
      </c>
      <c r="L137" s="51">
        <v>3762</v>
      </c>
      <c r="M137" s="51">
        <f t="shared" si="11"/>
        <v>7598</v>
      </c>
      <c r="N137" s="51">
        <v>78209</v>
      </c>
      <c r="O137" s="52">
        <f t="shared" si="12"/>
        <v>9.714994437980283E-2</v>
      </c>
      <c r="P137" s="53">
        <v>24020922</v>
      </c>
      <c r="Q137" s="53">
        <v>322119087</v>
      </c>
      <c r="R137" s="53">
        <v>199189105</v>
      </c>
      <c r="S137" s="53">
        <v>1538904908</v>
      </c>
      <c r="T137" s="52">
        <f t="shared" si="13"/>
        <v>0.12943561617388771</v>
      </c>
      <c r="U137" s="53">
        <f t="shared" si="14"/>
        <v>3109162.8401348954</v>
      </c>
      <c r="V137" s="53">
        <f t="shared" si="15"/>
        <v>41693682.507215142</v>
      </c>
      <c r="W137" s="54">
        <f t="shared" si="16"/>
        <v>7.4571557443908948E-2</v>
      </c>
      <c r="X137" s="55" t="str">
        <f t="shared" si="17"/>
        <v>Tier 3</v>
      </c>
      <c r="Y137" s="56">
        <f t="shared" si="18"/>
        <v>932748.8520404686</v>
      </c>
      <c r="Z137" s="56">
        <f>VLOOKUP(B137,'Build LIP Model by County'!B$13:AB$215,25,FALSE)</f>
        <v>497136</v>
      </c>
      <c r="AA137" s="56">
        <f t="shared" si="19"/>
        <v>435612.8520404686</v>
      </c>
      <c r="AB137" s="54">
        <f t="shared" si="20"/>
        <v>0.46702051799638017</v>
      </c>
      <c r="AC137" s="36">
        <f t="shared" si="21"/>
        <v>118</v>
      </c>
    </row>
    <row r="138" spans="2:29" s="18" customFormat="1" x14ac:dyDescent="0.25">
      <c r="B138" s="20">
        <v>100072</v>
      </c>
      <c r="C138" s="19">
        <v>101826</v>
      </c>
      <c r="D138" s="48" t="s">
        <v>94</v>
      </c>
      <c r="E138" s="48" t="s">
        <v>232</v>
      </c>
      <c r="F138" s="49" t="s">
        <v>281</v>
      </c>
      <c r="G138" s="49" t="s">
        <v>287</v>
      </c>
      <c r="H138" s="49" t="s">
        <v>287</v>
      </c>
      <c r="I138" s="50">
        <v>42005</v>
      </c>
      <c r="J138" s="48" t="s">
        <v>308</v>
      </c>
      <c r="K138" s="51">
        <v>1416</v>
      </c>
      <c r="L138" s="51">
        <v>2999</v>
      </c>
      <c r="M138" s="51">
        <f t="shared" si="11"/>
        <v>4415</v>
      </c>
      <c r="N138" s="51">
        <v>42518</v>
      </c>
      <c r="O138" s="52">
        <f t="shared" si="12"/>
        <v>0.10383837433557552</v>
      </c>
      <c r="P138" s="53">
        <v>9255929</v>
      </c>
      <c r="Q138" s="53">
        <v>125976393</v>
      </c>
      <c r="R138" s="53">
        <v>120479135</v>
      </c>
      <c r="S138" s="53">
        <v>606260831</v>
      </c>
      <c r="T138" s="52">
        <f t="shared" si="13"/>
        <v>0.19872491976972201</v>
      </c>
      <c r="U138" s="53">
        <f t="shared" si="14"/>
        <v>1839383.7479192433</v>
      </c>
      <c r="V138" s="53">
        <f t="shared" si="15"/>
        <v>25034648.591803968</v>
      </c>
      <c r="W138" s="54">
        <f t="shared" si="16"/>
        <v>7.3473519756991304E-2</v>
      </c>
      <c r="X138" s="55" t="str">
        <f t="shared" si="17"/>
        <v>Tier 3</v>
      </c>
      <c r="Y138" s="56">
        <f t="shared" si="18"/>
        <v>551815.12437577301</v>
      </c>
      <c r="Z138" s="56">
        <f>VLOOKUP(B138,'Build LIP Model by County'!B$13:AB$215,25,FALSE)</f>
        <v>294106</v>
      </c>
      <c r="AA138" s="56">
        <f t="shared" si="19"/>
        <v>257709.12437577301</v>
      </c>
      <c r="AB138" s="54">
        <f t="shared" si="20"/>
        <v>0.46702077016700111</v>
      </c>
      <c r="AC138" s="36">
        <f t="shared" si="21"/>
        <v>119</v>
      </c>
    </row>
    <row r="139" spans="2:29" s="18" customFormat="1" x14ac:dyDescent="0.25">
      <c r="B139" s="20">
        <v>23960099</v>
      </c>
      <c r="C139" s="19">
        <v>54568</v>
      </c>
      <c r="D139" s="48" t="s">
        <v>100</v>
      </c>
      <c r="E139" s="48" t="s">
        <v>218</v>
      </c>
      <c r="F139" s="49" t="s">
        <v>281</v>
      </c>
      <c r="G139" s="49" t="s">
        <v>287</v>
      </c>
      <c r="H139" s="49" t="s">
        <v>287</v>
      </c>
      <c r="I139" s="50">
        <v>42005</v>
      </c>
      <c r="J139" s="48" t="s">
        <v>308</v>
      </c>
      <c r="K139" s="51">
        <v>1274</v>
      </c>
      <c r="L139" s="51">
        <v>844</v>
      </c>
      <c r="M139" s="51">
        <f t="shared" si="11"/>
        <v>2118</v>
      </c>
      <c r="N139" s="51">
        <v>20959</v>
      </c>
      <c r="O139" s="52">
        <f t="shared" si="12"/>
        <v>0.10105443962021089</v>
      </c>
      <c r="P139" s="53">
        <v>22078213</v>
      </c>
      <c r="Q139" s="53">
        <v>301828299</v>
      </c>
      <c r="R139" s="53">
        <v>111737725</v>
      </c>
      <c r="S139" s="53">
        <v>694447906</v>
      </c>
      <c r="T139" s="52">
        <f t="shared" si="13"/>
        <v>0.16090152196383756</v>
      </c>
      <c r="U139" s="53">
        <f t="shared" si="14"/>
        <v>3552418.073941784</v>
      </c>
      <c r="V139" s="53">
        <f t="shared" si="15"/>
        <v>48564632.680856228</v>
      </c>
      <c r="W139" s="54">
        <f t="shared" si="16"/>
        <v>7.3148253736141561E-2</v>
      </c>
      <c r="X139" s="55" t="str">
        <f t="shared" si="17"/>
        <v>Tier 3</v>
      </c>
      <c r="Y139" s="56">
        <f t="shared" si="18"/>
        <v>1065725.4221825351</v>
      </c>
      <c r="Z139" s="56">
        <f>VLOOKUP(B139,'Build LIP Model by County'!B$13:AB$215,25,FALSE)</f>
        <v>0</v>
      </c>
      <c r="AA139" s="56">
        <f t="shared" si="19"/>
        <v>1065725.4221825351</v>
      </c>
      <c r="AB139" s="54">
        <f t="shared" si="20"/>
        <v>1</v>
      </c>
      <c r="AC139" s="36">
        <f t="shared" si="21"/>
        <v>120</v>
      </c>
    </row>
    <row r="140" spans="2:29" s="18" customFormat="1" x14ac:dyDescent="0.25">
      <c r="B140" s="20">
        <v>110006</v>
      </c>
      <c r="C140" s="19">
        <v>120260</v>
      </c>
      <c r="D140" s="48" t="s">
        <v>161</v>
      </c>
      <c r="E140" s="48" t="s">
        <v>228</v>
      </c>
      <c r="F140" s="49" t="s">
        <v>281</v>
      </c>
      <c r="G140" s="49" t="s">
        <v>287</v>
      </c>
      <c r="H140" s="49" t="s">
        <v>287</v>
      </c>
      <c r="I140" s="50">
        <v>42005</v>
      </c>
      <c r="J140" s="48" t="s">
        <v>308</v>
      </c>
      <c r="K140" s="51">
        <v>5268</v>
      </c>
      <c r="L140" s="51">
        <v>11044</v>
      </c>
      <c r="M140" s="51">
        <f t="shared" si="11"/>
        <v>16312</v>
      </c>
      <c r="N140" s="51">
        <v>59506</v>
      </c>
      <c r="O140" s="52">
        <f t="shared" si="12"/>
        <v>0.27412361778644168</v>
      </c>
      <c r="P140" s="53">
        <v>30129674</v>
      </c>
      <c r="Q140" s="53">
        <v>419462341</v>
      </c>
      <c r="R140" s="53">
        <v>152146393</v>
      </c>
      <c r="S140" s="53">
        <v>1295903216</v>
      </c>
      <c r="T140" s="52">
        <f t="shared" si="13"/>
        <v>0.11740567591893375</v>
      </c>
      <c r="U140" s="53">
        <f t="shared" si="14"/>
        <v>3537394.7411871245</v>
      </c>
      <c r="V140" s="53">
        <f t="shared" si="15"/>
        <v>49247259.667643279</v>
      </c>
      <c r="W140" s="54">
        <f t="shared" si="16"/>
        <v>7.1829270604294851E-2</v>
      </c>
      <c r="X140" s="55" t="str">
        <f t="shared" si="17"/>
        <v>Tier 3</v>
      </c>
      <c r="Y140" s="56">
        <f t="shared" si="18"/>
        <v>1061218.4223561373</v>
      </c>
      <c r="Z140" s="56">
        <f>VLOOKUP(B140,'Build LIP Model by County'!B$13:AB$215,25,FALSE)</f>
        <v>565607</v>
      </c>
      <c r="AA140" s="56">
        <f t="shared" si="19"/>
        <v>495611.42235613731</v>
      </c>
      <c r="AB140" s="54">
        <f t="shared" si="20"/>
        <v>0.46702112582607774</v>
      </c>
      <c r="AC140" s="36">
        <f t="shared" si="21"/>
        <v>121</v>
      </c>
    </row>
    <row r="141" spans="2:29" s="18" customFormat="1" x14ac:dyDescent="0.25">
      <c r="B141" s="20">
        <v>100010</v>
      </c>
      <c r="C141" s="19">
        <v>101486</v>
      </c>
      <c r="D141" s="48" t="s">
        <v>181</v>
      </c>
      <c r="E141" s="48" t="s">
        <v>228</v>
      </c>
      <c r="F141" s="49" t="s">
        <v>281</v>
      </c>
      <c r="G141" s="49" t="s">
        <v>287</v>
      </c>
      <c r="H141" s="49" t="s">
        <v>287</v>
      </c>
      <c r="I141" s="50">
        <v>42005</v>
      </c>
      <c r="J141" s="48" t="s">
        <v>308</v>
      </c>
      <c r="K141" s="51">
        <v>21163</v>
      </c>
      <c r="L141" s="51">
        <v>25055</v>
      </c>
      <c r="M141" s="51">
        <f t="shared" ref="M141:M204" si="22">K141+L141</f>
        <v>46218</v>
      </c>
      <c r="N141" s="51">
        <v>108666</v>
      </c>
      <c r="O141" s="52">
        <f t="shared" ref="O141:O204" si="23">IFERROR(M141/N141,0)</f>
        <v>0.4253216277400475</v>
      </c>
      <c r="P141" s="53">
        <v>33562383</v>
      </c>
      <c r="Q141" s="53">
        <v>467551580</v>
      </c>
      <c r="R141" s="53">
        <v>268885587</v>
      </c>
      <c r="S141" s="53">
        <v>1543672155</v>
      </c>
      <c r="T141" s="52">
        <f t="shared" ref="T141:T204" si="24">R141/S141</f>
        <v>0.17418568193322112</v>
      </c>
      <c r="U141" s="53">
        <f t="shared" ref="U141:U204" si="25">T141*P141</f>
        <v>5846086.5701589473</v>
      </c>
      <c r="V141" s="53">
        <f t="shared" ref="V141:V204" si="26">T141*Q141</f>
        <v>81440790.801254988</v>
      </c>
      <c r="W141" s="54">
        <f t="shared" ref="W141:W204" si="27">U141/V141</f>
        <v>7.1783273622987212E-2</v>
      </c>
      <c r="X141" s="55" t="str">
        <f t="shared" ref="X141:X204" si="28">IF(O141&lt;0.01,"No Tier",IF(OR(AND(F141="Public",W141&gt;=Y$4),AND(F141="Private",W141&gt;=Z$4),AND(G141="Statutory Teaching",W141&gt;=AA$4),AND(H141="Freestanding Children's",W141&gt;=AB$4)),"Tier 1",IF(OR(AND(F141="Public",W141&gt;=Y$5),AND(F141="Private",W141&gt;=Z$5),AND(G141="Statutory Teaching",W141&gt;=AA$5),AND(H141="Freestanding Children's",W141&gt;=AB$5)),"Tier 2",IF(OR(AND(F141="Public",W141&gt;=Y$6),AND(F141="Private",W141&gt;=Z$6),AND(G141="Statutory Teaching",W141&gt;=AA$6),AND(H141="Freestanding Children's",W141&gt;=AB$6)),"Tier 3",IF(OR(AND(F141="Public",W141&gt;=Y$7),AND(F141="Private",W141&gt;=Z$7),AND(G141="Statutory Teaching",W141&gt;=AA$7),AND(H141="Freestanding Children's",W141&gt;=AB$7)),"Tier 4",IF(OR(AND(F141="Public",W141&gt;=Y$8),AND(F141="Private",W141&gt;=Z$8),AND(G141="Statutory Teaching",W141&gt;=AA$8),AND(H141="Freestanding Children's",W141&gt;=AB$8)),"Tier 5","No Tier"))))))</f>
        <v>Tier 3</v>
      </c>
      <c r="Y141" s="56">
        <f t="shared" ref="Y141:Y204" si="29">IF(X141="Tier 1",U141*AC$4,IF(X141="Tier 2",U141*AC$5,IF(X141="Tier 3",U141*AC$6,IF(X141="Tier 4",U141*AC$7,IF(X141="Tier 5",U141*AC$8,0)))))</f>
        <v>1753825.9710476841</v>
      </c>
      <c r="Z141" s="56">
        <f>VLOOKUP(B141,'Build LIP Model by County'!B$13:AB$215,25,FALSE)</f>
        <v>934753</v>
      </c>
      <c r="AA141" s="56">
        <f t="shared" ref="AA141:AA204" si="30">Y141-Z141</f>
        <v>819072.97104768408</v>
      </c>
      <c r="AB141" s="54">
        <f t="shared" ref="AB141:AB204" si="31">IFERROR(AA141/Y141,0)</f>
        <v>0.46702066486014798</v>
      </c>
      <c r="AC141" s="36">
        <f t="shared" ref="AC141:AC204" si="32">IF(X141="Tier 1",(SUMPRODUCT(--(X141=$X$13:$X$215),--(W141&lt;$W$13:$W$215)))+1,IF(X141="Tier 2",COUNTIF(X$14:X$216,"=Tier 1")+(SUMPRODUCT(--(X141=$X$13:$X$215),--(W141&lt;$W$13:$W$215)))+1,IF(X141="Tier 3",(COUNTIF(X$14:X$216,"=Tier 1"))+(COUNTIF(X$14:X$216,"=Tier 2"))+(SUMPRODUCT(--(X141=$X$13:$X$215),--(W141&lt;$W$13:$W$215)))+1,IF(X141="Tier 4",(COUNTIF(X$14:X$216,"=Tier 1"))+(COUNTIF(X$14:X$216,"=Tier 2"))+(COUNTIF(X$14:X$216,"=Tier 3"))+(SUMPRODUCT(--(X141=$X$13:$X$215),--(W141&lt;$W$13:$W$215)))+1,IF(X141="Tier 5",(COUNTIF(X$14:X$216,"=Tier 1"))+(COUNTIF(X$14:X$216,"=Tier 2"))+(COUNTIF(X$14:X$216,"=Tier 3"))+(COUNTIF(X$14:X$216,"=Tier 4"))+(SUMPRODUCT(--(X141=$X$13:$X$215),--(W141&lt;$W$13:$W$215)))+1,IF(X141="No Tier",(COUNTIF(X$14:X$216,"=Tier 1"))+(COUNTIF(X$14:X$216,"=Tier 2"))+(COUNTIF(X$14:X$216,"=Tier 3"))+(COUNTIF(X$14:X$216,"=Tier 4"))+(COUNTIF(X$14:X$216,"=Tier 5"))+(SUMPRODUCT(--(X141=$X$13:$X$215),--(W141&lt;$W$13:$W$215)))+1,"ERROR"))))))</f>
        <v>122</v>
      </c>
    </row>
    <row r="142" spans="2:29" s="18" customFormat="1" x14ac:dyDescent="0.25">
      <c r="B142" s="20">
        <v>100228</v>
      </c>
      <c r="C142" s="19">
        <v>112305</v>
      </c>
      <c r="D142" s="48" t="s">
        <v>202</v>
      </c>
      <c r="E142" s="48" t="s">
        <v>239</v>
      </c>
      <c r="F142" s="49" t="s">
        <v>281</v>
      </c>
      <c r="G142" s="49" t="s">
        <v>287</v>
      </c>
      <c r="H142" s="49" t="s">
        <v>287</v>
      </c>
      <c r="I142" s="50">
        <v>42005</v>
      </c>
      <c r="J142" s="48" t="s">
        <v>308</v>
      </c>
      <c r="K142" s="51">
        <v>3227</v>
      </c>
      <c r="L142" s="51">
        <v>3023</v>
      </c>
      <c r="M142" s="51">
        <f t="shared" si="22"/>
        <v>6250</v>
      </c>
      <c r="N142" s="51">
        <v>65059</v>
      </c>
      <c r="O142" s="52">
        <f t="shared" si="23"/>
        <v>9.6066647197159502E-2</v>
      </c>
      <c r="P142" s="53">
        <v>29566796</v>
      </c>
      <c r="Q142" s="53">
        <v>429243683</v>
      </c>
      <c r="R142" s="53">
        <v>166925638</v>
      </c>
      <c r="S142" s="53">
        <v>1559092761</v>
      </c>
      <c r="T142" s="52">
        <f t="shared" si="24"/>
        <v>0.10706587970617869</v>
      </c>
      <c r="U142" s="53">
        <f t="shared" si="25"/>
        <v>3165595.0238331254</v>
      </c>
      <c r="V142" s="53">
        <f t="shared" si="26"/>
        <v>45957352.528715096</v>
      </c>
      <c r="W142" s="54">
        <f t="shared" si="27"/>
        <v>6.8881144140215581E-2</v>
      </c>
      <c r="X142" s="55" t="str">
        <f t="shared" si="28"/>
        <v>Tier 3</v>
      </c>
      <c r="Y142" s="56">
        <f t="shared" si="29"/>
        <v>949678.50714993756</v>
      </c>
      <c r="Z142" s="56">
        <f>VLOOKUP(B142,'Build LIP Model by County'!B$13:AB$215,25,FALSE)</f>
        <v>0</v>
      </c>
      <c r="AA142" s="56">
        <f t="shared" si="30"/>
        <v>949678.50714993756</v>
      </c>
      <c r="AB142" s="54">
        <f t="shared" si="31"/>
        <v>1</v>
      </c>
      <c r="AC142" s="36">
        <f t="shared" si="32"/>
        <v>123</v>
      </c>
    </row>
    <row r="143" spans="2:29" s="18" customFormat="1" x14ac:dyDescent="0.25">
      <c r="B143" s="20">
        <v>100191</v>
      </c>
      <c r="C143" s="19">
        <v>105520</v>
      </c>
      <c r="D143" s="48" t="s">
        <v>140</v>
      </c>
      <c r="E143" s="48" t="s">
        <v>218</v>
      </c>
      <c r="F143" s="49" t="s">
        <v>281</v>
      </c>
      <c r="G143" s="49" t="s">
        <v>287</v>
      </c>
      <c r="H143" s="49" t="s">
        <v>287</v>
      </c>
      <c r="I143" s="50">
        <v>42005</v>
      </c>
      <c r="J143" s="48" t="s">
        <v>308</v>
      </c>
      <c r="K143" s="51">
        <v>2926</v>
      </c>
      <c r="L143" s="51">
        <v>6973</v>
      </c>
      <c r="M143" s="51">
        <f t="shared" si="22"/>
        <v>9899</v>
      </c>
      <c r="N143" s="51">
        <v>75459</v>
      </c>
      <c r="O143" s="52">
        <f t="shared" si="23"/>
        <v>0.13118382167799733</v>
      </c>
      <c r="P143" s="53">
        <v>30431490</v>
      </c>
      <c r="Q143" s="53">
        <v>450499885</v>
      </c>
      <c r="R143" s="53">
        <v>198170259</v>
      </c>
      <c r="S143" s="53">
        <v>1966052622</v>
      </c>
      <c r="T143" s="52">
        <f t="shared" si="24"/>
        <v>0.10079600961972625</v>
      </c>
      <c r="U143" s="53">
        <f t="shared" si="25"/>
        <v>3067372.7587826033</v>
      </c>
      <c r="V143" s="53">
        <f t="shared" si="26"/>
        <v>45408590.742145568</v>
      </c>
      <c r="W143" s="54">
        <f t="shared" si="27"/>
        <v>6.7550494491247212E-2</v>
      </c>
      <c r="X143" s="55" t="str">
        <f t="shared" si="28"/>
        <v>Tier 3</v>
      </c>
      <c r="Y143" s="56">
        <f t="shared" si="29"/>
        <v>920211.82763478102</v>
      </c>
      <c r="Z143" s="56">
        <f>VLOOKUP(B143,'Build LIP Model by County'!B$13:AB$215,25,FALSE)</f>
        <v>0</v>
      </c>
      <c r="AA143" s="56">
        <f t="shared" si="30"/>
        <v>920211.82763478102</v>
      </c>
      <c r="AB143" s="54">
        <f t="shared" si="31"/>
        <v>1</v>
      </c>
      <c r="AC143" s="36">
        <f t="shared" si="32"/>
        <v>124</v>
      </c>
    </row>
    <row r="144" spans="2:29" s="18" customFormat="1" x14ac:dyDescent="0.25">
      <c r="B144" s="20">
        <v>100258</v>
      </c>
      <c r="C144" s="19">
        <v>120090</v>
      </c>
      <c r="D144" s="48" t="s">
        <v>83</v>
      </c>
      <c r="E144" s="48" t="s">
        <v>228</v>
      </c>
      <c r="F144" s="49" t="s">
        <v>281</v>
      </c>
      <c r="G144" s="49" t="s">
        <v>287</v>
      </c>
      <c r="H144" s="49" t="s">
        <v>287</v>
      </c>
      <c r="I144" s="50">
        <v>42005</v>
      </c>
      <c r="J144" s="48" t="s">
        <v>308</v>
      </c>
      <c r="K144" s="51">
        <v>4604</v>
      </c>
      <c r="L144" s="51">
        <v>3866</v>
      </c>
      <c r="M144" s="51">
        <f t="shared" si="22"/>
        <v>8470</v>
      </c>
      <c r="N144" s="51">
        <v>109053</v>
      </c>
      <c r="O144" s="52">
        <f t="shared" si="23"/>
        <v>7.7668656524809032E-2</v>
      </c>
      <c r="P144" s="53">
        <v>29317002</v>
      </c>
      <c r="Q144" s="53">
        <v>439504164</v>
      </c>
      <c r="R144" s="53">
        <v>276417488</v>
      </c>
      <c r="S144" s="53">
        <v>2209292978</v>
      </c>
      <c r="T144" s="52">
        <f t="shared" si="24"/>
        <v>0.12511581340842881</v>
      </c>
      <c r="U144" s="53">
        <f t="shared" si="25"/>
        <v>3668020.5519265342</v>
      </c>
      <c r="V144" s="53">
        <f t="shared" si="26"/>
        <v>54988920.975251496</v>
      </c>
      <c r="W144" s="54">
        <f t="shared" si="27"/>
        <v>6.6704719548459163E-2</v>
      </c>
      <c r="X144" s="55" t="str">
        <f t="shared" si="28"/>
        <v>Tier 3</v>
      </c>
      <c r="Y144" s="56">
        <f t="shared" si="29"/>
        <v>1100406.1655779602</v>
      </c>
      <c r="Z144" s="56">
        <f>VLOOKUP(B144,'Build LIP Model by County'!B$13:AB$215,25,FALSE)</f>
        <v>586494</v>
      </c>
      <c r="AA144" s="56">
        <f t="shared" si="30"/>
        <v>513912.1655779602</v>
      </c>
      <c r="AB144" s="54">
        <f t="shared" si="31"/>
        <v>0.4670204345029646</v>
      </c>
      <c r="AC144" s="36">
        <f t="shared" si="32"/>
        <v>125</v>
      </c>
    </row>
    <row r="145" spans="2:29" s="18" customFormat="1" x14ac:dyDescent="0.25">
      <c r="B145" s="20">
        <v>23960088</v>
      </c>
      <c r="C145" s="19">
        <v>103730</v>
      </c>
      <c r="D145" s="48" t="s">
        <v>186</v>
      </c>
      <c r="E145" s="48" t="s">
        <v>225</v>
      </c>
      <c r="F145" s="49" t="s">
        <v>281</v>
      </c>
      <c r="G145" s="49" t="s">
        <v>287</v>
      </c>
      <c r="H145" s="49" t="s">
        <v>287</v>
      </c>
      <c r="I145" s="50">
        <v>41821</v>
      </c>
      <c r="J145" s="48" t="s">
        <v>306</v>
      </c>
      <c r="K145" s="51">
        <v>1255</v>
      </c>
      <c r="L145" s="51">
        <v>3623</v>
      </c>
      <c r="M145" s="51">
        <f t="shared" si="22"/>
        <v>4878</v>
      </c>
      <c r="N145" s="51">
        <v>41030</v>
      </c>
      <c r="O145" s="52">
        <f t="shared" si="23"/>
        <v>0.11888861808432855</v>
      </c>
      <c r="P145" s="53">
        <v>21917751</v>
      </c>
      <c r="Q145" s="53">
        <v>328919125</v>
      </c>
      <c r="R145" s="53">
        <v>161758967</v>
      </c>
      <c r="S145" s="53">
        <v>891687086</v>
      </c>
      <c r="T145" s="52">
        <f t="shared" si="24"/>
        <v>0.18140777133560507</v>
      </c>
      <c r="U145" s="53">
        <f t="shared" si="25"/>
        <v>3976050.3615987292</v>
      </c>
      <c r="V145" s="53">
        <f t="shared" si="26"/>
        <v>59668485.415907301</v>
      </c>
      <c r="W145" s="54">
        <f t="shared" si="27"/>
        <v>6.6635684379860852E-2</v>
      </c>
      <c r="X145" s="55" t="str">
        <f t="shared" si="28"/>
        <v>Tier 3</v>
      </c>
      <c r="Y145" s="56">
        <f t="shared" si="29"/>
        <v>1192815.1084796188</v>
      </c>
      <c r="Z145" s="56">
        <f>VLOOKUP(B145,'Build LIP Model by County'!B$13:AB$215,25,FALSE)</f>
        <v>0</v>
      </c>
      <c r="AA145" s="56">
        <f t="shared" si="30"/>
        <v>1192815.1084796188</v>
      </c>
      <c r="AB145" s="54">
        <f t="shared" si="31"/>
        <v>1</v>
      </c>
      <c r="AC145" s="36">
        <f t="shared" si="32"/>
        <v>126</v>
      </c>
    </row>
    <row r="146" spans="2:29" s="18" customFormat="1" x14ac:dyDescent="0.25">
      <c r="B146" s="20">
        <v>100184</v>
      </c>
      <c r="C146" s="19">
        <v>102717</v>
      </c>
      <c r="D146" s="48" t="s">
        <v>75</v>
      </c>
      <c r="E146" s="48" t="s">
        <v>225</v>
      </c>
      <c r="F146" s="49" t="s">
        <v>281</v>
      </c>
      <c r="G146" s="49" t="s">
        <v>287</v>
      </c>
      <c r="H146" s="49" t="s">
        <v>287</v>
      </c>
      <c r="I146" s="50">
        <v>42005</v>
      </c>
      <c r="J146" s="48" t="s">
        <v>308</v>
      </c>
      <c r="K146" s="51">
        <v>2111</v>
      </c>
      <c r="L146" s="51">
        <v>2381</v>
      </c>
      <c r="M146" s="51">
        <f t="shared" si="22"/>
        <v>4492</v>
      </c>
      <c r="N146" s="51">
        <v>47651</v>
      </c>
      <c r="O146" s="52">
        <f t="shared" si="23"/>
        <v>9.4268745671654317E-2</v>
      </c>
      <c r="P146" s="53">
        <v>4717120</v>
      </c>
      <c r="Q146" s="53">
        <v>72775145</v>
      </c>
      <c r="R146" s="53">
        <v>83783970</v>
      </c>
      <c r="S146" s="53">
        <v>215580157</v>
      </c>
      <c r="T146" s="52">
        <f t="shared" si="24"/>
        <v>0.38864416449979672</v>
      </c>
      <c r="U146" s="53">
        <f t="shared" si="25"/>
        <v>1833281.1612452811</v>
      </c>
      <c r="V146" s="53">
        <f t="shared" si="26"/>
        <v>28283635.42487656</v>
      </c>
      <c r="W146" s="54">
        <f t="shared" si="27"/>
        <v>6.4817734131618704E-2</v>
      </c>
      <c r="X146" s="55" t="str">
        <f t="shared" si="28"/>
        <v>Tier 3</v>
      </c>
      <c r="Y146" s="56">
        <f t="shared" si="29"/>
        <v>549984.34837358433</v>
      </c>
      <c r="Z146" s="56">
        <f>VLOOKUP(B146,'Build LIP Model by County'!B$13:AB$215,25,FALSE)</f>
        <v>0</v>
      </c>
      <c r="AA146" s="56">
        <f t="shared" si="30"/>
        <v>549984.34837358433</v>
      </c>
      <c r="AB146" s="54">
        <f t="shared" si="31"/>
        <v>1</v>
      </c>
      <c r="AC146" s="36">
        <f t="shared" si="32"/>
        <v>127</v>
      </c>
    </row>
    <row r="147" spans="2:29" s="18" customFormat="1" x14ac:dyDescent="0.25">
      <c r="B147" s="20">
        <v>23960046</v>
      </c>
      <c r="C147" s="19">
        <v>103420</v>
      </c>
      <c r="D147" s="48" t="s">
        <v>132</v>
      </c>
      <c r="E147" s="48" t="s">
        <v>217</v>
      </c>
      <c r="F147" s="49" t="s">
        <v>281</v>
      </c>
      <c r="G147" s="49" t="s">
        <v>287</v>
      </c>
      <c r="H147" s="49" t="s">
        <v>287</v>
      </c>
      <c r="I147" s="50">
        <v>42005</v>
      </c>
      <c r="J147" s="48" t="s">
        <v>308</v>
      </c>
      <c r="K147" s="51">
        <v>330</v>
      </c>
      <c r="L147" s="51">
        <v>773</v>
      </c>
      <c r="M147" s="51">
        <f t="shared" si="22"/>
        <v>1103</v>
      </c>
      <c r="N147" s="51">
        <v>18897</v>
      </c>
      <c r="O147" s="52">
        <f t="shared" si="23"/>
        <v>5.8369053288881832E-2</v>
      </c>
      <c r="P147" s="53">
        <v>11701093</v>
      </c>
      <c r="Q147" s="53">
        <v>189107207</v>
      </c>
      <c r="R147" s="53">
        <v>79656525</v>
      </c>
      <c r="S147" s="53">
        <v>579468600</v>
      </c>
      <c r="T147" s="52">
        <f t="shared" si="24"/>
        <v>0.13746478238855392</v>
      </c>
      <c r="U147" s="53">
        <f t="shared" si="25"/>
        <v>1608488.2029532315</v>
      </c>
      <c r="V147" s="53">
        <f t="shared" si="26"/>
        <v>25995581.058362219</v>
      </c>
      <c r="W147" s="54">
        <f t="shared" si="27"/>
        <v>6.1875447190122161E-2</v>
      </c>
      <c r="X147" s="55" t="str">
        <f t="shared" si="28"/>
        <v>Tier 3</v>
      </c>
      <c r="Y147" s="56">
        <f t="shared" si="29"/>
        <v>482546.46088596946</v>
      </c>
      <c r="Z147" s="56">
        <f>VLOOKUP(B147,'Build LIP Model by County'!B$13:AB$215,25,FALSE)</f>
        <v>0</v>
      </c>
      <c r="AA147" s="56">
        <f t="shared" si="30"/>
        <v>482546.46088596946</v>
      </c>
      <c r="AB147" s="54">
        <f t="shared" si="31"/>
        <v>1</v>
      </c>
      <c r="AC147" s="36">
        <f t="shared" si="32"/>
        <v>128</v>
      </c>
    </row>
    <row r="148" spans="2:29" s="18" customFormat="1" x14ac:dyDescent="0.25">
      <c r="B148" s="20">
        <v>100253</v>
      </c>
      <c r="C148" s="19">
        <v>120294</v>
      </c>
      <c r="D148" s="48" t="s">
        <v>120</v>
      </c>
      <c r="E148" s="48" t="s">
        <v>228</v>
      </c>
      <c r="F148" s="49" t="s">
        <v>281</v>
      </c>
      <c r="G148" s="49" t="s">
        <v>287</v>
      </c>
      <c r="H148" s="49" t="s">
        <v>287</v>
      </c>
      <c r="I148" s="50">
        <v>41913</v>
      </c>
      <c r="J148" s="48" t="s">
        <v>305</v>
      </c>
      <c r="K148" s="51">
        <v>840</v>
      </c>
      <c r="L148" s="51">
        <v>1991</v>
      </c>
      <c r="M148" s="51">
        <f t="shared" si="22"/>
        <v>2831</v>
      </c>
      <c r="N148" s="51">
        <v>44560</v>
      </c>
      <c r="O148" s="52">
        <f t="shared" si="23"/>
        <v>6.3532315978456017E-2</v>
      </c>
      <c r="P148" s="53">
        <v>17383114</v>
      </c>
      <c r="Q148" s="53">
        <v>298989224</v>
      </c>
      <c r="R148" s="53">
        <v>184285615</v>
      </c>
      <c r="S148" s="53">
        <v>877146364</v>
      </c>
      <c r="T148" s="52">
        <f t="shared" si="24"/>
        <v>0.21009676670107019</v>
      </c>
      <c r="U148" s="53">
        <f t="shared" si="25"/>
        <v>3652136.0465961071</v>
      </c>
      <c r="V148" s="53">
        <f t="shared" si="26"/>
        <v>62816669.240862019</v>
      </c>
      <c r="W148" s="54">
        <f t="shared" si="27"/>
        <v>5.813960037569782E-2</v>
      </c>
      <c r="X148" s="55" t="str">
        <f t="shared" si="28"/>
        <v>Tier 3</v>
      </c>
      <c r="Y148" s="56">
        <f t="shared" si="29"/>
        <v>1095640.813978832</v>
      </c>
      <c r="Z148" s="56">
        <f>VLOOKUP(B148,'Build LIP Model by County'!B$13:AB$215,25,FALSE)</f>
        <v>475860</v>
      </c>
      <c r="AA148" s="56">
        <f t="shared" si="30"/>
        <v>619780.81397883198</v>
      </c>
      <c r="AB148" s="54">
        <f t="shared" si="31"/>
        <v>0.56567883020721998</v>
      </c>
      <c r="AC148" s="36">
        <f t="shared" si="32"/>
        <v>129</v>
      </c>
    </row>
    <row r="149" spans="2:29" s="18" customFormat="1" x14ac:dyDescent="0.25">
      <c r="B149" s="19">
        <v>100150</v>
      </c>
      <c r="C149" s="19">
        <v>101192</v>
      </c>
      <c r="D149" s="48" t="s">
        <v>137</v>
      </c>
      <c r="E149" s="48" t="s">
        <v>242</v>
      </c>
      <c r="F149" s="49" t="s">
        <v>281</v>
      </c>
      <c r="G149" s="49" t="s">
        <v>287</v>
      </c>
      <c r="H149" s="49" t="s">
        <v>287</v>
      </c>
      <c r="I149" s="50">
        <v>42005</v>
      </c>
      <c r="J149" s="48" t="s">
        <v>308</v>
      </c>
      <c r="K149" s="51">
        <v>820</v>
      </c>
      <c r="L149" s="51">
        <v>1610</v>
      </c>
      <c r="M149" s="51">
        <f t="shared" si="22"/>
        <v>2430</v>
      </c>
      <c r="N149" s="51">
        <v>19423</v>
      </c>
      <c r="O149" s="52">
        <f t="shared" si="23"/>
        <v>0.12510940637388662</v>
      </c>
      <c r="P149" s="53">
        <v>7002481</v>
      </c>
      <c r="Q149" s="53">
        <v>121744016</v>
      </c>
      <c r="R149" s="53">
        <v>62628746</v>
      </c>
      <c r="S149" s="53">
        <v>402103541</v>
      </c>
      <c r="T149" s="52">
        <f t="shared" si="24"/>
        <v>0.15575278408204815</v>
      </c>
      <c r="U149" s="53">
        <f t="shared" si="25"/>
        <v>1090655.9112316447</v>
      </c>
      <c r="V149" s="53">
        <f t="shared" si="26"/>
        <v>18961969.437329415</v>
      </c>
      <c r="W149" s="54">
        <f t="shared" si="27"/>
        <v>5.7518071360484778E-2</v>
      </c>
      <c r="X149" s="55" t="str">
        <f t="shared" si="28"/>
        <v>Tier 3</v>
      </c>
      <c r="Y149" s="56">
        <f t="shared" si="29"/>
        <v>327196.77336949337</v>
      </c>
      <c r="Z149" s="56">
        <f>VLOOKUP(B149,'Build LIP Model by County'!B$13:AB$215,25,FALSE)</f>
        <v>0</v>
      </c>
      <c r="AA149" s="56">
        <f t="shared" si="30"/>
        <v>327196.77336949337</v>
      </c>
      <c r="AB149" s="54">
        <f t="shared" si="31"/>
        <v>1</v>
      </c>
      <c r="AC149" s="36">
        <f t="shared" si="32"/>
        <v>130</v>
      </c>
    </row>
    <row r="150" spans="2:29" s="18" customFormat="1" x14ac:dyDescent="0.25">
      <c r="B150" s="19">
        <v>100246</v>
      </c>
      <c r="C150" s="19">
        <v>119695</v>
      </c>
      <c r="D150" s="48" t="s">
        <v>135</v>
      </c>
      <c r="E150" s="48" t="s">
        <v>241</v>
      </c>
      <c r="F150" s="49" t="s">
        <v>281</v>
      </c>
      <c r="G150" s="49" t="s">
        <v>287</v>
      </c>
      <c r="H150" s="49" t="s">
        <v>287</v>
      </c>
      <c r="I150" s="50">
        <v>42005</v>
      </c>
      <c r="J150" s="48" t="s">
        <v>308</v>
      </c>
      <c r="K150" s="51">
        <v>9289</v>
      </c>
      <c r="L150" s="51">
        <v>15779</v>
      </c>
      <c r="M150" s="51">
        <f t="shared" si="22"/>
        <v>25068</v>
      </c>
      <c r="N150" s="51">
        <v>106410</v>
      </c>
      <c r="O150" s="52">
        <f t="shared" si="23"/>
        <v>0.23557936284183817</v>
      </c>
      <c r="P150" s="53">
        <v>23804428</v>
      </c>
      <c r="Q150" s="53">
        <v>427322236</v>
      </c>
      <c r="R150" s="53">
        <v>244997226</v>
      </c>
      <c r="S150" s="53">
        <v>2339490352</v>
      </c>
      <c r="T150" s="52">
        <f t="shared" si="24"/>
        <v>0.10472247760737934</v>
      </c>
      <c r="U150" s="53">
        <f t="shared" si="25"/>
        <v>2492858.6781864734</v>
      </c>
      <c r="V150" s="53">
        <f t="shared" si="26"/>
        <v>44750243.290645264</v>
      </c>
      <c r="W150" s="54">
        <f t="shared" si="27"/>
        <v>5.570603632243467E-2</v>
      </c>
      <c r="X150" s="55" t="str">
        <f t="shared" si="28"/>
        <v>Tier 3</v>
      </c>
      <c r="Y150" s="56">
        <f t="shared" si="29"/>
        <v>747857.60345594201</v>
      </c>
      <c r="Z150" s="56">
        <f>VLOOKUP(B150,'Build LIP Model by County'!B$13:AB$215,25,FALSE)</f>
        <v>0</v>
      </c>
      <c r="AA150" s="56">
        <f t="shared" si="30"/>
        <v>747857.60345594201</v>
      </c>
      <c r="AB150" s="54">
        <f t="shared" si="31"/>
        <v>1</v>
      </c>
      <c r="AC150" s="36">
        <f t="shared" si="32"/>
        <v>131</v>
      </c>
    </row>
    <row r="151" spans="2:29" s="18" customFormat="1" x14ac:dyDescent="0.25">
      <c r="B151" s="19">
        <v>100020</v>
      </c>
      <c r="C151" s="19">
        <v>103543</v>
      </c>
      <c r="D151" s="48" t="s">
        <v>84</v>
      </c>
      <c r="E151" s="48" t="s">
        <v>215</v>
      </c>
      <c r="F151" s="49" t="s">
        <v>281</v>
      </c>
      <c r="G151" s="49" t="s">
        <v>287</v>
      </c>
      <c r="H151" s="49" t="s">
        <v>287</v>
      </c>
      <c r="I151" s="50">
        <v>41913</v>
      </c>
      <c r="J151" s="48" t="s">
        <v>305</v>
      </c>
      <c r="K151" s="51">
        <v>823</v>
      </c>
      <c r="L151" s="51">
        <v>1358</v>
      </c>
      <c r="M151" s="51">
        <f t="shared" si="22"/>
        <v>2181</v>
      </c>
      <c r="N151" s="51">
        <v>30326</v>
      </c>
      <c r="O151" s="52">
        <f t="shared" si="23"/>
        <v>7.1918485787772865E-2</v>
      </c>
      <c r="P151" s="53">
        <v>15312037</v>
      </c>
      <c r="Q151" s="53">
        <v>298319104</v>
      </c>
      <c r="R151" s="53">
        <v>189717893</v>
      </c>
      <c r="S151" s="53">
        <v>703527690</v>
      </c>
      <c r="T151" s="52">
        <f t="shared" si="24"/>
        <v>0.26966656138296419</v>
      </c>
      <c r="U151" s="53">
        <f t="shared" si="25"/>
        <v>4129144.3655587188</v>
      </c>
      <c r="V151" s="53">
        <f t="shared" si="26"/>
        <v>80446686.970526874</v>
      </c>
      <c r="W151" s="54">
        <f t="shared" si="27"/>
        <v>5.1327711818281677E-2</v>
      </c>
      <c r="X151" s="55" t="str">
        <f t="shared" si="28"/>
        <v>Tier 3</v>
      </c>
      <c r="Y151" s="56">
        <f t="shared" si="29"/>
        <v>1238743.3096676157</v>
      </c>
      <c r="Z151" s="56">
        <f>VLOOKUP(B151,'Build LIP Model by County'!B$13:AB$215,25,FALSE)</f>
        <v>0</v>
      </c>
      <c r="AA151" s="56">
        <f t="shared" si="30"/>
        <v>1238743.3096676157</v>
      </c>
      <c r="AB151" s="54">
        <f t="shared" si="31"/>
        <v>1</v>
      </c>
      <c r="AC151" s="36">
        <f t="shared" si="32"/>
        <v>132</v>
      </c>
    </row>
    <row r="152" spans="2:29" s="18" customFormat="1" x14ac:dyDescent="0.25">
      <c r="B152" s="19">
        <v>100122</v>
      </c>
      <c r="C152" s="19">
        <v>101265</v>
      </c>
      <c r="D152" s="48" t="s">
        <v>148</v>
      </c>
      <c r="E152" s="48" t="s">
        <v>235</v>
      </c>
      <c r="F152" s="49" t="s">
        <v>281</v>
      </c>
      <c r="G152" s="49" t="s">
        <v>287</v>
      </c>
      <c r="H152" s="49" t="s">
        <v>287</v>
      </c>
      <c r="I152" s="50">
        <v>42005</v>
      </c>
      <c r="J152" s="48" t="s">
        <v>308</v>
      </c>
      <c r="K152" s="51">
        <v>52</v>
      </c>
      <c r="L152" s="51">
        <v>1754</v>
      </c>
      <c r="M152" s="51">
        <f t="shared" si="22"/>
        <v>1806</v>
      </c>
      <c r="N152" s="51">
        <v>17971</v>
      </c>
      <c r="O152" s="52">
        <f t="shared" si="23"/>
        <v>0.10049524233487285</v>
      </c>
      <c r="P152" s="53">
        <v>11931137</v>
      </c>
      <c r="Q152" s="53">
        <v>236154827</v>
      </c>
      <c r="R152" s="53">
        <v>70758849</v>
      </c>
      <c r="S152" s="53">
        <v>984383352</v>
      </c>
      <c r="T152" s="52">
        <f t="shared" si="24"/>
        <v>7.188139545049925E-2</v>
      </c>
      <c r="U152" s="53">
        <f t="shared" si="25"/>
        <v>857626.7768710833</v>
      </c>
      <c r="V152" s="53">
        <f t="shared" si="26"/>
        <v>16975138.507131238</v>
      </c>
      <c r="W152" s="54">
        <f t="shared" si="27"/>
        <v>5.0522520126171297E-2</v>
      </c>
      <c r="X152" s="55" t="str">
        <f t="shared" si="28"/>
        <v>Tier 3</v>
      </c>
      <c r="Y152" s="56">
        <f t="shared" si="29"/>
        <v>257288.03306132497</v>
      </c>
      <c r="Z152" s="56">
        <f>VLOOKUP(B152,'Build LIP Model by County'!B$13:AB$215,25,FALSE)</f>
        <v>0</v>
      </c>
      <c r="AA152" s="56">
        <f t="shared" si="30"/>
        <v>257288.03306132497</v>
      </c>
      <c r="AB152" s="54">
        <f t="shared" si="31"/>
        <v>1</v>
      </c>
      <c r="AC152" s="36">
        <f t="shared" si="32"/>
        <v>133</v>
      </c>
    </row>
    <row r="153" spans="2:29" s="18" customFormat="1" x14ac:dyDescent="0.25">
      <c r="B153" s="19">
        <v>100147</v>
      </c>
      <c r="C153" s="19">
        <v>101907</v>
      </c>
      <c r="D153" s="48" t="s">
        <v>151</v>
      </c>
      <c r="E153" s="48" t="s">
        <v>243</v>
      </c>
      <c r="F153" s="49" t="s">
        <v>281</v>
      </c>
      <c r="G153" s="49" t="s">
        <v>287</v>
      </c>
      <c r="H153" s="49" t="s">
        <v>287</v>
      </c>
      <c r="I153" s="50">
        <v>42005</v>
      </c>
      <c r="J153" s="48" t="s">
        <v>308</v>
      </c>
      <c r="K153" s="51">
        <v>197</v>
      </c>
      <c r="L153" s="51">
        <v>0</v>
      </c>
      <c r="M153" s="51">
        <f t="shared" si="22"/>
        <v>197</v>
      </c>
      <c r="N153" s="51">
        <v>3421</v>
      </c>
      <c r="O153" s="52">
        <f t="shared" si="23"/>
        <v>5.7585501315404852E-2</v>
      </c>
      <c r="P153" s="53">
        <v>1064779</v>
      </c>
      <c r="Q153" s="53">
        <v>21474168</v>
      </c>
      <c r="R153" s="53">
        <v>22016030</v>
      </c>
      <c r="S153" s="53">
        <v>77732424</v>
      </c>
      <c r="T153" s="52">
        <f t="shared" si="24"/>
        <v>0.28322839900116842</v>
      </c>
      <c r="U153" s="53">
        <f t="shared" si="25"/>
        <v>301575.6514600651</v>
      </c>
      <c r="V153" s="53">
        <f t="shared" si="26"/>
        <v>6082094.2225221228</v>
      </c>
      <c r="W153" s="54">
        <f t="shared" si="27"/>
        <v>4.958417946623124E-2</v>
      </c>
      <c r="X153" s="55" t="str">
        <f t="shared" si="28"/>
        <v>Tier 3</v>
      </c>
      <c r="Y153" s="56">
        <f t="shared" si="29"/>
        <v>90472.695438019524</v>
      </c>
      <c r="Z153" s="56">
        <f>VLOOKUP(B153,'Build LIP Model by County'!B$13:AB$215,25,FALSE)</f>
        <v>0</v>
      </c>
      <c r="AA153" s="56">
        <f t="shared" si="30"/>
        <v>90472.695438019524</v>
      </c>
      <c r="AB153" s="54">
        <f t="shared" si="31"/>
        <v>1</v>
      </c>
      <c r="AC153" s="36">
        <f t="shared" si="32"/>
        <v>134</v>
      </c>
    </row>
    <row r="154" spans="2:29" s="18" customFormat="1" x14ac:dyDescent="0.25">
      <c r="B154" s="19">
        <v>110009</v>
      </c>
      <c r="C154" s="19">
        <v>120324</v>
      </c>
      <c r="D154" s="48" t="s">
        <v>104</v>
      </c>
      <c r="E154" s="48" t="s">
        <v>207</v>
      </c>
      <c r="F154" s="49" t="s">
        <v>281</v>
      </c>
      <c r="G154" s="49" t="s">
        <v>282</v>
      </c>
      <c r="H154" s="49" t="s">
        <v>287</v>
      </c>
      <c r="I154" s="50">
        <v>41821</v>
      </c>
      <c r="J154" s="48" t="s">
        <v>306</v>
      </c>
      <c r="K154" s="51">
        <v>2860</v>
      </c>
      <c r="L154" s="51">
        <v>2669</v>
      </c>
      <c r="M154" s="51">
        <f t="shared" si="22"/>
        <v>5529</v>
      </c>
      <c r="N154" s="51">
        <v>58076</v>
      </c>
      <c r="O154" s="52">
        <f t="shared" si="23"/>
        <v>9.5202837660995937E-2</v>
      </c>
      <c r="P154" s="53">
        <v>45436257</v>
      </c>
      <c r="Q154" s="53">
        <v>925161974</v>
      </c>
      <c r="R154" s="53">
        <v>650005328</v>
      </c>
      <c r="S154" s="53">
        <v>2246348422</v>
      </c>
      <c r="T154" s="52">
        <f t="shared" si="24"/>
        <v>0.28936086745674044</v>
      </c>
      <c r="U154" s="53">
        <f t="shared" si="25"/>
        <v>13147474.739507396</v>
      </c>
      <c r="V154" s="53">
        <f t="shared" si="26"/>
        <v>267705671.33463034</v>
      </c>
      <c r="W154" s="54">
        <f t="shared" si="27"/>
        <v>4.9111678037904317E-2</v>
      </c>
      <c r="X154" s="55" t="str">
        <f t="shared" si="28"/>
        <v>Tier 3</v>
      </c>
      <c r="Y154" s="56">
        <f t="shared" si="29"/>
        <v>3944242.4218522185</v>
      </c>
      <c r="Z154" s="56">
        <f>VLOOKUP(B154,'Build LIP Model by County'!B$13:AB$215,25,FALSE)</f>
        <v>2102200</v>
      </c>
      <c r="AA154" s="56">
        <f t="shared" si="30"/>
        <v>1842042.4218522185</v>
      </c>
      <c r="AB154" s="54">
        <f t="shared" si="31"/>
        <v>0.46702058972003913</v>
      </c>
      <c r="AC154" s="36">
        <f t="shared" si="32"/>
        <v>135</v>
      </c>
    </row>
    <row r="155" spans="2:29" s="18" customFormat="1" x14ac:dyDescent="0.25">
      <c r="B155" s="19">
        <v>100166</v>
      </c>
      <c r="C155" s="19">
        <v>119954</v>
      </c>
      <c r="D155" s="48" t="s">
        <v>85</v>
      </c>
      <c r="E155" s="48" t="s">
        <v>210</v>
      </c>
      <c r="F155" s="49" t="s">
        <v>281</v>
      </c>
      <c r="G155" s="49" t="s">
        <v>287</v>
      </c>
      <c r="H155" s="49" t="s">
        <v>287</v>
      </c>
      <c r="I155" s="50">
        <v>42005</v>
      </c>
      <c r="J155" s="48" t="s">
        <v>308</v>
      </c>
      <c r="K155" s="51">
        <v>398</v>
      </c>
      <c r="L155" s="51">
        <v>845</v>
      </c>
      <c r="M155" s="51">
        <f t="shared" si="22"/>
        <v>1243</v>
      </c>
      <c r="N155" s="51">
        <v>35413</v>
      </c>
      <c r="O155" s="52">
        <f t="shared" si="23"/>
        <v>3.5100104481405131E-2</v>
      </c>
      <c r="P155" s="53">
        <v>8473081</v>
      </c>
      <c r="Q155" s="53">
        <v>173167301</v>
      </c>
      <c r="R155" s="53">
        <v>108217906</v>
      </c>
      <c r="S155" s="53">
        <v>825001021</v>
      </c>
      <c r="T155" s="52">
        <f t="shared" si="24"/>
        <v>0.13117305705734394</v>
      </c>
      <c r="U155" s="53">
        <f t="shared" si="25"/>
        <v>1111439.9374644968</v>
      </c>
      <c r="V155" s="53">
        <f t="shared" si="26"/>
        <v>22714884.254539251</v>
      </c>
      <c r="W155" s="54">
        <f t="shared" si="27"/>
        <v>4.8930028654774728E-2</v>
      </c>
      <c r="X155" s="55" t="str">
        <f t="shared" si="28"/>
        <v>Tier 3</v>
      </c>
      <c r="Y155" s="56">
        <f t="shared" si="29"/>
        <v>333431.98123934906</v>
      </c>
      <c r="Z155" s="56">
        <f>VLOOKUP(B155,'Build LIP Model by County'!B$13:AB$215,25,FALSE)</f>
        <v>0</v>
      </c>
      <c r="AA155" s="56">
        <f t="shared" si="30"/>
        <v>333431.98123934906</v>
      </c>
      <c r="AB155" s="54">
        <f t="shared" si="31"/>
        <v>1</v>
      </c>
      <c r="AC155" s="36">
        <f t="shared" si="32"/>
        <v>136</v>
      </c>
    </row>
    <row r="156" spans="2:29" s="18" customFormat="1" x14ac:dyDescent="0.25">
      <c r="B156" s="19">
        <v>100099</v>
      </c>
      <c r="C156" s="19">
        <v>101664</v>
      </c>
      <c r="D156" s="48" t="s">
        <v>130</v>
      </c>
      <c r="E156" s="48" t="s">
        <v>226</v>
      </c>
      <c r="F156" s="49" t="s">
        <v>281</v>
      </c>
      <c r="G156" s="49" t="s">
        <v>287</v>
      </c>
      <c r="H156" s="49" t="s">
        <v>287</v>
      </c>
      <c r="I156" s="50">
        <v>42005</v>
      </c>
      <c r="J156" s="48" t="s">
        <v>308</v>
      </c>
      <c r="K156" s="51">
        <v>428</v>
      </c>
      <c r="L156" s="51">
        <v>1265</v>
      </c>
      <c r="M156" s="51">
        <f t="shared" si="22"/>
        <v>1693</v>
      </c>
      <c r="N156" s="51">
        <v>22460</v>
      </c>
      <c r="O156" s="52">
        <f t="shared" si="23"/>
        <v>7.5378450578806766E-2</v>
      </c>
      <c r="P156" s="53">
        <v>4053055</v>
      </c>
      <c r="Q156" s="53">
        <v>83261381</v>
      </c>
      <c r="R156" s="53">
        <v>55677124</v>
      </c>
      <c r="S156" s="53">
        <v>518522874</v>
      </c>
      <c r="T156" s="52">
        <f t="shared" si="24"/>
        <v>0.10737640862493561</v>
      </c>
      <c r="U156" s="53">
        <f t="shared" si="25"/>
        <v>435202.48985933838</v>
      </c>
      <c r="V156" s="53">
        <f t="shared" si="26"/>
        <v>8940308.0689324494</v>
      </c>
      <c r="W156" s="54">
        <f t="shared" si="27"/>
        <v>4.8678690544419388E-2</v>
      </c>
      <c r="X156" s="55" t="str">
        <f t="shared" si="28"/>
        <v>Tier 3</v>
      </c>
      <c r="Y156" s="56">
        <f t="shared" si="29"/>
        <v>130560.74695780152</v>
      </c>
      <c r="Z156" s="56">
        <f>VLOOKUP(B156,'Build LIP Model by County'!B$13:AB$215,25,FALSE)</f>
        <v>0</v>
      </c>
      <c r="AA156" s="56">
        <f t="shared" si="30"/>
        <v>130560.74695780152</v>
      </c>
      <c r="AB156" s="54">
        <f t="shared" si="31"/>
        <v>1</v>
      </c>
      <c r="AC156" s="36">
        <f t="shared" si="32"/>
        <v>137</v>
      </c>
    </row>
    <row r="157" spans="2:29" s="18" customFormat="1" x14ac:dyDescent="0.25">
      <c r="B157" s="19">
        <v>100236</v>
      </c>
      <c r="C157" s="19">
        <v>117463</v>
      </c>
      <c r="D157" s="48" t="s">
        <v>87</v>
      </c>
      <c r="E157" s="48" t="s">
        <v>227</v>
      </c>
      <c r="F157" s="49" t="s">
        <v>281</v>
      </c>
      <c r="G157" s="49" t="s">
        <v>287</v>
      </c>
      <c r="H157" s="49" t="s">
        <v>287</v>
      </c>
      <c r="I157" s="50">
        <v>42005</v>
      </c>
      <c r="J157" s="48" t="s">
        <v>308</v>
      </c>
      <c r="K157" s="51">
        <v>1749</v>
      </c>
      <c r="L157" s="51">
        <v>2073</v>
      </c>
      <c r="M157" s="51">
        <f t="shared" si="22"/>
        <v>3822</v>
      </c>
      <c r="N157" s="51">
        <v>63617</v>
      </c>
      <c r="O157" s="52">
        <f t="shared" si="23"/>
        <v>6.0078280962635774E-2</v>
      </c>
      <c r="P157" s="53">
        <v>12447797</v>
      </c>
      <c r="Q157" s="53">
        <v>265851221</v>
      </c>
      <c r="R157" s="53">
        <v>149731312</v>
      </c>
      <c r="S157" s="53">
        <v>1630809284</v>
      </c>
      <c r="T157" s="52">
        <f t="shared" si="24"/>
        <v>9.1814115524743362E-2</v>
      </c>
      <c r="U157" s="53">
        <f t="shared" si="25"/>
        <v>1142883.4717865537</v>
      </c>
      <c r="V157" s="53">
        <f t="shared" si="26"/>
        <v>24408894.717288077</v>
      </c>
      <c r="W157" s="54">
        <f t="shared" si="27"/>
        <v>4.6822418017030659E-2</v>
      </c>
      <c r="X157" s="55" t="str">
        <f t="shared" si="28"/>
        <v>Tier 3</v>
      </c>
      <c r="Y157" s="56">
        <f t="shared" si="29"/>
        <v>342865.0415359661</v>
      </c>
      <c r="Z157" s="56">
        <f>VLOOKUP(B157,'Build LIP Model by County'!B$13:AB$215,25,FALSE)</f>
        <v>0</v>
      </c>
      <c r="AA157" s="56">
        <f t="shared" si="30"/>
        <v>342865.0415359661</v>
      </c>
      <c r="AB157" s="54">
        <f t="shared" si="31"/>
        <v>1</v>
      </c>
      <c r="AC157" s="36">
        <f t="shared" si="32"/>
        <v>138</v>
      </c>
    </row>
    <row r="158" spans="2:29" s="18" customFormat="1" x14ac:dyDescent="0.25">
      <c r="B158" s="19">
        <v>100068</v>
      </c>
      <c r="C158" s="19">
        <v>101869</v>
      </c>
      <c r="D158" s="48" t="s">
        <v>97</v>
      </c>
      <c r="E158" s="48" t="s">
        <v>232</v>
      </c>
      <c r="F158" s="49" t="s">
        <v>281</v>
      </c>
      <c r="G158" s="49" t="s">
        <v>287</v>
      </c>
      <c r="H158" s="49" t="s">
        <v>287</v>
      </c>
      <c r="I158" s="50">
        <v>42005</v>
      </c>
      <c r="J158" s="48" t="s">
        <v>308</v>
      </c>
      <c r="K158" s="51">
        <v>2886</v>
      </c>
      <c r="L158" s="51">
        <v>5672</v>
      </c>
      <c r="M158" s="51">
        <f t="shared" si="22"/>
        <v>8558</v>
      </c>
      <c r="N158" s="51">
        <v>75974</v>
      </c>
      <c r="O158" s="52">
        <f t="shared" si="23"/>
        <v>0.11264379919446127</v>
      </c>
      <c r="P158" s="53">
        <v>11431684</v>
      </c>
      <c r="Q158" s="53">
        <v>245334631</v>
      </c>
      <c r="R158" s="53">
        <v>247146815</v>
      </c>
      <c r="S158" s="53">
        <v>1157142681</v>
      </c>
      <c r="T158" s="52">
        <f t="shared" si="24"/>
        <v>0.21358369979613603</v>
      </c>
      <c r="U158" s="53">
        <f t="shared" si="25"/>
        <v>2441621.3636202915</v>
      </c>
      <c r="V158" s="53">
        <f t="shared" si="26"/>
        <v>52399478.177099809</v>
      </c>
      <c r="W158" s="54">
        <f t="shared" si="27"/>
        <v>4.6596291576952296E-2</v>
      </c>
      <c r="X158" s="55" t="str">
        <f t="shared" si="28"/>
        <v>Tier 3</v>
      </c>
      <c r="Y158" s="56">
        <f t="shared" si="29"/>
        <v>732486.40908608737</v>
      </c>
      <c r="Z158" s="56">
        <f>VLOOKUP(B158,'Build LIP Model by County'!B$13:AB$215,25,FALSE)</f>
        <v>0</v>
      </c>
      <c r="AA158" s="56">
        <f t="shared" si="30"/>
        <v>732486.40908608737</v>
      </c>
      <c r="AB158" s="54">
        <f t="shared" si="31"/>
        <v>1</v>
      </c>
      <c r="AC158" s="36">
        <f t="shared" si="32"/>
        <v>139</v>
      </c>
    </row>
    <row r="159" spans="2:29" s="18" customFormat="1" x14ac:dyDescent="0.25">
      <c r="B159" s="19">
        <v>100206</v>
      </c>
      <c r="C159" s="19">
        <v>112798</v>
      </c>
      <c r="D159" s="48" t="s">
        <v>142</v>
      </c>
      <c r="E159" s="48" t="s">
        <v>207</v>
      </c>
      <c r="F159" s="49" t="s">
        <v>281</v>
      </c>
      <c r="G159" s="49" t="s">
        <v>287</v>
      </c>
      <c r="H159" s="49" t="s">
        <v>287</v>
      </c>
      <c r="I159" s="50">
        <v>42005</v>
      </c>
      <c r="J159" s="48" t="s">
        <v>308</v>
      </c>
      <c r="K159" s="51">
        <v>782</v>
      </c>
      <c r="L159" s="51">
        <v>1921</v>
      </c>
      <c r="M159" s="51">
        <f t="shared" si="22"/>
        <v>2703</v>
      </c>
      <c r="N159" s="51">
        <v>27268</v>
      </c>
      <c r="O159" s="52">
        <f t="shared" si="23"/>
        <v>9.9127182044887782E-2</v>
      </c>
      <c r="P159" s="53">
        <v>9996121</v>
      </c>
      <c r="Q159" s="53">
        <v>225800479</v>
      </c>
      <c r="R159" s="53">
        <v>77607668</v>
      </c>
      <c r="S159" s="53">
        <v>605823448</v>
      </c>
      <c r="T159" s="52">
        <f t="shared" si="24"/>
        <v>0.12810278020140284</v>
      </c>
      <c r="U159" s="53">
        <f t="shared" si="25"/>
        <v>1280530.8913296273</v>
      </c>
      <c r="V159" s="53">
        <f t="shared" si="26"/>
        <v>28925669.130708478</v>
      </c>
      <c r="W159" s="54">
        <f t="shared" si="27"/>
        <v>4.4269706797211893E-2</v>
      </c>
      <c r="X159" s="55" t="str">
        <f t="shared" si="28"/>
        <v>Tier 3</v>
      </c>
      <c r="Y159" s="56">
        <f t="shared" si="29"/>
        <v>384159.26739888819</v>
      </c>
      <c r="Z159" s="56">
        <f>VLOOKUP(B159,'Build LIP Model by County'!B$13:AB$215,25,FALSE)</f>
        <v>0</v>
      </c>
      <c r="AA159" s="56">
        <f t="shared" si="30"/>
        <v>384159.26739888819</v>
      </c>
      <c r="AB159" s="54">
        <f t="shared" si="31"/>
        <v>1</v>
      </c>
      <c r="AC159" s="36">
        <f t="shared" si="32"/>
        <v>140</v>
      </c>
    </row>
    <row r="160" spans="2:29" s="18" customFormat="1" x14ac:dyDescent="0.25">
      <c r="B160" s="19">
        <v>100004</v>
      </c>
      <c r="C160" s="19">
        <v>101150</v>
      </c>
      <c r="D160" s="48" t="s">
        <v>33</v>
      </c>
      <c r="E160" s="48" t="s">
        <v>254</v>
      </c>
      <c r="F160" s="49" t="s">
        <v>281</v>
      </c>
      <c r="G160" s="49" t="s">
        <v>287</v>
      </c>
      <c r="H160" s="49" t="s">
        <v>287</v>
      </c>
      <c r="I160" s="50">
        <v>41913</v>
      </c>
      <c r="J160" s="48" t="s">
        <v>305</v>
      </c>
      <c r="K160" s="51">
        <v>274</v>
      </c>
      <c r="L160" s="51">
        <v>0</v>
      </c>
      <c r="M160" s="51">
        <f t="shared" si="22"/>
        <v>274</v>
      </c>
      <c r="N160" s="51">
        <v>5487</v>
      </c>
      <c r="O160" s="52">
        <f t="shared" si="23"/>
        <v>4.9936212866776013E-2</v>
      </c>
      <c r="P160" s="53">
        <v>175916</v>
      </c>
      <c r="Q160" s="53">
        <v>4067717</v>
      </c>
      <c r="R160" s="53">
        <v>10667888</v>
      </c>
      <c r="S160" s="53">
        <v>22743773</v>
      </c>
      <c r="T160" s="52">
        <f t="shared" si="24"/>
        <v>0.46904653858442924</v>
      </c>
      <c r="U160" s="53">
        <f t="shared" si="25"/>
        <v>82512.79088161845</v>
      </c>
      <c r="V160" s="53">
        <f t="shared" si="26"/>
        <v>1907948.5787910388</v>
      </c>
      <c r="W160" s="54">
        <f t="shared" si="27"/>
        <v>4.3246863043815482E-2</v>
      </c>
      <c r="X160" s="55" t="str">
        <f t="shared" si="28"/>
        <v>Tier 3</v>
      </c>
      <c r="Y160" s="56">
        <f t="shared" si="29"/>
        <v>24753.837264485534</v>
      </c>
      <c r="Z160" s="56">
        <f>VLOOKUP(B160,'Build LIP Model by County'!B$13:AB$215,25,FALSE)</f>
        <v>0</v>
      </c>
      <c r="AA160" s="56">
        <f t="shared" si="30"/>
        <v>24753.837264485534</v>
      </c>
      <c r="AB160" s="54">
        <f t="shared" si="31"/>
        <v>1</v>
      </c>
      <c r="AC160" s="36">
        <f t="shared" si="32"/>
        <v>141</v>
      </c>
    </row>
    <row r="161" spans="2:29" s="18" customFormat="1" x14ac:dyDescent="0.25">
      <c r="B161" s="19">
        <v>100009</v>
      </c>
      <c r="C161" s="19">
        <v>100366</v>
      </c>
      <c r="D161" s="48" t="s">
        <v>194</v>
      </c>
      <c r="E161" s="48" t="s">
        <v>215</v>
      </c>
      <c r="F161" s="49" t="s">
        <v>281</v>
      </c>
      <c r="G161" s="49" t="s">
        <v>282</v>
      </c>
      <c r="H161" s="49" t="s">
        <v>287</v>
      </c>
      <c r="I161" s="50">
        <v>41791</v>
      </c>
      <c r="J161" s="48" t="s">
        <v>309</v>
      </c>
      <c r="K161" s="51">
        <v>6519</v>
      </c>
      <c r="L161" s="51">
        <v>14334</v>
      </c>
      <c r="M161" s="51">
        <f t="shared" si="22"/>
        <v>20853</v>
      </c>
      <c r="N161" s="51">
        <v>126472</v>
      </c>
      <c r="O161" s="52">
        <f t="shared" si="23"/>
        <v>0.16488234549939906</v>
      </c>
      <c r="P161" s="53">
        <v>28414091</v>
      </c>
      <c r="Q161" s="53">
        <v>692511566</v>
      </c>
      <c r="R161" s="53">
        <v>381999509</v>
      </c>
      <c r="S161" s="53">
        <v>2256434551</v>
      </c>
      <c r="T161" s="52">
        <f t="shared" si="24"/>
        <v>0.16929341417445792</v>
      </c>
      <c r="U161" s="53">
        <f t="shared" si="25"/>
        <v>4810318.4760537371</v>
      </c>
      <c r="V161" s="53">
        <f t="shared" si="26"/>
        <v>117237647.36344045</v>
      </c>
      <c r="W161" s="54">
        <f t="shared" si="27"/>
        <v>4.1030493056053878E-2</v>
      </c>
      <c r="X161" s="55" t="str">
        <f t="shared" si="28"/>
        <v>Tier 3</v>
      </c>
      <c r="Y161" s="56">
        <f t="shared" si="29"/>
        <v>1443095.5428161211</v>
      </c>
      <c r="Z161" s="56">
        <f>VLOOKUP(B161,'Build LIP Model by County'!B$13:AB$215,25,FALSE)</f>
        <v>769141</v>
      </c>
      <c r="AA161" s="56">
        <f t="shared" si="30"/>
        <v>673954.54281612113</v>
      </c>
      <c r="AB161" s="54">
        <f t="shared" si="31"/>
        <v>0.4670200432474042</v>
      </c>
      <c r="AC161" s="36">
        <f t="shared" si="32"/>
        <v>142</v>
      </c>
    </row>
    <row r="162" spans="2:29" s="18" customFormat="1" x14ac:dyDescent="0.25">
      <c r="B162" s="19">
        <v>23960074</v>
      </c>
      <c r="C162" s="19">
        <v>4170</v>
      </c>
      <c r="D162" s="48" t="s">
        <v>125</v>
      </c>
      <c r="E162" s="48" t="s">
        <v>228</v>
      </c>
      <c r="F162" s="49" t="s">
        <v>281</v>
      </c>
      <c r="G162" s="49" t="s">
        <v>287</v>
      </c>
      <c r="H162" s="49" t="s">
        <v>287</v>
      </c>
      <c r="I162" s="50">
        <v>42005</v>
      </c>
      <c r="J162" s="48" t="s">
        <v>308</v>
      </c>
      <c r="K162" s="51">
        <v>0</v>
      </c>
      <c r="L162" s="51">
        <v>358</v>
      </c>
      <c r="M162" s="51">
        <f t="shared" si="22"/>
        <v>358</v>
      </c>
      <c r="N162" s="51">
        <v>15881</v>
      </c>
      <c r="O162" s="52">
        <f t="shared" si="23"/>
        <v>2.2542661041496128E-2</v>
      </c>
      <c r="P162" s="53">
        <v>739425</v>
      </c>
      <c r="Q162" s="53">
        <v>18051102</v>
      </c>
      <c r="R162" s="53">
        <v>23342969</v>
      </c>
      <c r="S162" s="53">
        <v>100386333</v>
      </c>
      <c r="T162" s="52">
        <f t="shared" si="24"/>
        <v>0.23253134468015682</v>
      </c>
      <c r="U162" s="53">
        <f t="shared" si="25"/>
        <v>171939.48954012495</v>
      </c>
      <c r="V162" s="53">
        <f t="shared" si="26"/>
        <v>4197447.0210186681</v>
      </c>
      <c r="W162" s="54">
        <f t="shared" si="27"/>
        <v>4.0962873070020875E-2</v>
      </c>
      <c r="X162" s="55" t="str">
        <f t="shared" si="28"/>
        <v>Tier 3</v>
      </c>
      <c r="Y162" s="56">
        <f t="shared" si="29"/>
        <v>51581.846862037484</v>
      </c>
      <c r="Z162" s="56">
        <f>VLOOKUP(B162,'Build LIP Model by County'!B$13:AB$215,25,FALSE)</f>
        <v>0</v>
      </c>
      <c r="AA162" s="56">
        <f t="shared" si="30"/>
        <v>51581.846862037484</v>
      </c>
      <c r="AB162" s="54">
        <f t="shared" si="31"/>
        <v>1</v>
      </c>
      <c r="AC162" s="36">
        <f t="shared" si="32"/>
        <v>143</v>
      </c>
    </row>
    <row r="163" spans="2:29" s="18" customFormat="1" x14ac:dyDescent="0.25">
      <c r="B163" s="19">
        <v>100121</v>
      </c>
      <c r="C163" s="19">
        <v>120413</v>
      </c>
      <c r="D163" s="48" t="s">
        <v>63</v>
      </c>
      <c r="E163" s="48" t="s">
        <v>226</v>
      </c>
      <c r="F163" s="49" t="s">
        <v>281</v>
      </c>
      <c r="G163" s="49" t="s">
        <v>287</v>
      </c>
      <c r="H163" s="49" t="s">
        <v>287</v>
      </c>
      <c r="I163" s="50">
        <v>42005</v>
      </c>
      <c r="J163" s="48" t="s">
        <v>308</v>
      </c>
      <c r="K163" s="51">
        <v>1057</v>
      </c>
      <c r="L163" s="51">
        <v>1109</v>
      </c>
      <c r="M163" s="51">
        <f t="shared" si="22"/>
        <v>2166</v>
      </c>
      <c r="N163" s="51">
        <v>13472</v>
      </c>
      <c r="O163" s="52">
        <f t="shared" si="23"/>
        <v>0.16077790973871733</v>
      </c>
      <c r="P163" s="53">
        <v>3343287</v>
      </c>
      <c r="Q163" s="53">
        <v>82770998</v>
      </c>
      <c r="R163" s="53">
        <v>44363494</v>
      </c>
      <c r="S163" s="53">
        <v>342943823</v>
      </c>
      <c r="T163" s="52">
        <f t="shared" si="24"/>
        <v>0.12936081954157255</v>
      </c>
      <c r="U163" s="53">
        <f t="shared" si="25"/>
        <v>432490.34628268547</v>
      </c>
      <c r="V163" s="53">
        <f t="shared" si="26"/>
        <v>10707324.135553863</v>
      </c>
      <c r="W163" s="54">
        <f t="shared" si="27"/>
        <v>4.0392010254606328E-2</v>
      </c>
      <c r="X163" s="55" t="str">
        <f t="shared" si="28"/>
        <v>Tier 3</v>
      </c>
      <c r="Y163" s="56">
        <f t="shared" si="29"/>
        <v>129747.10388480563</v>
      </c>
      <c r="Z163" s="56">
        <f>VLOOKUP(B163,'Build LIP Model by County'!B$13:AB$215,25,FALSE)</f>
        <v>69152</v>
      </c>
      <c r="AA163" s="56">
        <f t="shared" si="30"/>
        <v>60595.103884805634</v>
      </c>
      <c r="AB163" s="54">
        <f t="shared" si="31"/>
        <v>0.46702471246374988</v>
      </c>
      <c r="AC163" s="36">
        <f t="shared" si="32"/>
        <v>144</v>
      </c>
    </row>
    <row r="164" spans="2:29" s="18" customFormat="1" x14ac:dyDescent="0.25">
      <c r="B164" s="19">
        <v>100264</v>
      </c>
      <c r="C164" s="19">
        <v>120073</v>
      </c>
      <c r="D164" s="48" t="s">
        <v>153</v>
      </c>
      <c r="E164" s="48" t="s">
        <v>238</v>
      </c>
      <c r="F164" s="49" t="s">
        <v>281</v>
      </c>
      <c r="G164" s="49" t="s">
        <v>287</v>
      </c>
      <c r="H164" s="49" t="s">
        <v>287</v>
      </c>
      <c r="I164" s="50">
        <v>42005</v>
      </c>
      <c r="J164" s="48" t="s">
        <v>308</v>
      </c>
      <c r="K164" s="51">
        <v>2231</v>
      </c>
      <c r="L164" s="51">
        <v>2604</v>
      </c>
      <c r="M164" s="51">
        <f t="shared" si="22"/>
        <v>4835</v>
      </c>
      <c r="N164" s="51">
        <v>68619</v>
      </c>
      <c r="O164" s="52">
        <f t="shared" si="23"/>
        <v>7.0461533977469792E-2</v>
      </c>
      <c r="P164" s="53">
        <v>12621058</v>
      </c>
      <c r="Q164" s="53">
        <v>319888893</v>
      </c>
      <c r="R164" s="53">
        <v>162595835</v>
      </c>
      <c r="S164" s="53">
        <v>2009006817</v>
      </c>
      <c r="T164" s="52">
        <f t="shared" si="24"/>
        <v>8.0933441153176536E-2</v>
      </c>
      <c r="U164" s="53">
        <f t="shared" si="25"/>
        <v>1021465.6549338279</v>
      </c>
      <c r="V164" s="53">
        <f t="shared" si="26"/>
        <v>25889708.897170287</v>
      </c>
      <c r="W164" s="54">
        <f t="shared" si="27"/>
        <v>3.9454505224099795E-2</v>
      </c>
      <c r="X164" s="55" t="str">
        <f t="shared" si="28"/>
        <v>Tier 3</v>
      </c>
      <c r="Y164" s="56">
        <f t="shared" si="29"/>
        <v>306439.69648014836</v>
      </c>
      <c r="Z164" s="56">
        <f>VLOOKUP(B164,'Build LIP Model by County'!B$13:AB$215,25,FALSE)</f>
        <v>0</v>
      </c>
      <c r="AA164" s="56">
        <f t="shared" si="30"/>
        <v>306439.69648014836</v>
      </c>
      <c r="AB164" s="54">
        <f t="shared" si="31"/>
        <v>1</v>
      </c>
      <c r="AC164" s="36">
        <f t="shared" si="32"/>
        <v>145</v>
      </c>
    </row>
    <row r="165" spans="2:29" s="18" customFormat="1" x14ac:dyDescent="0.25">
      <c r="B165" s="19">
        <v>23960013</v>
      </c>
      <c r="C165" s="19">
        <v>102750</v>
      </c>
      <c r="D165" s="48" t="s">
        <v>106</v>
      </c>
      <c r="E165" s="48" t="s">
        <v>236</v>
      </c>
      <c r="F165" s="49" t="s">
        <v>281</v>
      </c>
      <c r="G165" s="49" t="s">
        <v>287</v>
      </c>
      <c r="H165" s="49" t="s">
        <v>287</v>
      </c>
      <c r="I165" s="50">
        <v>42005</v>
      </c>
      <c r="J165" s="48" t="s">
        <v>308</v>
      </c>
      <c r="K165" s="51">
        <v>435</v>
      </c>
      <c r="L165" s="51">
        <v>0</v>
      </c>
      <c r="M165" s="51">
        <f t="shared" si="22"/>
        <v>435</v>
      </c>
      <c r="N165" s="51">
        <v>20310</v>
      </c>
      <c r="O165" s="52">
        <f t="shared" si="23"/>
        <v>2.1418020679468242E-2</v>
      </c>
      <c r="P165" s="53">
        <v>226142</v>
      </c>
      <c r="Q165" s="53">
        <v>5735267</v>
      </c>
      <c r="R165" s="53">
        <v>19585896</v>
      </c>
      <c r="S165" s="53">
        <v>34814745</v>
      </c>
      <c r="T165" s="52">
        <f t="shared" si="24"/>
        <v>0.56257473665253044</v>
      </c>
      <c r="U165" s="53">
        <f t="shared" si="25"/>
        <v>127221.77609607654</v>
      </c>
      <c r="V165" s="53">
        <f t="shared" si="26"/>
        <v>3226516.3221569485</v>
      </c>
      <c r="W165" s="54">
        <f t="shared" si="27"/>
        <v>3.943007361296344E-2</v>
      </c>
      <c r="X165" s="55" t="str">
        <f t="shared" si="28"/>
        <v>Tier 3</v>
      </c>
      <c r="Y165" s="56">
        <f t="shared" si="29"/>
        <v>38166.532828822965</v>
      </c>
      <c r="Z165" s="56">
        <f>VLOOKUP(B165,'Build LIP Model by County'!B$13:AB$215,25,FALSE)</f>
        <v>0</v>
      </c>
      <c r="AA165" s="56">
        <f t="shared" si="30"/>
        <v>38166.532828822965</v>
      </c>
      <c r="AB165" s="54">
        <f t="shared" si="31"/>
        <v>1</v>
      </c>
      <c r="AC165" s="36">
        <f t="shared" si="32"/>
        <v>146</v>
      </c>
    </row>
    <row r="166" spans="2:29" s="18" customFormat="1" x14ac:dyDescent="0.25">
      <c r="B166" s="19">
        <v>100026</v>
      </c>
      <c r="C166" s="19">
        <v>100064</v>
      </c>
      <c r="D166" s="48" t="s">
        <v>64</v>
      </c>
      <c r="E166" s="48" t="s">
        <v>236</v>
      </c>
      <c r="F166" s="49" t="s">
        <v>281</v>
      </c>
      <c r="G166" s="49" t="s">
        <v>287</v>
      </c>
      <c r="H166" s="49" t="s">
        <v>287</v>
      </c>
      <c r="I166" s="50">
        <v>42005</v>
      </c>
      <c r="J166" s="48" t="s">
        <v>308</v>
      </c>
      <c r="K166" s="51">
        <v>3538</v>
      </c>
      <c r="L166" s="51">
        <v>6020</v>
      </c>
      <c r="M166" s="51">
        <f t="shared" si="22"/>
        <v>9558</v>
      </c>
      <c r="N166" s="51">
        <v>72449</v>
      </c>
      <c r="O166" s="52">
        <f t="shared" si="23"/>
        <v>0.13192728678104598</v>
      </c>
      <c r="P166" s="53">
        <v>9820000</v>
      </c>
      <c r="Q166" s="53">
        <v>256311000</v>
      </c>
      <c r="R166" s="53">
        <v>291027000</v>
      </c>
      <c r="S166" s="53">
        <v>1183419000</v>
      </c>
      <c r="T166" s="52">
        <f t="shared" si="24"/>
        <v>0.24592050659994474</v>
      </c>
      <c r="U166" s="53">
        <f t="shared" si="25"/>
        <v>2414939.3748114575</v>
      </c>
      <c r="V166" s="53">
        <f t="shared" si="26"/>
        <v>63032130.967138439</v>
      </c>
      <c r="W166" s="54">
        <f t="shared" si="27"/>
        <v>3.8312830896840164E-2</v>
      </c>
      <c r="X166" s="55" t="str">
        <f t="shared" si="28"/>
        <v>Tier 3</v>
      </c>
      <c r="Y166" s="56">
        <f t="shared" si="29"/>
        <v>724481.81244343717</v>
      </c>
      <c r="Z166" s="56">
        <f>VLOOKUP(B166,'Build LIP Model by County'!B$13:AB$215,25,FALSE)</f>
        <v>386134</v>
      </c>
      <c r="AA166" s="56">
        <f t="shared" si="30"/>
        <v>338347.81244343717</v>
      </c>
      <c r="AB166" s="54">
        <f t="shared" si="31"/>
        <v>0.46702043672056043</v>
      </c>
      <c r="AC166" s="36">
        <f t="shared" si="32"/>
        <v>147</v>
      </c>
    </row>
    <row r="167" spans="2:29" s="18" customFormat="1" x14ac:dyDescent="0.25">
      <c r="B167" s="19">
        <v>100212</v>
      </c>
      <c r="C167" s="19">
        <v>109886</v>
      </c>
      <c r="D167" s="48" t="s">
        <v>154</v>
      </c>
      <c r="E167" s="48" t="s">
        <v>244</v>
      </c>
      <c r="F167" s="49" t="s">
        <v>281</v>
      </c>
      <c r="G167" s="49" t="s">
        <v>287</v>
      </c>
      <c r="H167" s="49" t="s">
        <v>287</v>
      </c>
      <c r="I167" s="50">
        <v>42005</v>
      </c>
      <c r="J167" s="48" t="s">
        <v>308</v>
      </c>
      <c r="K167" s="51">
        <v>5057</v>
      </c>
      <c r="L167" s="51">
        <v>4903</v>
      </c>
      <c r="M167" s="51">
        <f t="shared" si="22"/>
        <v>9960</v>
      </c>
      <c r="N167" s="51">
        <v>89341</v>
      </c>
      <c r="O167" s="52">
        <f t="shared" si="23"/>
        <v>0.11148296974513382</v>
      </c>
      <c r="P167" s="53">
        <v>17444880</v>
      </c>
      <c r="Q167" s="53">
        <v>511715865</v>
      </c>
      <c r="R167" s="53">
        <v>269278744</v>
      </c>
      <c r="S167" s="53">
        <v>2329409026</v>
      </c>
      <c r="T167" s="52">
        <f t="shared" si="24"/>
        <v>0.11559959671934404</v>
      </c>
      <c r="U167" s="53">
        <f t="shared" si="25"/>
        <v>2016621.0928173505</v>
      </c>
      <c r="V167" s="53">
        <f t="shared" si="26"/>
        <v>59154147.628890298</v>
      </c>
      <c r="W167" s="54">
        <f t="shared" si="27"/>
        <v>3.4090950062687621E-2</v>
      </c>
      <c r="X167" s="55" t="str">
        <f t="shared" si="28"/>
        <v>Tier 3</v>
      </c>
      <c r="Y167" s="56">
        <f t="shared" si="29"/>
        <v>604986.32784520509</v>
      </c>
      <c r="Z167" s="56">
        <f>VLOOKUP(B167,'Build LIP Model by County'!B$13:AB$215,25,FALSE)</f>
        <v>322445</v>
      </c>
      <c r="AA167" s="56">
        <f t="shared" si="30"/>
        <v>282541.32784520509</v>
      </c>
      <c r="AB167" s="54">
        <f t="shared" si="31"/>
        <v>0.46702101327072892</v>
      </c>
      <c r="AC167" s="36">
        <f t="shared" si="32"/>
        <v>148</v>
      </c>
    </row>
    <row r="168" spans="2:29" s="18" customFormat="1" x14ac:dyDescent="0.25">
      <c r="B168" s="19">
        <v>103038</v>
      </c>
      <c r="C168" s="19">
        <v>102709</v>
      </c>
      <c r="D168" s="48" t="s">
        <v>108</v>
      </c>
      <c r="E168" s="48" t="s">
        <v>215</v>
      </c>
      <c r="F168" s="49" t="s">
        <v>281</v>
      </c>
      <c r="G168" s="49" t="s">
        <v>287</v>
      </c>
      <c r="H168" s="49" t="s">
        <v>287</v>
      </c>
      <c r="I168" s="50">
        <v>42005</v>
      </c>
      <c r="J168" s="48" t="s">
        <v>308</v>
      </c>
      <c r="K168" s="51">
        <v>208</v>
      </c>
      <c r="L168" s="51">
        <v>301</v>
      </c>
      <c r="M168" s="51">
        <f t="shared" si="22"/>
        <v>509</v>
      </c>
      <c r="N168" s="51">
        <v>16673</v>
      </c>
      <c r="O168" s="52">
        <f t="shared" si="23"/>
        <v>3.0528399208300847E-2</v>
      </c>
      <c r="P168" s="53">
        <v>226386</v>
      </c>
      <c r="Q168" s="53">
        <v>6655074</v>
      </c>
      <c r="R168" s="53">
        <v>18403513</v>
      </c>
      <c r="S168" s="53">
        <v>33291895</v>
      </c>
      <c r="T168" s="52">
        <f t="shared" si="24"/>
        <v>0.552792594113372</v>
      </c>
      <c r="U168" s="53">
        <f t="shared" si="25"/>
        <v>125144.50421094983</v>
      </c>
      <c r="V168" s="53">
        <f t="shared" si="26"/>
        <v>3678875.620476455</v>
      </c>
      <c r="W168" s="54">
        <f t="shared" si="27"/>
        <v>3.4017052252161284E-2</v>
      </c>
      <c r="X168" s="55" t="str">
        <f t="shared" si="28"/>
        <v>Tier 3</v>
      </c>
      <c r="Y168" s="56">
        <f t="shared" si="29"/>
        <v>37543.351263284945</v>
      </c>
      <c r="Z168" s="56">
        <f>VLOOKUP(B168,'Build LIP Model by County'!B$13:AB$215,25,FALSE)</f>
        <v>0</v>
      </c>
      <c r="AA168" s="56">
        <f t="shared" si="30"/>
        <v>37543.351263284945</v>
      </c>
      <c r="AB168" s="54">
        <f t="shared" si="31"/>
        <v>1</v>
      </c>
      <c r="AC168" s="36">
        <f t="shared" si="32"/>
        <v>149</v>
      </c>
    </row>
    <row r="169" spans="2:29" s="18" customFormat="1" x14ac:dyDescent="0.25">
      <c r="B169" s="19">
        <v>100161</v>
      </c>
      <c r="C169" s="19">
        <v>101788</v>
      </c>
      <c r="D169" s="48" t="s">
        <v>79</v>
      </c>
      <c r="E169" s="48" t="s">
        <v>230</v>
      </c>
      <c r="F169" s="49" t="s">
        <v>281</v>
      </c>
      <c r="G169" s="49" t="s">
        <v>287</v>
      </c>
      <c r="H169" s="49" t="s">
        <v>287</v>
      </c>
      <c r="I169" s="50">
        <v>42005</v>
      </c>
      <c r="J169" s="48" t="s">
        <v>308</v>
      </c>
      <c r="K169" s="51">
        <v>2912</v>
      </c>
      <c r="L169" s="51">
        <v>4137</v>
      </c>
      <c r="M169" s="51">
        <f t="shared" si="22"/>
        <v>7049</v>
      </c>
      <c r="N169" s="51">
        <v>51054</v>
      </c>
      <c r="O169" s="52">
        <f t="shared" si="23"/>
        <v>0.13806949504446273</v>
      </c>
      <c r="P169" s="53">
        <v>12078759</v>
      </c>
      <c r="Q169" s="53">
        <v>369911260</v>
      </c>
      <c r="R169" s="53">
        <v>159333720</v>
      </c>
      <c r="S169" s="53">
        <v>1320774323</v>
      </c>
      <c r="T169" s="52">
        <f t="shared" si="24"/>
        <v>0.1206365972031393</v>
      </c>
      <c r="U169" s="53">
        <f t="shared" si="25"/>
        <v>1457140.3841967937</v>
      </c>
      <c r="V169" s="53">
        <f t="shared" si="26"/>
        <v>44624835.673525736</v>
      </c>
      <c r="W169" s="54">
        <f t="shared" si="27"/>
        <v>3.2653126049745011E-2</v>
      </c>
      <c r="X169" s="55" t="str">
        <f t="shared" si="28"/>
        <v>Tier 3</v>
      </c>
      <c r="Y169" s="56">
        <f t="shared" si="29"/>
        <v>437142.11525903811</v>
      </c>
      <c r="Z169" s="56">
        <f>VLOOKUP(B169,'Build LIP Model by County'!B$13:AB$215,25,FALSE)</f>
        <v>0</v>
      </c>
      <c r="AA169" s="56">
        <f t="shared" si="30"/>
        <v>437142.11525903811</v>
      </c>
      <c r="AB169" s="54">
        <f t="shared" si="31"/>
        <v>1</v>
      </c>
      <c r="AC169" s="36">
        <f t="shared" si="32"/>
        <v>150</v>
      </c>
    </row>
    <row r="170" spans="2:29" s="18" customFormat="1" x14ac:dyDescent="0.25">
      <c r="B170" s="19">
        <v>100073</v>
      </c>
      <c r="C170" s="19">
        <v>100188</v>
      </c>
      <c r="D170" s="48" t="s">
        <v>117</v>
      </c>
      <c r="E170" s="48" t="s">
        <v>239</v>
      </c>
      <c r="F170" s="49" t="s">
        <v>281</v>
      </c>
      <c r="G170" s="49" t="s">
        <v>287</v>
      </c>
      <c r="H170" s="49" t="s">
        <v>287</v>
      </c>
      <c r="I170" s="50">
        <v>41821</v>
      </c>
      <c r="J170" s="48" t="s">
        <v>306</v>
      </c>
      <c r="K170" s="51">
        <v>4365</v>
      </c>
      <c r="L170" s="51">
        <v>2267</v>
      </c>
      <c r="M170" s="51">
        <f t="shared" si="22"/>
        <v>6632</v>
      </c>
      <c r="N170" s="51">
        <v>82599</v>
      </c>
      <c r="O170" s="52">
        <f t="shared" si="23"/>
        <v>8.029152895313503E-2</v>
      </c>
      <c r="P170" s="53">
        <v>15233543</v>
      </c>
      <c r="Q170" s="53">
        <v>497469120</v>
      </c>
      <c r="R170" s="53">
        <v>321738177</v>
      </c>
      <c r="S170" s="53">
        <v>1445151029</v>
      </c>
      <c r="T170" s="52">
        <f t="shared" si="24"/>
        <v>0.22263290863283189</v>
      </c>
      <c r="U170" s="53">
        <f t="shared" si="25"/>
        <v>3391487.9868733156</v>
      </c>
      <c r="V170" s="53">
        <f t="shared" si="26"/>
        <v>110752997.14061528</v>
      </c>
      <c r="W170" s="54">
        <f t="shared" si="27"/>
        <v>3.0622087658425914E-2</v>
      </c>
      <c r="X170" s="55" t="str">
        <f t="shared" si="28"/>
        <v>Tier 3</v>
      </c>
      <c r="Y170" s="56">
        <f t="shared" si="29"/>
        <v>1017446.3960619946</v>
      </c>
      <c r="Z170" s="56">
        <f>VLOOKUP(B170,'Build LIP Model by County'!B$13:AB$215,25,FALSE)</f>
        <v>0</v>
      </c>
      <c r="AA170" s="56">
        <f t="shared" si="30"/>
        <v>1017446.3960619946</v>
      </c>
      <c r="AB170" s="54">
        <f t="shared" si="31"/>
        <v>1</v>
      </c>
      <c r="AC170" s="36">
        <f t="shared" si="32"/>
        <v>151</v>
      </c>
    </row>
    <row r="171" spans="2:29" s="18" customFormat="1" x14ac:dyDescent="0.25">
      <c r="B171" s="19">
        <v>100126</v>
      </c>
      <c r="C171" s="19">
        <v>120111</v>
      </c>
      <c r="D171" s="48" t="s">
        <v>160</v>
      </c>
      <c r="E171" s="48" t="s">
        <v>216</v>
      </c>
      <c r="F171" s="49" t="s">
        <v>281</v>
      </c>
      <c r="G171" s="49" t="s">
        <v>287</v>
      </c>
      <c r="H171" s="49" t="s">
        <v>287</v>
      </c>
      <c r="I171" s="50">
        <v>42005</v>
      </c>
      <c r="J171" s="48" t="s">
        <v>308</v>
      </c>
      <c r="K171" s="51">
        <v>637</v>
      </c>
      <c r="L171" s="51">
        <v>791</v>
      </c>
      <c r="M171" s="51">
        <f t="shared" si="22"/>
        <v>1428</v>
      </c>
      <c r="N171" s="51">
        <v>29164</v>
      </c>
      <c r="O171" s="52">
        <f t="shared" si="23"/>
        <v>4.8964476752160195E-2</v>
      </c>
      <c r="P171" s="53">
        <v>7310442</v>
      </c>
      <c r="Q171" s="53">
        <v>246433228</v>
      </c>
      <c r="R171" s="53">
        <v>93509419</v>
      </c>
      <c r="S171" s="53">
        <v>802332645</v>
      </c>
      <c r="T171" s="52">
        <f t="shared" si="24"/>
        <v>0.11654694543807326</v>
      </c>
      <c r="U171" s="53">
        <f t="shared" si="25"/>
        <v>852009.68490219919</v>
      </c>
      <c r="V171" s="53">
        <f t="shared" si="26"/>
        <v>28721039.977844268</v>
      </c>
      <c r="W171" s="54">
        <f t="shared" si="27"/>
        <v>2.9665001182389253E-2</v>
      </c>
      <c r="X171" s="55" t="str">
        <f t="shared" si="28"/>
        <v>Tier 3</v>
      </c>
      <c r="Y171" s="56">
        <f t="shared" si="29"/>
        <v>255602.90547065975</v>
      </c>
      <c r="Z171" s="56">
        <f>VLOOKUP(B171,'Build LIP Model by County'!B$13:AB$215,25,FALSE)</f>
        <v>0</v>
      </c>
      <c r="AA171" s="56">
        <f t="shared" si="30"/>
        <v>255602.90547065975</v>
      </c>
      <c r="AB171" s="54">
        <f t="shared" si="31"/>
        <v>1</v>
      </c>
      <c r="AC171" s="36">
        <f t="shared" si="32"/>
        <v>152</v>
      </c>
    </row>
    <row r="172" spans="2:29" s="18" customFormat="1" x14ac:dyDescent="0.25">
      <c r="B172" s="19">
        <v>100260</v>
      </c>
      <c r="C172" s="19">
        <v>119971</v>
      </c>
      <c r="D172" s="48" t="s">
        <v>188</v>
      </c>
      <c r="E172" s="48" t="s">
        <v>241</v>
      </c>
      <c r="F172" s="49" t="s">
        <v>281</v>
      </c>
      <c r="G172" s="49" t="s">
        <v>287</v>
      </c>
      <c r="H172" s="49" t="s">
        <v>287</v>
      </c>
      <c r="I172" s="50">
        <v>42005</v>
      </c>
      <c r="J172" s="48" t="s">
        <v>308</v>
      </c>
      <c r="K172" s="51">
        <v>2224</v>
      </c>
      <c r="L172" s="51">
        <v>4241</v>
      </c>
      <c r="M172" s="51">
        <f t="shared" si="22"/>
        <v>6465</v>
      </c>
      <c r="N172" s="51">
        <v>58223</v>
      </c>
      <c r="O172" s="52">
        <f t="shared" si="23"/>
        <v>0.11103859299589509</v>
      </c>
      <c r="P172" s="53">
        <v>8347700</v>
      </c>
      <c r="Q172" s="53">
        <v>289246165</v>
      </c>
      <c r="R172" s="53">
        <v>150649367</v>
      </c>
      <c r="S172" s="53">
        <v>1375410937</v>
      </c>
      <c r="T172" s="52">
        <f t="shared" si="24"/>
        <v>0.10953044137382775</v>
      </c>
      <c r="U172" s="53">
        <f t="shared" si="25"/>
        <v>914327.26545630198</v>
      </c>
      <c r="V172" s="53">
        <f t="shared" si="26"/>
        <v>31681260.118137009</v>
      </c>
      <c r="W172" s="54">
        <f t="shared" si="27"/>
        <v>2.8860192493822694E-2</v>
      </c>
      <c r="X172" s="55" t="str">
        <f t="shared" si="28"/>
        <v>Tier 3</v>
      </c>
      <c r="Y172" s="56">
        <f t="shared" si="29"/>
        <v>274298.17963689059</v>
      </c>
      <c r="Z172" s="56">
        <f>VLOOKUP(B172,'Build LIP Model by County'!B$13:AB$215,25,FALSE)</f>
        <v>0</v>
      </c>
      <c r="AA172" s="56">
        <f t="shared" si="30"/>
        <v>274298.17963689059</v>
      </c>
      <c r="AB172" s="54">
        <f t="shared" si="31"/>
        <v>1</v>
      </c>
      <c r="AC172" s="36">
        <f t="shared" si="32"/>
        <v>153</v>
      </c>
    </row>
    <row r="173" spans="2:29" s="18" customFormat="1" x14ac:dyDescent="0.25">
      <c r="B173" s="19">
        <v>100110</v>
      </c>
      <c r="C173" s="19">
        <v>101389</v>
      </c>
      <c r="D173" s="48" t="s">
        <v>157</v>
      </c>
      <c r="E173" s="48" t="s">
        <v>246</v>
      </c>
      <c r="F173" s="49" t="s">
        <v>281</v>
      </c>
      <c r="G173" s="49" t="s">
        <v>287</v>
      </c>
      <c r="H173" s="49" t="s">
        <v>287</v>
      </c>
      <c r="I173" s="50">
        <v>42005</v>
      </c>
      <c r="J173" s="48" t="s">
        <v>308</v>
      </c>
      <c r="K173" s="51">
        <v>6093</v>
      </c>
      <c r="L173" s="51">
        <v>14727</v>
      </c>
      <c r="M173" s="51">
        <f t="shared" si="22"/>
        <v>20820</v>
      </c>
      <c r="N173" s="51">
        <v>101490</v>
      </c>
      <c r="O173" s="52">
        <f t="shared" si="23"/>
        <v>0.20514336387821461</v>
      </c>
      <c r="P173" s="53">
        <v>17390390</v>
      </c>
      <c r="Q173" s="53">
        <v>618250901</v>
      </c>
      <c r="R173" s="53">
        <v>262303275</v>
      </c>
      <c r="S173" s="53">
        <v>2709375080</v>
      </c>
      <c r="T173" s="52">
        <f t="shared" si="24"/>
        <v>9.6813201293635576E-2</v>
      </c>
      <c r="U173" s="53">
        <f t="shared" si="25"/>
        <v>1683619.3276448271</v>
      </c>
      <c r="V173" s="53">
        <f t="shared" si="26"/>
        <v>59854848.928484559</v>
      </c>
      <c r="W173" s="54">
        <f t="shared" si="27"/>
        <v>2.8128369844462223E-2</v>
      </c>
      <c r="X173" s="55" t="str">
        <f t="shared" si="28"/>
        <v>Tier 3</v>
      </c>
      <c r="Y173" s="56">
        <f t="shared" si="29"/>
        <v>505085.79829344811</v>
      </c>
      <c r="Z173" s="56">
        <f>VLOOKUP(B173,'Build LIP Model by County'!B$13:AB$215,25,FALSE)</f>
        <v>0</v>
      </c>
      <c r="AA173" s="56">
        <f t="shared" si="30"/>
        <v>505085.79829344811</v>
      </c>
      <c r="AB173" s="54">
        <f t="shared" si="31"/>
        <v>1</v>
      </c>
      <c r="AC173" s="36">
        <f t="shared" si="32"/>
        <v>154</v>
      </c>
    </row>
    <row r="174" spans="2:29" s="18" customFormat="1" x14ac:dyDescent="0.25">
      <c r="B174" s="19">
        <v>100168</v>
      </c>
      <c r="C174" s="19">
        <v>101419</v>
      </c>
      <c r="D174" s="48" t="s">
        <v>73</v>
      </c>
      <c r="E174" s="48" t="s">
        <v>228</v>
      </c>
      <c r="F174" s="49" t="s">
        <v>281</v>
      </c>
      <c r="G174" s="49" t="s">
        <v>287</v>
      </c>
      <c r="H174" s="49" t="s">
        <v>287</v>
      </c>
      <c r="I174" s="50">
        <v>41821</v>
      </c>
      <c r="J174" s="48" t="s">
        <v>306</v>
      </c>
      <c r="K174" s="51">
        <v>1126</v>
      </c>
      <c r="L174" s="51">
        <v>1344</v>
      </c>
      <c r="M174" s="51">
        <f t="shared" si="22"/>
        <v>2470</v>
      </c>
      <c r="N174" s="51">
        <v>87371</v>
      </c>
      <c r="O174" s="52">
        <f t="shared" si="23"/>
        <v>2.8270249854070572E-2</v>
      </c>
      <c r="P174" s="53">
        <v>13719602</v>
      </c>
      <c r="Q174" s="53">
        <v>488359276</v>
      </c>
      <c r="R174" s="53">
        <v>365403314</v>
      </c>
      <c r="S174" s="53">
        <v>1748752049</v>
      </c>
      <c r="T174" s="52">
        <f t="shared" si="24"/>
        <v>0.20895089970527891</v>
      </c>
      <c r="U174" s="53">
        <f t="shared" si="25"/>
        <v>2866723.1814983441</v>
      </c>
      <c r="V174" s="53">
        <f t="shared" si="26"/>
        <v>102043110.09961863</v>
      </c>
      <c r="W174" s="54">
        <f t="shared" si="27"/>
        <v>2.8093255671056402E-2</v>
      </c>
      <c r="X174" s="55" t="str">
        <f t="shared" si="28"/>
        <v>Tier 3</v>
      </c>
      <c r="Y174" s="56">
        <f t="shared" si="29"/>
        <v>860016.95444950322</v>
      </c>
      <c r="Z174" s="56">
        <f>VLOOKUP(B174,'Build LIP Model by County'!B$13:AB$215,25,FALSE)</f>
        <v>290140</v>
      </c>
      <c r="AA174" s="56">
        <f t="shared" si="30"/>
        <v>569876.95444950322</v>
      </c>
      <c r="AB174" s="54">
        <f t="shared" si="31"/>
        <v>0.66263455795971071</v>
      </c>
      <c r="AC174" s="36">
        <f t="shared" si="32"/>
        <v>155</v>
      </c>
    </row>
    <row r="175" spans="2:29" s="18" customFormat="1" x14ac:dyDescent="0.25">
      <c r="B175" s="19">
        <v>110008</v>
      </c>
      <c r="C175" s="19">
        <v>120243</v>
      </c>
      <c r="D175" s="48" t="s">
        <v>198</v>
      </c>
      <c r="E175" s="48" t="s">
        <v>228</v>
      </c>
      <c r="F175" s="49" t="s">
        <v>281</v>
      </c>
      <c r="G175" s="49" t="s">
        <v>287</v>
      </c>
      <c r="H175" s="49" t="s">
        <v>287</v>
      </c>
      <c r="I175" s="50">
        <v>42005</v>
      </c>
      <c r="J175" s="48" t="s">
        <v>308</v>
      </c>
      <c r="K175" s="51">
        <v>2659</v>
      </c>
      <c r="L175" s="51">
        <v>6836</v>
      </c>
      <c r="M175" s="51">
        <f t="shared" si="22"/>
        <v>9495</v>
      </c>
      <c r="N175" s="51">
        <v>41064</v>
      </c>
      <c r="O175" s="52">
        <f t="shared" si="23"/>
        <v>0.23122443015780245</v>
      </c>
      <c r="P175" s="53">
        <v>7231166</v>
      </c>
      <c r="Q175" s="53">
        <v>263944280</v>
      </c>
      <c r="R175" s="53">
        <v>133225810</v>
      </c>
      <c r="S175" s="53">
        <v>634000455</v>
      </c>
      <c r="T175" s="52">
        <f t="shared" si="24"/>
        <v>0.21013519619634974</v>
      </c>
      <c r="U175" s="53">
        <f t="shared" si="25"/>
        <v>1519522.4861383736</v>
      </c>
      <c r="V175" s="53">
        <f t="shared" si="26"/>
        <v>55463983.062704273</v>
      </c>
      <c r="W175" s="54">
        <f t="shared" si="27"/>
        <v>2.7396562638144686E-2</v>
      </c>
      <c r="X175" s="55" t="str">
        <f t="shared" si="28"/>
        <v>Tier 3</v>
      </c>
      <c r="Y175" s="56">
        <f t="shared" si="29"/>
        <v>455856.74584151205</v>
      </c>
      <c r="Z175" s="56">
        <f>VLOOKUP(B175,'Build LIP Model by County'!B$13:AB$215,25,FALSE)</f>
        <v>242962</v>
      </c>
      <c r="AA175" s="56">
        <f t="shared" si="30"/>
        <v>212894.74584151205</v>
      </c>
      <c r="AB175" s="54">
        <f t="shared" si="31"/>
        <v>0.46702115913302572</v>
      </c>
      <c r="AC175" s="36">
        <f t="shared" si="32"/>
        <v>156</v>
      </c>
    </row>
    <row r="176" spans="2:29" s="18" customFormat="1" x14ac:dyDescent="0.25">
      <c r="B176" s="19">
        <v>100118</v>
      </c>
      <c r="C176" s="19">
        <v>101893</v>
      </c>
      <c r="D176" s="48" t="s">
        <v>95</v>
      </c>
      <c r="E176" s="48" t="s">
        <v>233</v>
      </c>
      <c r="F176" s="49" t="s">
        <v>281</v>
      </c>
      <c r="G176" s="49" t="s">
        <v>287</v>
      </c>
      <c r="H176" s="49" t="s">
        <v>287</v>
      </c>
      <c r="I176" s="50">
        <v>42005</v>
      </c>
      <c r="J176" s="48" t="s">
        <v>308</v>
      </c>
      <c r="K176" s="51">
        <v>1237</v>
      </c>
      <c r="L176" s="51">
        <v>1544</v>
      </c>
      <c r="M176" s="51">
        <f t="shared" si="22"/>
        <v>2781</v>
      </c>
      <c r="N176" s="51">
        <v>34623</v>
      </c>
      <c r="O176" s="52">
        <f t="shared" si="23"/>
        <v>8.032232908760073E-2</v>
      </c>
      <c r="P176" s="53">
        <v>3396175</v>
      </c>
      <c r="Q176" s="53">
        <v>125895664</v>
      </c>
      <c r="R176" s="53">
        <v>116108376</v>
      </c>
      <c r="S176" s="53">
        <v>563036573</v>
      </c>
      <c r="T176" s="52">
        <f t="shared" si="24"/>
        <v>0.20621817758897165</v>
      </c>
      <c r="U176" s="53">
        <f t="shared" si="25"/>
        <v>700353.0192732258</v>
      </c>
      <c r="V176" s="53">
        <f t="shared" si="26"/>
        <v>25961974.396433506</v>
      </c>
      <c r="W176" s="54">
        <f t="shared" si="27"/>
        <v>2.6976107771273201E-2</v>
      </c>
      <c r="X176" s="55" t="str">
        <f t="shared" si="28"/>
        <v>Tier 3</v>
      </c>
      <c r="Y176" s="56">
        <f t="shared" si="29"/>
        <v>210105.90578196774</v>
      </c>
      <c r="Z176" s="56">
        <f>VLOOKUP(B176,'Build LIP Model by County'!B$13:AB$215,25,FALSE)</f>
        <v>0</v>
      </c>
      <c r="AA176" s="56">
        <f t="shared" si="30"/>
        <v>210105.90578196774</v>
      </c>
      <c r="AB176" s="54">
        <f t="shared" si="31"/>
        <v>1</v>
      </c>
      <c r="AC176" s="36">
        <f t="shared" si="32"/>
        <v>157</v>
      </c>
    </row>
    <row r="177" spans="2:29" s="18" customFormat="1" x14ac:dyDescent="0.25">
      <c r="B177" s="19">
        <v>110004</v>
      </c>
      <c r="C177" s="19">
        <v>102539</v>
      </c>
      <c r="D177" s="48" t="s">
        <v>86</v>
      </c>
      <c r="E177" s="48" t="s">
        <v>210</v>
      </c>
      <c r="F177" s="49" t="s">
        <v>281</v>
      </c>
      <c r="G177" s="49" t="s">
        <v>287</v>
      </c>
      <c r="H177" s="49" t="s">
        <v>287</v>
      </c>
      <c r="I177" s="50">
        <v>42005</v>
      </c>
      <c r="J177" s="48" t="s">
        <v>308</v>
      </c>
      <c r="K177" s="51">
        <v>321</v>
      </c>
      <c r="L177" s="51">
        <v>208</v>
      </c>
      <c r="M177" s="51">
        <f t="shared" si="22"/>
        <v>529</v>
      </c>
      <c r="N177" s="51">
        <v>12202</v>
      </c>
      <c r="O177" s="52">
        <f t="shared" si="23"/>
        <v>4.3353548598590398E-2</v>
      </c>
      <c r="P177" s="53">
        <v>2113268</v>
      </c>
      <c r="Q177" s="53">
        <v>83430107</v>
      </c>
      <c r="R177" s="53">
        <v>46238695</v>
      </c>
      <c r="S177" s="53">
        <v>443982076</v>
      </c>
      <c r="T177" s="52">
        <f t="shared" si="24"/>
        <v>0.10414540923944866</v>
      </c>
      <c r="U177" s="53">
        <f t="shared" si="25"/>
        <v>220087.16069263121</v>
      </c>
      <c r="V177" s="53">
        <f t="shared" si="26"/>
        <v>8688862.6364059914</v>
      </c>
      <c r="W177" s="54">
        <f t="shared" si="27"/>
        <v>2.5329800907482953E-2</v>
      </c>
      <c r="X177" s="55" t="str">
        <f t="shared" si="28"/>
        <v>Tier 3</v>
      </c>
      <c r="Y177" s="56">
        <f t="shared" si="29"/>
        <v>66026.14820778936</v>
      </c>
      <c r="Z177" s="56">
        <f>VLOOKUP(B177,'Build LIP Model by County'!B$13:AB$215,25,FALSE)</f>
        <v>0</v>
      </c>
      <c r="AA177" s="56">
        <f t="shared" si="30"/>
        <v>66026.14820778936</v>
      </c>
      <c r="AB177" s="54">
        <f t="shared" si="31"/>
        <v>1</v>
      </c>
      <c r="AC177" s="36">
        <f t="shared" si="32"/>
        <v>158</v>
      </c>
    </row>
    <row r="178" spans="2:29" s="18" customFormat="1" x14ac:dyDescent="0.25">
      <c r="B178" s="19">
        <v>100223</v>
      </c>
      <c r="C178" s="19">
        <v>111325</v>
      </c>
      <c r="D178" s="48" t="s">
        <v>101</v>
      </c>
      <c r="E178" s="48" t="s">
        <v>235</v>
      </c>
      <c r="F178" s="49" t="s">
        <v>281</v>
      </c>
      <c r="G178" s="49" t="s">
        <v>287</v>
      </c>
      <c r="H178" s="49" t="s">
        <v>287</v>
      </c>
      <c r="I178" s="50">
        <v>42005</v>
      </c>
      <c r="J178" s="48" t="s">
        <v>308</v>
      </c>
      <c r="K178" s="51">
        <v>5956</v>
      </c>
      <c r="L178" s="51">
        <v>6924</v>
      </c>
      <c r="M178" s="51">
        <f t="shared" si="22"/>
        <v>12880</v>
      </c>
      <c r="N178" s="51">
        <v>63668</v>
      </c>
      <c r="O178" s="52">
        <f t="shared" si="23"/>
        <v>0.20229942828422443</v>
      </c>
      <c r="P178" s="53">
        <v>13631077</v>
      </c>
      <c r="Q178" s="53">
        <v>548670766</v>
      </c>
      <c r="R178" s="53">
        <v>173641318</v>
      </c>
      <c r="S178" s="53">
        <v>1881760511</v>
      </c>
      <c r="T178" s="52">
        <f t="shared" si="24"/>
        <v>9.227599207495539E-2</v>
      </c>
      <c r="U178" s="53">
        <f t="shared" si="25"/>
        <v>1257821.1532251067</v>
      </c>
      <c r="V178" s="53">
        <f t="shared" si="26"/>
        <v>50629139.255175702</v>
      </c>
      <c r="W178" s="54">
        <f t="shared" si="27"/>
        <v>2.4843818633486298E-2</v>
      </c>
      <c r="X178" s="55" t="str">
        <f t="shared" si="28"/>
        <v>Tier 3</v>
      </c>
      <c r="Y178" s="56">
        <f t="shared" si="29"/>
        <v>377346.34596753196</v>
      </c>
      <c r="Z178" s="56">
        <f>VLOOKUP(B178,'Build LIP Model by County'!B$13:AB$215,25,FALSE)</f>
        <v>0</v>
      </c>
      <c r="AA178" s="56">
        <f t="shared" si="30"/>
        <v>377346.34596753196</v>
      </c>
      <c r="AB178" s="54">
        <f t="shared" si="31"/>
        <v>1</v>
      </c>
      <c r="AC178" s="36">
        <f t="shared" si="32"/>
        <v>159</v>
      </c>
    </row>
    <row r="179" spans="2:29" s="18" customFormat="1" x14ac:dyDescent="0.25">
      <c r="B179" s="19">
        <v>100047</v>
      </c>
      <c r="C179" s="19">
        <v>100277</v>
      </c>
      <c r="D179" s="48" t="s">
        <v>70</v>
      </c>
      <c r="E179" s="48" t="s">
        <v>227</v>
      </c>
      <c r="F179" s="49" t="s">
        <v>281</v>
      </c>
      <c r="G179" s="49" t="s">
        <v>287</v>
      </c>
      <c r="H179" s="49" t="s">
        <v>287</v>
      </c>
      <c r="I179" s="50">
        <v>42005</v>
      </c>
      <c r="J179" s="48" t="s">
        <v>308</v>
      </c>
      <c r="K179" s="51">
        <v>841</v>
      </c>
      <c r="L179" s="51">
        <v>1429</v>
      </c>
      <c r="M179" s="51">
        <f t="shared" si="22"/>
        <v>2270</v>
      </c>
      <c r="N179" s="51">
        <v>29732</v>
      </c>
      <c r="O179" s="52">
        <f t="shared" si="23"/>
        <v>7.6348715189021935E-2</v>
      </c>
      <c r="P179" s="53">
        <v>1852552</v>
      </c>
      <c r="Q179" s="53">
        <v>74907637</v>
      </c>
      <c r="R179" s="53">
        <v>62555007</v>
      </c>
      <c r="S179" s="53">
        <v>469664226</v>
      </c>
      <c r="T179" s="52">
        <f t="shared" si="24"/>
        <v>0.13319091286292689</v>
      </c>
      <c r="U179" s="53">
        <f t="shared" si="25"/>
        <v>246743.09200604094</v>
      </c>
      <c r="V179" s="53">
        <f t="shared" si="26"/>
        <v>9977016.5524347592</v>
      </c>
      <c r="W179" s="54">
        <f t="shared" si="27"/>
        <v>2.4731149909320994E-2</v>
      </c>
      <c r="X179" s="55" t="str">
        <f t="shared" si="28"/>
        <v>Tier 3</v>
      </c>
      <c r="Y179" s="56">
        <f t="shared" si="29"/>
        <v>74022.927601812276</v>
      </c>
      <c r="Z179" s="56">
        <f>VLOOKUP(B179,'Build LIP Model by County'!B$13:AB$215,25,FALSE)</f>
        <v>0</v>
      </c>
      <c r="AA179" s="56">
        <f t="shared" si="30"/>
        <v>74022.927601812276</v>
      </c>
      <c r="AB179" s="54">
        <f t="shared" si="31"/>
        <v>1</v>
      </c>
      <c r="AC179" s="36">
        <f t="shared" si="32"/>
        <v>160</v>
      </c>
    </row>
    <row r="180" spans="2:29" s="18" customFormat="1" x14ac:dyDescent="0.25">
      <c r="B180" s="19">
        <v>100151</v>
      </c>
      <c r="C180" s="19">
        <v>100722</v>
      </c>
      <c r="D180" s="48" t="s">
        <v>139</v>
      </c>
      <c r="E180" s="48" t="s">
        <v>225</v>
      </c>
      <c r="F180" s="49" t="s">
        <v>281</v>
      </c>
      <c r="G180" s="49" t="s">
        <v>282</v>
      </c>
      <c r="H180" s="49" t="s">
        <v>287</v>
      </c>
      <c r="I180" s="50">
        <v>42005</v>
      </c>
      <c r="J180" s="48" t="s">
        <v>308</v>
      </c>
      <c r="K180" s="51">
        <v>750</v>
      </c>
      <c r="L180" s="51">
        <v>242</v>
      </c>
      <c r="M180" s="51">
        <f t="shared" si="22"/>
        <v>992</v>
      </c>
      <c r="N180" s="51">
        <v>60190</v>
      </c>
      <c r="O180" s="52">
        <f t="shared" si="23"/>
        <v>1.6481143047017779E-2</v>
      </c>
      <c r="P180" s="53">
        <v>12214026</v>
      </c>
      <c r="Q180" s="53">
        <v>521450939</v>
      </c>
      <c r="R180" s="53">
        <v>404141574</v>
      </c>
      <c r="S180" s="53">
        <v>1214218471</v>
      </c>
      <c r="T180" s="52">
        <f t="shared" si="24"/>
        <v>0.33284090437790748</v>
      </c>
      <c r="U180" s="53">
        <f t="shared" si="25"/>
        <v>4065327.4599352758</v>
      </c>
      <c r="V180" s="53">
        <f t="shared" si="26"/>
        <v>173560202.12546906</v>
      </c>
      <c r="W180" s="54">
        <f t="shared" si="27"/>
        <v>2.3423154675726841E-2</v>
      </c>
      <c r="X180" s="55" t="str">
        <f t="shared" si="28"/>
        <v>Tier 3</v>
      </c>
      <c r="Y180" s="56">
        <f t="shared" si="29"/>
        <v>1219598.2379805828</v>
      </c>
      <c r="Z180" s="56">
        <f>VLOOKUP(B180,'Build LIP Model by County'!B$13:AB$215,25,FALSE)</f>
        <v>0</v>
      </c>
      <c r="AA180" s="56">
        <f t="shared" si="30"/>
        <v>1219598.2379805828</v>
      </c>
      <c r="AB180" s="54">
        <f t="shared" si="31"/>
        <v>1</v>
      </c>
      <c r="AC180" s="36">
        <f t="shared" si="32"/>
        <v>161</v>
      </c>
    </row>
    <row r="181" spans="2:29" s="18" customFormat="1" x14ac:dyDescent="0.25">
      <c r="B181" s="19">
        <v>100156</v>
      </c>
      <c r="C181" s="19">
        <v>119768</v>
      </c>
      <c r="D181" s="48" t="s">
        <v>129</v>
      </c>
      <c r="E181" s="48" t="s">
        <v>240</v>
      </c>
      <c r="F181" s="49" t="s">
        <v>281</v>
      </c>
      <c r="G181" s="49" t="s">
        <v>287</v>
      </c>
      <c r="H181" s="49" t="s">
        <v>287</v>
      </c>
      <c r="I181" s="50">
        <v>42005</v>
      </c>
      <c r="J181" s="48" t="s">
        <v>308</v>
      </c>
      <c r="K181" s="51">
        <v>506</v>
      </c>
      <c r="L181" s="51">
        <v>957</v>
      </c>
      <c r="M181" s="51">
        <f t="shared" si="22"/>
        <v>1463</v>
      </c>
      <c r="N181" s="51">
        <v>17817</v>
      </c>
      <c r="O181" s="52">
        <f t="shared" si="23"/>
        <v>8.2112589100297464E-2</v>
      </c>
      <c r="P181" s="53">
        <v>2426120</v>
      </c>
      <c r="Q181" s="53">
        <v>106314435</v>
      </c>
      <c r="R181" s="53">
        <v>60163528</v>
      </c>
      <c r="S181" s="53">
        <v>456728075</v>
      </c>
      <c r="T181" s="52">
        <f t="shared" si="24"/>
        <v>0.13172723835730921</v>
      </c>
      <c r="U181" s="53">
        <f t="shared" si="25"/>
        <v>319586.08752343501</v>
      </c>
      <c r="V181" s="53">
        <f t="shared" si="26"/>
        <v>14004506.920067657</v>
      </c>
      <c r="W181" s="54">
        <f t="shared" si="27"/>
        <v>2.2820231326065928E-2</v>
      </c>
      <c r="X181" s="55" t="str">
        <f t="shared" si="28"/>
        <v>Tier 3</v>
      </c>
      <c r="Y181" s="56">
        <f t="shared" si="29"/>
        <v>95875.826257030494</v>
      </c>
      <c r="Z181" s="56">
        <f>VLOOKUP(B181,'Build LIP Model by County'!B$13:AB$215,25,FALSE)</f>
        <v>0</v>
      </c>
      <c r="AA181" s="56">
        <f t="shared" si="30"/>
        <v>95875.826257030494</v>
      </c>
      <c r="AB181" s="54">
        <f t="shared" si="31"/>
        <v>1</v>
      </c>
      <c r="AC181" s="36">
        <f t="shared" si="32"/>
        <v>162</v>
      </c>
    </row>
    <row r="182" spans="2:29" s="18" customFormat="1" x14ac:dyDescent="0.25">
      <c r="B182" s="19">
        <v>100054</v>
      </c>
      <c r="C182" s="19">
        <v>101257</v>
      </c>
      <c r="D182" s="48" t="s">
        <v>192</v>
      </c>
      <c r="E182" s="48" t="s">
        <v>235</v>
      </c>
      <c r="F182" s="49" t="s">
        <v>281</v>
      </c>
      <c r="G182" s="49" t="s">
        <v>287</v>
      </c>
      <c r="H182" s="49" t="s">
        <v>287</v>
      </c>
      <c r="I182" s="50">
        <v>42005</v>
      </c>
      <c r="J182" s="48" t="s">
        <v>308</v>
      </c>
      <c r="K182" s="51">
        <v>176</v>
      </c>
      <c r="L182" s="51">
        <v>231</v>
      </c>
      <c r="M182" s="51">
        <f t="shared" si="22"/>
        <v>407</v>
      </c>
      <c r="N182" s="51">
        <v>6643</v>
      </c>
      <c r="O182" s="52">
        <f t="shared" si="23"/>
        <v>6.1267499623664005E-2</v>
      </c>
      <c r="P182" s="53">
        <v>2632097</v>
      </c>
      <c r="Q182" s="53">
        <v>115539359</v>
      </c>
      <c r="R182" s="53">
        <v>37686369</v>
      </c>
      <c r="S182" s="53">
        <v>392549371</v>
      </c>
      <c r="T182" s="52">
        <f t="shared" si="24"/>
        <v>9.600415077470599E-2</v>
      </c>
      <c r="U182" s="53">
        <f t="shared" si="25"/>
        <v>252692.23724165131</v>
      </c>
      <c r="V182" s="53">
        <f t="shared" si="26"/>
        <v>11092258.041848883</v>
      </c>
      <c r="W182" s="54">
        <f t="shared" si="27"/>
        <v>2.278095553568027E-2</v>
      </c>
      <c r="X182" s="55" t="str">
        <f t="shared" si="28"/>
        <v>Tier 3</v>
      </c>
      <c r="Y182" s="56">
        <f t="shared" si="29"/>
        <v>75807.671172495393</v>
      </c>
      <c r="Z182" s="56">
        <f>VLOOKUP(B182,'Build LIP Model by County'!B$13:AB$215,25,FALSE)</f>
        <v>0</v>
      </c>
      <c r="AA182" s="56">
        <f t="shared" si="30"/>
        <v>75807.671172495393</v>
      </c>
      <c r="AB182" s="54">
        <f t="shared" si="31"/>
        <v>1</v>
      </c>
      <c r="AC182" s="36">
        <f t="shared" si="32"/>
        <v>163</v>
      </c>
    </row>
    <row r="183" spans="2:29" s="18" customFormat="1" x14ac:dyDescent="0.25">
      <c r="B183" s="19">
        <v>100242</v>
      </c>
      <c r="C183" s="19">
        <v>117617</v>
      </c>
      <c r="D183" s="48" t="s">
        <v>103</v>
      </c>
      <c r="E183" s="48" t="s">
        <v>236</v>
      </c>
      <c r="F183" s="49" t="s">
        <v>281</v>
      </c>
      <c r="G183" s="49" t="s">
        <v>287</v>
      </c>
      <c r="H183" s="49" t="s">
        <v>287</v>
      </c>
      <c r="I183" s="50">
        <v>42005</v>
      </c>
      <c r="J183" s="48" t="s">
        <v>308</v>
      </c>
      <c r="K183" s="51">
        <v>3407</v>
      </c>
      <c r="L183" s="51">
        <v>11559</v>
      </c>
      <c r="M183" s="51">
        <f t="shared" si="22"/>
        <v>14966</v>
      </c>
      <c r="N183" s="51">
        <v>52942</v>
      </c>
      <c r="O183" s="52">
        <f t="shared" si="23"/>
        <v>0.28268671376223037</v>
      </c>
      <c r="P183" s="53">
        <v>11328586</v>
      </c>
      <c r="Q183" s="53">
        <v>497811093</v>
      </c>
      <c r="R183" s="53">
        <v>156410970</v>
      </c>
      <c r="S183" s="53">
        <v>1588131734</v>
      </c>
      <c r="T183" s="52">
        <f t="shared" si="24"/>
        <v>9.8487402934799614E-2</v>
      </c>
      <c r="U183" s="53">
        <f t="shared" si="25"/>
        <v>1115723.0140635299</v>
      </c>
      <c r="V183" s="53">
        <f t="shared" si="26"/>
        <v>49028121.701704003</v>
      </c>
      <c r="W183" s="54">
        <f t="shared" si="27"/>
        <v>2.2756797024609497E-2</v>
      </c>
      <c r="X183" s="55" t="str">
        <f t="shared" si="28"/>
        <v>Tier 3</v>
      </c>
      <c r="Y183" s="56">
        <f t="shared" si="29"/>
        <v>334716.90421905898</v>
      </c>
      <c r="Z183" s="56">
        <f>VLOOKUP(B183,'Build LIP Model by County'!B$13:AB$215,25,FALSE)</f>
        <v>0</v>
      </c>
      <c r="AA183" s="56">
        <f t="shared" si="30"/>
        <v>334716.90421905898</v>
      </c>
      <c r="AB183" s="54">
        <f t="shared" si="31"/>
        <v>1</v>
      </c>
      <c r="AC183" s="36">
        <f t="shared" si="32"/>
        <v>164</v>
      </c>
    </row>
    <row r="184" spans="2:29" s="18" customFormat="1" x14ac:dyDescent="0.25">
      <c r="B184" s="19">
        <v>100231</v>
      </c>
      <c r="C184" s="19">
        <v>113212</v>
      </c>
      <c r="D184" s="48" t="s">
        <v>199</v>
      </c>
      <c r="E184" s="48" t="s">
        <v>251</v>
      </c>
      <c r="F184" s="49" t="s">
        <v>281</v>
      </c>
      <c r="G184" s="49" t="s">
        <v>287</v>
      </c>
      <c r="H184" s="49" t="s">
        <v>287</v>
      </c>
      <c r="I184" s="50">
        <v>42005</v>
      </c>
      <c r="J184" s="48" t="s">
        <v>308</v>
      </c>
      <c r="K184" s="51">
        <v>3224</v>
      </c>
      <c r="L184" s="51">
        <v>5546</v>
      </c>
      <c r="M184" s="51">
        <f t="shared" si="22"/>
        <v>8770</v>
      </c>
      <c r="N184" s="51">
        <v>75398</v>
      </c>
      <c r="O184" s="52">
        <f t="shared" si="23"/>
        <v>0.11631608265471233</v>
      </c>
      <c r="P184" s="53">
        <v>8972518</v>
      </c>
      <c r="Q184" s="53">
        <v>404677887</v>
      </c>
      <c r="R184" s="53">
        <v>197627215</v>
      </c>
      <c r="S184" s="53">
        <v>1619891053</v>
      </c>
      <c r="T184" s="52">
        <f t="shared" si="24"/>
        <v>0.12200031269633786</v>
      </c>
      <c r="U184" s="53">
        <f t="shared" si="25"/>
        <v>1094650.0016735201</v>
      </c>
      <c r="V184" s="53">
        <f t="shared" si="26"/>
        <v>49370828.75529328</v>
      </c>
      <c r="W184" s="54">
        <f t="shared" si="27"/>
        <v>2.2171999726785172E-2</v>
      </c>
      <c r="X184" s="55" t="str">
        <f t="shared" si="28"/>
        <v>Tier 3</v>
      </c>
      <c r="Y184" s="56">
        <f t="shared" si="29"/>
        <v>328395.00050205603</v>
      </c>
      <c r="Z184" s="56">
        <f>VLOOKUP(B184,'Build LIP Model by County'!B$13:AB$215,25,FALSE)</f>
        <v>0</v>
      </c>
      <c r="AA184" s="56">
        <f t="shared" si="30"/>
        <v>328395.00050205603</v>
      </c>
      <c r="AB184" s="54">
        <f t="shared" si="31"/>
        <v>1</v>
      </c>
      <c r="AC184" s="36">
        <f t="shared" si="32"/>
        <v>165</v>
      </c>
    </row>
    <row r="185" spans="2:29" s="18" customFormat="1" x14ac:dyDescent="0.25">
      <c r="B185" s="19">
        <v>100179</v>
      </c>
      <c r="C185" s="19">
        <v>101931</v>
      </c>
      <c r="D185" s="48" t="s">
        <v>141</v>
      </c>
      <c r="E185" s="48" t="s">
        <v>225</v>
      </c>
      <c r="F185" s="49" t="s">
        <v>281</v>
      </c>
      <c r="G185" s="49" t="s">
        <v>287</v>
      </c>
      <c r="H185" s="49" t="s">
        <v>287</v>
      </c>
      <c r="I185" s="50">
        <v>42005</v>
      </c>
      <c r="J185" s="48" t="s">
        <v>308</v>
      </c>
      <c r="K185" s="51">
        <v>5152</v>
      </c>
      <c r="L185" s="51">
        <v>13206</v>
      </c>
      <c r="M185" s="51">
        <f t="shared" si="22"/>
        <v>18358</v>
      </c>
      <c r="N185" s="51">
        <v>104124</v>
      </c>
      <c r="O185" s="52">
        <f t="shared" si="23"/>
        <v>0.17630901617302447</v>
      </c>
      <c r="P185" s="53">
        <v>13894776</v>
      </c>
      <c r="Q185" s="53">
        <v>667563156</v>
      </c>
      <c r="R185" s="53">
        <v>295064513</v>
      </c>
      <c r="S185" s="53">
        <v>2797909026</v>
      </c>
      <c r="T185" s="52">
        <f t="shared" si="24"/>
        <v>0.10545893746296524</v>
      </c>
      <c r="U185" s="53">
        <f t="shared" si="25"/>
        <v>1465328.3132459102</v>
      </c>
      <c r="V185" s="53">
        <f t="shared" si="26"/>
        <v>70400501.121183708</v>
      </c>
      <c r="W185" s="54">
        <f t="shared" si="27"/>
        <v>2.0814174471905696E-2</v>
      </c>
      <c r="X185" s="55" t="str">
        <f t="shared" si="28"/>
        <v>Tier 3</v>
      </c>
      <c r="Y185" s="56">
        <f t="shared" si="29"/>
        <v>439598.49397377303</v>
      </c>
      <c r="Z185" s="56">
        <f>VLOOKUP(B185,'Build LIP Model by County'!B$13:AB$215,25,FALSE)</f>
        <v>0</v>
      </c>
      <c r="AA185" s="56">
        <f t="shared" si="30"/>
        <v>439598.49397377303</v>
      </c>
      <c r="AB185" s="54">
        <f t="shared" si="31"/>
        <v>1</v>
      </c>
      <c r="AC185" s="36">
        <f t="shared" si="32"/>
        <v>166</v>
      </c>
    </row>
    <row r="186" spans="2:29" s="18" customFormat="1" x14ac:dyDescent="0.25">
      <c r="B186" s="19">
        <v>100254</v>
      </c>
      <c r="C186" s="19">
        <v>119806</v>
      </c>
      <c r="D186" s="48" t="s">
        <v>78</v>
      </c>
      <c r="E186" s="48" t="s">
        <v>229</v>
      </c>
      <c r="F186" s="49" t="s">
        <v>281</v>
      </c>
      <c r="G186" s="49" t="s">
        <v>287</v>
      </c>
      <c r="H186" s="49" t="s">
        <v>287</v>
      </c>
      <c r="I186" s="50">
        <v>42005</v>
      </c>
      <c r="J186" s="48" t="s">
        <v>308</v>
      </c>
      <c r="K186" s="51">
        <v>3172</v>
      </c>
      <c r="L186" s="51">
        <v>7071</v>
      </c>
      <c r="M186" s="51">
        <f t="shared" si="22"/>
        <v>10243</v>
      </c>
      <c r="N186" s="51">
        <v>51648</v>
      </c>
      <c r="O186" s="52">
        <f t="shared" si="23"/>
        <v>0.19832326517967783</v>
      </c>
      <c r="P186" s="53">
        <v>6647127</v>
      </c>
      <c r="Q186" s="53">
        <v>322068573</v>
      </c>
      <c r="R186" s="53">
        <v>153130291</v>
      </c>
      <c r="S186" s="53">
        <v>1204809267</v>
      </c>
      <c r="T186" s="52">
        <f t="shared" si="24"/>
        <v>0.12709919751970167</v>
      </c>
      <c r="U186" s="53">
        <f t="shared" si="25"/>
        <v>844844.50751154195</v>
      </c>
      <c r="V186" s="53">
        <f t="shared" si="26"/>
        <v>40934657.174615458</v>
      </c>
      <c r="W186" s="54">
        <f t="shared" si="27"/>
        <v>2.0638856309646826E-2</v>
      </c>
      <c r="X186" s="55" t="str">
        <f t="shared" si="28"/>
        <v>Tier 3</v>
      </c>
      <c r="Y186" s="56">
        <f t="shared" si="29"/>
        <v>253453.35225346257</v>
      </c>
      <c r="Z186" s="56">
        <f>VLOOKUP(B186,'Build LIP Model by County'!B$13:AB$215,25,FALSE)</f>
        <v>135085</v>
      </c>
      <c r="AA186" s="56">
        <f t="shared" si="30"/>
        <v>118368.35225346257</v>
      </c>
      <c r="AB186" s="54">
        <f t="shared" si="31"/>
        <v>0.46702223979697027</v>
      </c>
      <c r="AC186" s="36">
        <f t="shared" si="32"/>
        <v>167</v>
      </c>
    </row>
    <row r="187" spans="2:29" s="18" customFormat="1" x14ac:dyDescent="0.25">
      <c r="B187" s="19">
        <v>110021</v>
      </c>
      <c r="C187" s="19">
        <v>120332</v>
      </c>
      <c r="D187" s="48" t="s">
        <v>111</v>
      </c>
      <c r="E187" s="48" t="s">
        <v>229</v>
      </c>
      <c r="F187" s="49" t="s">
        <v>281</v>
      </c>
      <c r="G187" s="49" t="s">
        <v>287</v>
      </c>
      <c r="H187" s="49" t="s">
        <v>287</v>
      </c>
      <c r="I187" s="50">
        <v>42005</v>
      </c>
      <c r="J187" s="48" t="s">
        <v>308</v>
      </c>
      <c r="K187" s="51">
        <v>211</v>
      </c>
      <c r="L187" s="51">
        <v>138</v>
      </c>
      <c r="M187" s="51">
        <f t="shared" si="22"/>
        <v>349</v>
      </c>
      <c r="N187" s="51">
        <v>15536</v>
      </c>
      <c r="O187" s="52">
        <f t="shared" si="23"/>
        <v>2.2463954685890835E-2</v>
      </c>
      <c r="P187" s="53">
        <v>121168</v>
      </c>
      <c r="Q187" s="53">
        <v>5879851</v>
      </c>
      <c r="R187" s="53">
        <v>16597645</v>
      </c>
      <c r="S187" s="53">
        <v>27022504</v>
      </c>
      <c r="T187" s="52">
        <f t="shared" si="24"/>
        <v>0.6142156552183321</v>
      </c>
      <c r="U187" s="53">
        <f t="shared" si="25"/>
        <v>74423.282511494865</v>
      </c>
      <c r="V187" s="53">
        <f t="shared" si="26"/>
        <v>3611496.5345511651</v>
      </c>
      <c r="W187" s="54">
        <f t="shared" si="27"/>
        <v>2.0607324913505462E-2</v>
      </c>
      <c r="X187" s="55" t="str">
        <f t="shared" si="28"/>
        <v>Tier 3</v>
      </c>
      <c r="Y187" s="56">
        <f t="shared" si="29"/>
        <v>22326.984753448458</v>
      </c>
      <c r="Z187" s="56">
        <f>VLOOKUP(B187,'Build LIP Model by County'!B$13:AB$215,25,FALSE)</f>
        <v>0</v>
      </c>
      <c r="AA187" s="56">
        <f t="shared" si="30"/>
        <v>22326.984753448458</v>
      </c>
      <c r="AB187" s="54">
        <f t="shared" si="31"/>
        <v>1</v>
      </c>
      <c r="AC187" s="36">
        <f t="shared" si="32"/>
        <v>168</v>
      </c>
    </row>
    <row r="188" spans="2:29" s="18" customFormat="1" x14ac:dyDescent="0.25">
      <c r="B188" s="19">
        <v>23960025</v>
      </c>
      <c r="C188" s="19">
        <v>103144</v>
      </c>
      <c r="D188" s="48" t="s">
        <v>162</v>
      </c>
      <c r="E188" s="48" t="s">
        <v>247</v>
      </c>
      <c r="F188" s="49" t="s">
        <v>281</v>
      </c>
      <c r="G188" s="49" t="s">
        <v>287</v>
      </c>
      <c r="H188" s="49" t="s">
        <v>287</v>
      </c>
      <c r="I188" s="50">
        <v>42005</v>
      </c>
      <c r="J188" s="48" t="s">
        <v>308</v>
      </c>
      <c r="K188" s="51">
        <v>1621</v>
      </c>
      <c r="L188" s="51">
        <v>1378</v>
      </c>
      <c r="M188" s="51">
        <f t="shared" si="22"/>
        <v>2999</v>
      </c>
      <c r="N188" s="51">
        <v>34354</v>
      </c>
      <c r="O188" s="52">
        <f t="shared" si="23"/>
        <v>8.7296966874308671E-2</v>
      </c>
      <c r="P188" s="53">
        <v>7384786</v>
      </c>
      <c r="Q188" s="53">
        <v>364461223</v>
      </c>
      <c r="R188" s="53">
        <v>167256713</v>
      </c>
      <c r="S188" s="53">
        <v>1416953023</v>
      </c>
      <c r="T188" s="52">
        <f t="shared" si="24"/>
        <v>0.11803970229435051</v>
      </c>
      <c r="U188" s="53">
        <f t="shared" si="25"/>
        <v>871697.9409474876</v>
      </c>
      <c r="V188" s="53">
        <f t="shared" si="26"/>
        <v>43020894.260754891</v>
      </c>
      <c r="W188" s="54">
        <f t="shared" si="27"/>
        <v>2.0262199471355012E-2</v>
      </c>
      <c r="X188" s="55" t="str">
        <f t="shared" si="28"/>
        <v>Tier 3</v>
      </c>
      <c r="Y188" s="56">
        <f t="shared" si="29"/>
        <v>261509.38228424627</v>
      </c>
      <c r="Z188" s="56">
        <f>VLOOKUP(B188,'Build LIP Model by County'!B$13:AB$215,25,FALSE)</f>
        <v>0</v>
      </c>
      <c r="AA188" s="56">
        <f t="shared" si="30"/>
        <v>261509.38228424627</v>
      </c>
      <c r="AB188" s="54">
        <f t="shared" si="31"/>
        <v>1</v>
      </c>
      <c r="AC188" s="36">
        <f t="shared" si="32"/>
        <v>169</v>
      </c>
    </row>
    <row r="189" spans="2:29" s="18" customFormat="1" x14ac:dyDescent="0.25">
      <c r="B189" s="19">
        <v>100049</v>
      </c>
      <c r="C189" s="19">
        <v>100897</v>
      </c>
      <c r="D189" s="48" t="s">
        <v>115</v>
      </c>
      <c r="E189" s="48" t="s">
        <v>234</v>
      </c>
      <c r="F189" s="49" t="s">
        <v>281</v>
      </c>
      <c r="G189" s="49" t="s">
        <v>287</v>
      </c>
      <c r="H189" s="49" t="s">
        <v>287</v>
      </c>
      <c r="I189" s="50">
        <v>42005</v>
      </c>
      <c r="J189" s="48" t="s">
        <v>308</v>
      </c>
      <c r="K189" s="51">
        <v>821</v>
      </c>
      <c r="L189" s="51">
        <v>1596</v>
      </c>
      <c r="M189" s="51">
        <f t="shared" si="22"/>
        <v>2417</v>
      </c>
      <c r="N189" s="51">
        <v>14133</v>
      </c>
      <c r="O189" s="52">
        <f t="shared" si="23"/>
        <v>0.1710181843911413</v>
      </c>
      <c r="P189" s="53">
        <v>1212502</v>
      </c>
      <c r="Q189" s="53">
        <v>60145058</v>
      </c>
      <c r="R189" s="53">
        <v>54319684</v>
      </c>
      <c r="S189" s="53">
        <v>398284021</v>
      </c>
      <c r="T189" s="52">
        <f t="shared" si="24"/>
        <v>0.13638429145014583</v>
      </c>
      <c r="U189" s="53">
        <f t="shared" si="25"/>
        <v>165366.22615188471</v>
      </c>
      <c r="V189" s="53">
        <f t="shared" si="26"/>
        <v>8202841.1195579246</v>
      </c>
      <c r="W189" s="54">
        <f t="shared" si="27"/>
        <v>2.0159628077838082E-2</v>
      </c>
      <c r="X189" s="55" t="str">
        <f t="shared" si="28"/>
        <v>Tier 3</v>
      </c>
      <c r="Y189" s="56">
        <f t="shared" si="29"/>
        <v>49609.867845565408</v>
      </c>
      <c r="Z189" s="56">
        <f>VLOOKUP(B189,'Build LIP Model by County'!B$13:AB$215,25,FALSE)</f>
        <v>0</v>
      </c>
      <c r="AA189" s="56">
        <f t="shared" si="30"/>
        <v>49609.867845565408</v>
      </c>
      <c r="AB189" s="54">
        <f t="shared" si="31"/>
        <v>1</v>
      </c>
      <c r="AC189" s="36">
        <f t="shared" si="32"/>
        <v>170</v>
      </c>
    </row>
    <row r="190" spans="2:29" s="18" customFormat="1" x14ac:dyDescent="0.25">
      <c r="B190" s="19">
        <v>23960082</v>
      </c>
      <c r="C190" s="19">
        <v>9496</v>
      </c>
      <c r="D190" s="48" t="s">
        <v>91</v>
      </c>
      <c r="E190" s="48" t="s">
        <v>218</v>
      </c>
      <c r="F190" s="49" t="s">
        <v>281</v>
      </c>
      <c r="G190" s="49" t="s">
        <v>287</v>
      </c>
      <c r="H190" s="49" t="s">
        <v>287</v>
      </c>
      <c r="I190" s="50">
        <v>42005</v>
      </c>
      <c r="J190" s="48" t="s">
        <v>308</v>
      </c>
      <c r="K190" s="51">
        <v>70</v>
      </c>
      <c r="L190" s="51">
        <v>384</v>
      </c>
      <c r="M190" s="51">
        <f t="shared" si="22"/>
        <v>454</v>
      </c>
      <c r="N190" s="51">
        <v>17978</v>
      </c>
      <c r="O190" s="52">
        <f t="shared" si="23"/>
        <v>2.5253087106463457E-2</v>
      </c>
      <c r="P190" s="53">
        <v>324054</v>
      </c>
      <c r="Q190" s="53">
        <v>17538074</v>
      </c>
      <c r="R190" s="53">
        <v>26620337</v>
      </c>
      <c r="S190" s="53">
        <v>93542653</v>
      </c>
      <c r="T190" s="52">
        <f t="shared" si="24"/>
        <v>0.28457966656130651</v>
      </c>
      <c r="U190" s="53">
        <f t="shared" si="25"/>
        <v>92219.179267857617</v>
      </c>
      <c r="V190" s="53">
        <f t="shared" si="26"/>
        <v>4990979.251047519</v>
      </c>
      <c r="W190" s="54">
        <f t="shared" si="27"/>
        <v>1.8477171438551349E-2</v>
      </c>
      <c r="X190" s="55" t="str">
        <f t="shared" si="28"/>
        <v>Tier 3</v>
      </c>
      <c r="Y190" s="56">
        <f t="shared" si="29"/>
        <v>27665.753780357285</v>
      </c>
      <c r="Z190" s="56">
        <f>VLOOKUP(B190,'Build LIP Model by County'!B$13:AB$215,25,FALSE)</f>
        <v>0</v>
      </c>
      <c r="AA190" s="56">
        <f t="shared" si="30"/>
        <v>27665.753780357285</v>
      </c>
      <c r="AB190" s="54">
        <f t="shared" si="31"/>
        <v>1</v>
      </c>
      <c r="AC190" s="36">
        <f t="shared" si="32"/>
        <v>171</v>
      </c>
    </row>
    <row r="191" spans="2:29" s="18" customFormat="1" x14ac:dyDescent="0.25">
      <c r="B191" s="19">
        <v>100204</v>
      </c>
      <c r="C191" s="19">
        <v>108626</v>
      </c>
      <c r="D191" s="48" t="s">
        <v>147</v>
      </c>
      <c r="E191" s="48" t="s">
        <v>208</v>
      </c>
      <c r="F191" s="49" t="s">
        <v>281</v>
      </c>
      <c r="G191" s="49" t="s">
        <v>287</v>
      </c>
      <c r="H191" s="49" t="s">
        <v>287</v>
      </c>
      <c r="I191" s="50">
        <v>42005</v>
      </c>
      <c r="J191" s="48" t="s">
        <v>308</v>
      </c>
      <c r="K191" s="51">
        <v>4036</v>
      </c>
      <c r="L191" s="51">
        <v>10520</v>
      </c>
      <c r="M191" s="51">
        <f t="shared" si="22"/>
        <v>14556</v>
      </c>
      <c r="N191" s="51">
        <v>100978</v>
      </c>
      <c r="O191" s="52">
        <f t="shared" si="23"/>
        <v>0.14415021093703578</v>
      </c>
      <c r="P191" s="53">
        <v>16149712</v>
      </c>
      <c r="Q191" s="53">
        <v>879326119</v>
      </c>
      <c r="R191" s="53">
        <v>312217424</v>
      </c>
      <c r="S191" s="53">
        <v>3165318030</v>
      </c>
      <c r="T191" s="52">
        <f t="shared" si="24"/>
        <v>9.863698403790408E-2</v>
      </c>
      <c r="U191" s="53">
        <f t="shared" si="25"/>
        <v>1592958.8847607479</v>
      </c>
      <c r="V191" s="53">
        <f t="shared" si="26"/>
        <v>86734076.363915145</v>
      </c>
      <c r="W191" s="54">
        <f t="shared" si="27"/>
        <v>1.8366009664725992E-2</v>
      </c>
      <c r="X191" s="55" t="str">
        <f t="shared" si="28"/>
        <v>Tier 3</v>
      </c>
      <c r="Y191" s="56">
        <f t="shared" si="29"/>
        <v>477887.66542822437</v>
      </c>
      <c r="Z191" s="56">
        <f>VLOOKUP(B191,'Build LIP Model by County'!B$13:AB$215,25,FALSE)</f>
        <v>0</v>
      </c>
      <c r="AA191" s="56">
        <f t="shared" si="30"/>
        <v>477887.66542822437</v>
      </c>
      <c r="AB191" s="54">
        <f t="shared" si="31"/>
        <v>1</v>
      </c>
      <c r="AC191" s="36">
        <f t="shared" si="32"/>
        <v>172</v>
      </c>
    </row>
    <row r="192" spans="2:29" s="18" customFormat="1" x14ac:dyDescent="0.25">
      <c r="B192" s="19">
        <v>100139</v>
      </c>
      <c r="C192" s="19">
        <v>101141</v>
      </c>
      <c r="D192" s="48" t="s">
        <v>166</v>
      </c>
      <c r="E192" s="48" t="s">
        <v>259</v>
      </c>
      <c r="F192" s="49" t="s">
        <v>281</v>
      </c>
      <c r="G192" s="49" t="s">
        <v>287</v>
      </c>
      <c r="H192" s="49" t="s">
        <v>287</v>
      </c>
      <c r="I192" s="50">
        <v>41883</v>
      </c>
      <c r="J192" s="48" t="s">
        <v>310</v>
      </c>
      <c r="K192" s="51">
        <v>35</v>
      </c>
      <c r="L192" s="51">
        <v>117</v>
      </c>
      <c r="M192" s="51">
        <f t="shared" si="22"/>
        <v>152</v>
      </c>
      <c r="N192" s="51">
        <v>683</v>
      </c>
      <c r="O192" s="52">
        <f t="shared" si="23"/>
        <v>0.2225475841874085</v>
      </c>
      <c r="P192" s="53">
        <v>30133</v>
      </c>
      <c r="Q192" s="53">
        <v>1643952</v>
      </c>
      <c r="R192" s="53">
        <v>5823029</v>
      </c>
      <c r="S192" s="53">
        <v>11045086</v>
      </c>
      <c r="T192" s="52">
        <f t="shared" si="24"/>
        <v>0.52720540156953055</v>
      </c>
      <c r="U192" s="53">
        <f t="shared" si="25"/>
        <v>15886.280365494664</v>
      </c>
      <c r="V192" s="53">
        <f t="shared" si="26"/>
        <v>866700.3743210329</v>
      </c>
      <c r="W192" s="54">
        <f t="shared" si="27"/>
        <v>1.8329610596903072E-2</v>
      </c>
      <c r="X192" s="55" t="str">
        <f t="shared" si="28"/>
        <v>Tier 3</v>
      </c>
      <c r="Y192" s="56">
        <f t="shared" si="29"/>
        <v>4765.8841096483993</v>
      </c>
      <c r="Z192" s="56">
        <f>VLOOKUP(B192,'Build LIP Model by County'!B$13:AB$215,25,FALSE)</f>
        <v>0</v>
      </c>
      <c r="AA192" s="56">
        <f t="shared" si="30"/>
        <v>4765.8841096483993</v>
      </c>
      <c r="AB192" s="54">
        <f t="shared" si="31"/>
        <v>1</v>
      </c>
      <c r="AC192" s="36">
        <f t="shared" si="32"/>
        <v>173</v>
      </c>
    </row>
    <row r="193" spans="2:29" s="18" customFormat="1" x14ac:dyDescent="0.25">
      <c r="B193" s="19">
        <v>100249</v>
      </c>
      <c r="C193" s="19">
        <v>119989</v>
      </c>
      <c r="D193" s="48" t="s">
        <v>172</v>
      </c>
      <c r="E193" s="48" t="s">
        <v>231</v>
      </c>
      <c r="F193" s="49" t="s">
        <v>281</v>
      </c>
      <c r="G193" s="49" t="s">
        <v>287</v>
      </c>
      <c r="H193" s="49" t="s">
        <v>287</v>
      </c>
      <c r="I193" s="50">
        <v>42005</v>
      </c>
      <c r="J193" s="48" t="s">
        <v>308</v>
      </c>
      <c r="K193" s="51">
        <v>509</v>
      </c>
      <c r="L193" s="51">
        <v>1657</v>
      </c>
      <c r="M193" s="51">
        <f t="shared" si="22"/>
        <v>2166</v>
      </c>
      <c r="N193" s="51">
        <v>26048</v>
      </c>
      <c r="O193" s="52">
        <f t="shared" si="23"/>
        <v>8.315417690417691E-2</v>
      </c>
      <c r="P193" s="53">
        <v>1886455</v>
      </c>
      <c r="Q193" s="53">
        <v>103464352</v>
      </c>
      <c r="R193" s="53">
        <v>67122936</v>
      </c>
      <c r="S193" s="53">
        <v>628816540</v>
      </c>
      <c r="T193" s="52">
        <f t="shared" si="24"/>
        <v>0.10674486393121911</v>
      </c>
      <c r="U193" s="53">
        <f t="shared" si="25"/>
        <v>201369.38228736795</v>
      </c>
      <c r="V193" s="53">
        <f t="shared" si="26"/>
        <v>11044288.175971758</v>
      </c>
      <c r="W193" s="54">
        <f t="shared" si="27"/>
        <v>1.8232898225661338E-2</v>
      </c>
      <c r="X193" s="55" t="str">
        <f t="shared" si="28"/>
        <v>Tier 3</v>
      </c>
      <c r="Y193" s="56">
        <f t="shared" si="29"/>
        <v>60410.814686210382</v>
      </c>
      <c r="Z193" s="56">
        <f>VLOOKUP(B193,'Build LIP Model by County'!B$13:AB$215,25,FALSE)</f>
        <v>0</v>
      </c>
      <c r="AA193" s="56">
        <f t="shared" si="30"/>
        <v>60410.814686210382</v>
      </c>
      <c r="AB193" s="54">
        <f t="shared" si="31"/>
        <v>1</v>
      </c>
      <c r="AC193" s="36">
        <f t="shared" si="32"/>
        <v>174</v>
      </c>
    </row>
    <row r="194" spans="2:29" s="18" customFormat="1" x14ac:dyDescent="0.25">
      <c r="B194" s="19">
        <v>23960044</v>
      </c>
      <c r="C194" s="19">
        <v>103284</v>
      </c>
      <c r="D194" s="48" t="s">
        <v>176</v>
      </c>
      <c r="E194" s="48" t="s">
        <v>215</v>
      </c>
      <c r="F194" s="49" t="s">
        <v>281</v>
      </c>
      <c r="G194" s="49" t="s">
        <v>287</v>
      </c>
      <c r="H194" s="49" t="s">
        <v>287</v>
      </c>
      <c r="I194" s="50">
        <v>42005</v>
      </c>
      <c r="J194" s="48" t="s">
        <v>308</v>
      </c>
      <c r="K194" s="51">
        <v>164</v>
      </c>
      <c r="L194" s="51">
        <v>78</v>
      </c>
      <c r="M194" s="51">
        <f t="shared" si="22"/>
        <v>242</v>
      </c>
      <c r="N194" s="51">
        <v>9184</v>
      </c>
      <c r="O194" s="52">
        <f t="shared" si="23"/>
        <v>2.6350174216027873E-2</v>
      </c>
      <c r="P194" s="53">
        <v>105043</v>
      </c>
      <c r="Q194" s="53">
        <v>5773931</v>
      </c>
      <c r="R194" s="53">
        <v>12569331</v>
      </c>
      <c r="S194" s="53">
        <v>106818858</v>
      </c>
      <c r="T194" s="52">
        <f t="shared" si="24"/>
        <v>0.11766958789243001</v>
      </c>
      <c r="U194" s="53">
        <f t="shared" si="25"/>
        <v>12360.366520984526</v>
      </c>
      <c r="V194" s="53">
        <f t="shared" si="26"/>
        <v>679416.08128932631</v>
      </c>
      <c r="W194" s="54">
        <f t="shared" si="27"/>
        <v>1.8192631675023482E-2</v>
      </c>
      <c r="X194" s="55" t="str">
        <f t="shared" si="28"/>
        <v>Tier 3</v>
      </c>
      <c r="Y194" s="56">
        <f t="shared" si="29"/>
        <v>3708.1099562953577</v>
      </c>
      <c r="Z194" s="56">
        <f>VLOOKUP(B194,'Build LIP Model by County'!B$13:AB$215,25,FALSE)</f>
        <v>0</v>
      </c>
      <c r="AA194" s="56">
        <f t="shared" si="30"/>
        <v>3708.1099562953577</v>
      </c>
      <c r="AB194" s="54">
        <f t="shared" si="31"/>
        <v>1</v>
      </c>
      <c r="AC194" s="36">
        <f t="shared" si="32"/>
        <v>175</v>
      </c>
    </row>
    <row r="195" spans="2:29" s="18" customFormat="1" x14ac:dyDescent="0.25">
      <c r="B195" s="19">
        <v>100226</v>
      </c>
      <c r="C195" s="19">
        <v>111741</v>
      </c>
      <c r="D195" s="48" t="s">
        <v>155</v>
      </c>
      <c r="E195" s="48" t="s">
        <v>245</v>
      </c>
      <c r="F195" s="49" t="s">
        <v>281</v>
      </c>
      <c r="G195" s="49" t="s">
        <v>287</v>
      </c>
      <c r="H195" s="49" t="s">
        <v>287</v>
      </c>
      <c r="I195" s="50">
        <v>42005</v>
      </c>
      <c r="J195" s="48" t="s">
        <v>308</v>
      </c>
      <c r="K195" s="51">
        <v>4791</v>
      </c>
      <c r="L195" s="51">
        <v>12616</v>
      </c>
      <c r="M195" s="51">
        <f t="shared" si="22"/>
        <v>17407</v>
      </c>
      <c r="N195" s="51">
        <v>78809</v>
      </c>
      <c r="O195" s="52">
        <f t="shared" si="23"/>
        <v>0.2208757882982908</v>
      </c>
      <c r="P195" s="53">
        <v>10242516</v>
      </c>
      <c r="Q195" s="53">
        <v>595670280</v>
      </c>
      <c r="R195" s="53">
        <v>215258978</v>
      </c>
      <c r="S195" s="53">
        <v>2385853032</v>
      </c>
      <c r="T195" s="52">
        <f t="shared" si="24"/>
        <v>9.0223067017482575E-2</v>
      </c>
      <c r="U195" s="53">
        <f t="shared" si="25"/>
        <v>924111.20749563759</v>
      </c>
      <c r="V195" s="53">
        <f t="shared" si="26"/>
        <v>53743199.592762612</v>
      </c>
      <c r="W195" s="54">
        <f t="shared" si="27"/>
        <v>1.7194942141481359E-2</v>
      </c>
      <c r="X195" s="55" t="str">
        <f t="shared" si="28"/>
        <v>Tier 3</v>
      </c>
      <c r="Y195" s="56">
        <f t="shared" si="29"/>
        <v>277233.36224869126</v>
      </c>
      <c r="Z195" s="56">
        <f>VLOOKUP(B195,'Build LIP Model by County'!B$13:AB$215,25,FALSE)</f>
        <v>0</v>
      </c>
      <c r="AA195" s="56">
        <f t="shared" si="30"/>
        <v>277233.36224869126</v>
      </c>
      <c r="AB195" s="54">
        <f t="shared" si="31"/>
        <v>1</v>
      </c>
      <c r="AC195" s="36">
        <f t="shared" si="32"/>
        <v>176</v>
      </c>
    </row>
    <row r="196" spans="2:29" s="18" customFormat="1" x14ac:dyDescent="0.25">
      <c r="B196" s="19">
        <v>100092</v>
      </c>
      <c r="C196" s="19">
        <v>100111</v>
      </c>
      <c r="D196" s="48" t="s">
        <v>205</v>
      </c>
      <c r="E196" s="48" t="s">
        <v>211</v>
      </c>
      <c r="F196" s="49" t="s">
        <v>281</v>
      </c>
      <c r="G196" s="49" t="s">
        <v>287</v>
      </c>
      <c r="H196" s="49" t="s">
        <v>287</v>
      </c>
      <c r="I196" s="50">
        <v>42005</v>
      </c>
      <c r="J196" s="48" t="s">
        <v>308</v>
      </c>
      <c r="K196" s="51">
        <v>2107</v>
      </c>
      <c r="L196" s="51">
        <v>7221</v>
      </c>
      <c r="M196" s="51">
        <f t="shared" si="22"/>
        <v>9328</v>
      </c>
      <c r="N196" s="51">
        <v>61600</v>
      </c>
      <c r="O196" s="52">
        <f t="shared" si="23"/>
        <v>0.15142857142857144</v>
      </c>
      <c r="P196" s="53">
        <v>3873726</v>
      </c>
      <c r="Q196" s="53">
        <v>238957724</v>
      </c>
      <c r="R196" s="53">
        <v>136634737</v>
      </c>
      <c r="S196" s="53">
        <v>1218727525</v>
      </c>
      <c r="T196" s="52">
        <f t="shared" si="24"/>
        <v>0.11211262090761427</v>
      </c>
      <c r="U196" s="53">
        <f t="shared" si="25"/>
        <v>434293.57453796902</v>
      </c>
      <c r="V196" s="53">
        <f t="shared" si="26"/>
        <v>26790176.723758321</v>
      </c>
      <c r="W196" s="54">
        <f t="shared" si="27"/>
        <v>1.6210926079962162E-2</v>
      </c>
      <c r="X196" s="55" t="str">
        <f t="shared" si="28"/>
        <v>Tier 3</v>
      </c>
      <c r="Y196" s="56">
        <f t="shared" si="29"/>
        <v>130288.0723613907</v>
      </c>
      <c r="Z196" s="56">
        <f>VLOOKUP(B196,'Build LIP Model by County'!B$13:AB$215,25,FALSE)</f>
        <v>0</v>
      </c>
      <c r="AA196" s="56">
        <f t="shared" si="30"/>
        <v>130288.0723613907</v>
      </c>
      <c r="AB196" s="54">
        <f t="shared" si="31"/>
        <v>1</v>
      </c>
      <c r="AC196" s="36">
        <f t="shared" si="32"/>
        <v>177</v>
      </c>
    </row>
    <row r="197" spans="2:29" s="18" customFormat="1" x14ac:dyDescent="0.25">
      <c r="B197" s="19">
        <v>103004</v>
      </c>
      <c r="C197" s="19">
        <v>120022</v>
      </c>
      <c r="D197" s="48" t="s">
        <v>187</v>
      </c>
      <c r="E197" s="48" t="s">
        <v>215</v>
      </c>
      <c r="F197" s="49" t="s">
        <v>281</v>
      </c>
      <c r="G197" s="49" t="s">
        <v>287</v>
      </c>
      <c r="H197" s="49" t="s">
        <v>287</v>
      </c>
      <c r="I197" s="50">
        <v>41913</v>
      </c>
      <c r="J197" s="48" t="s">
        <v>305</v>
      </c>
      <c r="K197" s="51">
        <v>1587</v>
      </c>
      <c r="L197" s="51">
        <v>14</v>
      </c>
      <c r="M197" s="51">
        <f t="shared" si="22"/>
        <v>1601</v>
      </c>
      <c r="N197" s="51">
        <v>16772</v>
      </c>
      <c r="O197" s="52">
        <f t="shared" si="23"/>
        <v>9.5456713570236107E-2</v>
      </c>
      <c r="P197" s="53">
        <v>96391</v>
      </c>
      <c r="Q197" s="53">
        <v>5965346</v>
      </c>
      <c r="R197" s="53">
        <v>18209773</v>
      </c>
      <c r="S197" s="53">
        <v>42110659</v>
      </c>
      <c r="T197" s="52">
        <f t="shared" si="24"/>
        <v>0.43242669272879342</v>
      </c>
      <c r="U197" s="53">
        <f t="shared" si="25"/>
        <v>41682.041338821124</v>
      </c>
      <c r="V197" s="53">
        <f t="shared" si="26"/>
        <v>2579574.8417629367</v>
      </c>
      <c r="W197" s="54">
        <f t="shared" si="27"/>
        <v>1.6158492734537108E-2</v>
      </c>
      <c r="X197" s="55" t="str">
        <f t="shared" si="28"/>
        <v>Tier 3</v>
      </c>
      <c r="Y197" s="56">
        <f t="shared" si="29"/>
        <v>12504.612401646336</v>
      </c>
      <c r="Z197" s="56">
        <f>VLOOKUP(B197,'Build LIP Model by County'!B$13:AB$215,25,FALSE)</f>
        <v>0</v>
      </c>
      <c r="AA197" s="56">
        <f t="shared" si="30"/>
        <v>12504.612401646336</v>
      </c>
      <c r="AB197" s="54">
        <f t="shared" si="31"/>
        <v>1</v>
      </c>
      <c r="AC197" s="36">
        <f t="shared" si="32"/>
        <v>178</v>
      </c>
    </row>
    <row r="198" spans="2:29" s="18" customFormat="1" x14ac:dyDescent="0.25">
      <c r="B198" s="19">
        <v>100211</v>
      </c>
      <c r="C198" s="19">
        <v>109592</v>
      </c>
      <c r="D198" s="48" t="s">
        <v>68</v>
      </c>
      <c r="E198" s="48" t="s">
        <v>218</v>
      </c>
      <c r="F198" s="49" t="s">
        <v>281</v>
      </c>
      <c r="G198" s="49" t="s">
        <v>287</v>
      </c>
      <c r="H198" s="49" t="s">
        <v>287</v>
      </c>
      <c r="I198" s="50">
        <v>42005</v>
      </c>
      <c r="J198" s="48" t="s">
        <v>308</v>
      </c>
      <c r="K198" s="51">
        <v>446</v>
      </c>
      <c r="L198" s="51">
        <v>427</v>
      </c>
      <c r="M198" s="51">
        <f t="shared" si="22"/>
        <v>873</v>
      </c>
      <c r="N198" s="51">
        <v>9478</v>
      </c>
      <c r="O198" s="52">
        <f t="shared" si="23"/>
        <v>9.2108039670816627E-2</v>
      </c>
      <c r="P198" s="53">
        <v>1511054</v>
      </c>
      <c r="Q198" s="53">
        <v>93901616</v>
      </c>
      <c r="R198" s="53">
        <v>40939816</v>
      </c>
      <c r="S198" s="53">
        <v>411891022</v>
      </c>
      <c r="T198" s="52">
        <f t="shared" si="24"/>
        <v>9.9394776320227737E-2</v>
      </c>
      <c r="U198" s="53">
        <f t="shared" si="25"/>
        <v>150190.87433778541</v>
      </c>
      <c r="V198" s="53">
        <f t="shared" si="26"/>
        <v>9333330.1184279174</v>
      </c>
      <c r="W198" s="54">
        <f t="shared" si="27"/>
        <v>1.6091884936250727E-2</v>
      </c>
      <c r="X198" s="55" t="str">
        <f t="shared" si="28"/>
        <v>Tier 3</v>
      </c>
      <c r="Y198" s="56">
        <f t="shared" si="29"/>
        <v>45057.262301335621</v>
      </c>
      <c r="Z198" s="56">
        <f>VLOOKUP(B198,'Build LIP Model by County'!B$13:AB$215,25,FALSE)</f>
        <v>0</v>
      </c>
      <c r="AA198" s="56">
        <f t="shared" si="30"/>
        <v>45057.262301335621</v>
      </c>
      <c r="AB198" s="54">
        <f t="shared" si="31"/>
        <v>1</v>
      </c>
      <c r="AC198" s="36">
        <f t="shared" si="32"/>
        <v>179</v>
      </c>
    </row>
    <row r="199" spans="2:29" s="18" customFormat="1" x14ac:dyDescent="0.25">
      <c r="B199" s="19">
        <v>100146</v>
      </c>
      <c r="C199" s="19">
        <v>101796</v>
      </c>
      <c r="D199" s="48" t="s">
        <v>174</v>
      </c>
      <c r="E199" s="48" t="s">
        <v>261</v>
      </c>
      <c r="F199" s="49" t="s">
        <v>281</v>
      </c>
      <c r="G199" s="49" t="s">
        <v>287</v>
      </c>
      <c r="H199" s="49" t="s">
        <v>287</v>
      </c>
      <c r="I199" s="50">
        <v>42005</v>
      </c>
      <c r="J199" s="48" t="s">
        <v>308</v>
      </c>
      <c r="K199" s="51">
        <v>106</v>
      </c>
      <c r="L199" s="51">
        <v>268</v>
      </c>
      <c r="M199" s="51">
        <f t="shared" si="22"/>
        <v>374</v>
      </c>
      <c r="N199" s="51">
        <v>3999</v>
      </c>
      <c r="O199" s="52">
        <f t="shared" si="23"/>
        <v>9.3523380845211307E-2</v>
      </c>
      <c r="P199" s="53">
        <v>243585</v>
      </c>
      <c r="Q199" s="53">
        <v>16125740</v>
      </c>
      <c r="R199" s="53">
        <v>16191280</v>
      </c>
      <c r="S199" s="53">
        <v>90447281</v>
      </c>
      <c r="T199" s="52">
        <f t="shared" si="24"/>
        <v>0.17901345204617042</v>
      </c>
      <c r="U199" s="53">
        <f t="shared" si="25"/>
        <v>43604.991716666424</v>
      </c>
      <c r="V199" s="53">
        <f t="shared" si="26"/>
        <v>2886724.3841990121</v>
      </c>
      <c r="W199" s="54">
        <f t="shared" si="27"/>
        <v>1.5105353304716559E-2</v>
      </c>
      <c r="X199" s="55" t="str">
        <f t="shared" si="28"/>
        <v>Tier 3</v>
      </c>
      <c r="Y199" s="56">
        <f t="shared" si="29"/>
        <v>13081.497514999926</v>
      </c>
      <c r="Z199" s="56">
        <f>VLOOKUP(B199,'Build LIP Model by County'!B$13:AB$215,25,FALSE)</f>
        <v>0</v>
      </c>
      <c r="AA199" s="56">
        <f t="shared" si="30"/>
        <v>13081.497514999926</v>
      </c>
      <c r="AB199" s="54">
        <f t="shared" si="31"/>
        <v>1</v>
      </c>
      <c r="AC199" s="36">
        <f t="shared" si="32"/>
        <v>180</v>
      </c>
    </row>
    <row r="200" spans="2:29" s="18" customFormat="1" x14ac:dyDescent="0.25">
      <c r="B200" s="19">
        <v>23960034</v>
      </c>
      <c r="C200" s="19">
        <v>103209</v>
      </c>
      <c r="D200" s="48" t="s">
        <v>204</v>
      </c>
      <c r="E200" s="48" t="s">
        <v>211</v>
      </c>
      <c r="F200" s="49" t="s">
        <v>281</v>
      </c>
      <c r="G200" s="49" t="s">
        <v>287</v>
      </c>
      <c r="H200" s="49" t="s">
        <v>287</v>
      </c>
      <c r="I200" s="50">
        <v>42005</v>
      </c>
      <c r="J200" s="48" t="s">
        <v>308</v>
      </c>
      <c r="K200" s="51">
        <v>385</v>
      </c>
      <c r="L200" s="51">
        <v>1101</v>
      </c>
      <c r="M200" s="51">
        <f t="shared" si="22"/>
        <v>1486</v>
      </c>
      <c r="N200" s="51">
        <v>15919</v>
      </c>
      <c r="O200" s="52">
        <f t="shared" si="23"/>
        <v>9.3347572083673599E-2</v>
      </c>
      <c r="P200" s="53">
        <v>2006516</v>
      </c>
      <c r="Q200" s="53">
        <v>137435773</v>
      </c>
      <c r="R200" s="53">
        <v>63868947</v>
      </c>
      <c r="S200" s="53">
        <v>595765399</v>
      </c>
      <c r="T200" s="52">
        <f t="shared" si="24"/>
        <v>0.10720486135516574</v>
      </c>
      <c r="U200" s="53">
        <f t="shared" si="25"/>
        <v>215108.26958692176</v>
      </c>
      <c r="V200" s="53">
        <f t="shared" si="26"/>
        <v>14733782.989705032</v>
      </c>
      <c r="W200" s="54">
        <f t="shared" si="27"/>
        <v>1.4599663218687612E-2</v>
      </c>
      <c r="X200" s="55" t="str">
        <f t="shared" si="28"/>
        <v>Tier 3</v>
      </c>
      <c r="Y200" s="56">
        <f t="shared" si="29"/>
        <v>64532.480876076523</v>
      </c>
      <c r="Z200" s="56">
        <f>VLOOKUP(B200,'Build LIP Model by County'!B$13:AB$215,25,FALSE)</f>
        <v>0</v>
      </c>
      <c r="AA200" s="56">
        <f t="shared" si="30"/>
        <v>64532.480876076523</v>
      </c>
      <c r="AB200" s="54">
        <f t="shared" si="31"/>
        <v>1</v>
      </c>
      <c r="AC200" s="36">
        <f t="shared" si="32"/>
        <v>181</v>
      </c>
    </row>
    <row r="201" spans="2:29" s="18" customFormat="1" x14ac:dyDescent="0.25">
      <c r="B201" s="19">
        <v>103028</v>
      </c>
      <c r="C201" s="19">
        <v>120278</v>
      </c>
      <c r="D201" s="48" t="s">
        <v>113</v>
      </c>
      <c r="E201" s="48" t="s">
        <v>239</v>
      </c>
      <c r="F201" s="49" t="s">
        <v>281</v>
      </c>
      <c r="G201" s="49" t="s">
        <v>287</v>
      </c>
      <c r="H201" s="49" t="s">
        <v>287</v>
      </c>
      <c r="I201" s="50">
        <v>42005</v>
      </c>
      <c r="J201" s="48" t="s">
        <v>308</v>
      </c>
      <c r="K201" s="51">
        <v>496</v>
      </c>
      <c r="L201" s="51">
        <v>27</v>
      </c>
      <c r="M201" s="51">
        <f t="shared" si="22"/>
        <v>523</v>
      </c>
      <c r="N201" s="51">
        <v>34387</v>
      </c>
      <c r="O201" s="52">
        <f t="shared" si="23"/>
        <v>1.5209236048506703E-2</v>
      </c>
      <c r="P201" s="53">
        <v>234940</v>
      </c>
      <c r="Q201" s="53">
        <v>17441185</v>
      </c>
      <c r="R201" s="53">
        <v>39736719</v>
      </c>
      <c r="S201" s="53">
        <v>80279983</v>
      </c>
      <c r="T201" s="52">
        <f t="shared" si="24"/>
        <v>0.49497667432241482</v>
      </c>
      <c r="U201" s="53">
        <f t="shared" si="25"/>
        <v>116289.81986530813</v>
      </c>
      <c r="V201" s="53">
        <f t="shared" si="26"/>
        <v>8632979.7475419864</v>
      </c>
      <c r="W201" s="54">
        <f t="shared" si="27"/>
        <v>1.3470414997604808E-2</v>
      </c>
      <c r="X201" s="55" t="str">
        <f t="shared" si="28"/>
        <v>Tier 3</v>
      </c>
      <c r="Y201" s="56">
        <f t="shared" si="29"/>
        <v>34886.945959592442</v>
      </c>
      <c r="Z201" s="56">
        <f>VLOOKUP(B201,'Build LIP Model by County'!B$13:AB$215,25,FALSE)</f>
        <v>0</v>
      </c>
      <c r="AA201" s="56">
        <f t="shared" si="30"/>
        <v>34886.945959592442</v>
      </c>
      <c r="AB201" s="54">
        <f t="shared" si="31"/>
        <v>1</v>
      </c>
      <c r="AC201" s="36">
        <f t="shared" si="32"/>
        <v>182</v>
      </c>
    </row>
    <row r="202" spans="2:29" s="18" customFormat="1" x14ac:dyDescent="0.25">
      <c r="B202" s="19">
        <v>23960060</v>
      </c>
      <c r="C202" s="19">
        <v>103535</v>
      </c>
      <c r="D202" s="48" t="s">
        <v>124</v>
      </c>
      <c r="E202" s="48" t="s">
        <v>244</v>
      </c>
      <c r="F202" s="49" t="s">
        <v>281</v>
      </c>
      <c r="G202" s="49" t="s">
        <v>287</v>
      </c>
      <c r="H202" s="49" t="s">
        <v>287</v>
      </c>
      <c r="I202" s="50">
        <v>42005</v>
      </c>
      <c r="J202" s="48" t="s">
        <v>308</v>
      </c>
      <c r="K202" s="51">
        <v>14</v>
      </c>
      <c r="L202" s="51">
        <v>207</v>
      </c>
      <c r="M202" s="51">
        <f t="shared" si="22"/>
        <v>221</v>
      </c>
      <c r="N202" s="51">
        <v>6190</v>
      </c>
      <c r="O202" s="52">
        <f t="shared" si="23"/>
        <v>3.5702746365105009E-2</v>
      </c>
      <c r="P202" s="53">
        <v>61065</v>
      </c>
      <c r="Q202" s="53">
        <v>4762606</v>
      </c>
      <c r="R202" s="53">
        <v>7737089</v>
      </c>
      <c r="S202" s="53">
        <v>34406012</v>
      </c>
      <c r="T202" s="52">
        <f t="shared" si="24"/>
        <v>0.22487607689028302</v>
      </c>
      <c r="U202" s="53">
        <f t="shared" si="25"/>
        <v>13732.057635305133</v>
      </c>
      <c r="V202" s="53">
        <f t="shared" si="26"/>
        <v>1070996.1530541233</v>
      </c>
      <c r="W202" s="54">
        <f t="shared" si="27"/>
        <v>1.2821761867347414E-2</v>
      </c>
      <c r="X202" s="55" t="str">
        <f t="shared" si="28"/>
        <v>Tier 3</v>
      </c>
      <c r="Y202" s="56">
        <f t="shared" si="29"/>
        <v>4119.61729059154</v>
      </c>
      <c r="Z202" s="56">
        <f>VLOOKUP(B202,'Build LIP Model by County'!B$13:AB$215,25,FALSE)</f>
        <v>0</v>
      </c>
      <c r="AA202" s="56">
        <f t="shared" si="30"/>
        <v>4119.61729059154</v>
      </c>
      <c r="AB202" s="54">
        <f t="shared" si="31"/>
        <v>1</v>
      </c>
      <c r="AC202" s="36">
        <f t="shared" si="32"/>
        <v>183</v>
      </c>
    </row>
    <row r="203" spans="2:29" s="18" customFormat="1" x14ac:dyDescent="0.25">
      <c r="B203" s="19">
        <v>100071</v>
      </c>
      <c r="C203" s="19">
        <v>100871</v>
      </c>
      <c r="D203" s="48" t="s">
        <v>67</v>
      </c>
      <c r="E203" s="48" t="s">
        <v>238</v>
      </c>
      <c r="F203" s="49" t="s">
        <v>281</v>
      </c>
      <c r="G203" s="49" t="s">
        <v>287</v>
      </c>
      <c r="H203" s="49" t="s">
        <v>287</v>
      </c>
      <c r="I203" s="50">
        <v>42005</v>
      </c>
      <c r="J203" s="48" t="s">
        <v>308</v>
      </c>
      <c r="K203" s="51">
        <v>2083</v>
      </c>
      <c r="L203" s="51">
        <v>6196</v>
      </c>
      <c r="M203" s="51">
        <f t="shared" si="22"/>
        <v>8279</v>
      </c>
      <c r="N203" s="51">
        <v>41149</v>
      </c>
      <c r="O203" s="52">
        <f t="shared" si="23"/>
        <v>0.20119565481542687</v>
      </c>
      <c r="P203" s="53">
        <v>4255532</v>
      </c>
      <c r="Q203" s="53">
        <v>336914548</v>
      </c>
      <c r="R203" s="53">
        <v>108972228</v>
      </c>
      <c r="S203" s="53">
        <v>1459190176</v>
      </c>
      <c r="T203" s="52">
        <f t="shared" si="24"/>
        <v>7.467993534517875E-2</v>
      </c>
      <c r="U203" s="53">
        <f t="shared" si="25"/>
        <v>317802.85461933922</v>
      </c>
      <c r="V203" s="53">
        <f t="shared" si="26"/>
        <v>25160756.661490124</v>
      </c>
      <c r="W203" s="54">
        <f t="shared" si="27"/>
        <v>1.2630894169639716E-2</v>
      </c>
      <c r="X203" s="55" t="str">
        <f t="shared" si="28"/>
        <v>Tier 3</v>
      </c>
      <c r="Y203" s="56">
        <f t="shared" si="29"/>
        <v>95340.856385801759</v>
      </c>
      <c r="Z203" s="56">
        <f>VLOOKUP(B203,'Build LIP Model by County'!B$13:AB$215,25,FALSE)</f>
        <v>0</v>
      </c>
      <c r="AA203" s="56">
        <f t="shared" si="30"/>
        <v>95340.856385801759</v>
      </c>
      <c r="AB203" s="54">
        <f t="shared" si="31"/>
        <v>1</v>
      </c>
      <c r="AC203" s="36">
        <f t="shared" si="32"/>
        <v>184</v>
      </c>
    </row>
    <row r="204" spans="2:29" s="18" customFormat="1" x14ac:dyDescent="0.25">
      <c r="B204" s="19">
        <v>100137</v>
      </c>
      <c r="C204" s="19">
        <v>102288</v>
      </c>
      <c r="D204" s="48" t="s">
        <v>114</v>
      </c>
      <c r="E204" s="48" t="s">
        <v>226</v>
      </c>
      <c r="F204" s="49" t="s">
        <v>281</v>
      </c>
      <c r="G204" s="49" t="s">
        <v>287</v>
      </c>
      <c r="H204" s="49" t="s">
        <v>287</v>
      </c>
      <c r="I204" s="50">
        <v>42005</v>
      </c>
      <c r="J204" s="48" t="s">
        <v>308</v>
      </c>
      <c r="K204" s="51">
        <v>1456</v>
      </c>
      <c r="L204" s="51">
        <v>3476</v>
      </c>
      <c r="M204" s="51">
        <f t="shared" si="22"/>
        <v>4932</v>
      </c>
      <c r="N204" s="51">
        <v>32737</v>
      </c>
      <c r="O204" s="52">
        <f t="shared" si="23"/>
        <v>0.15065522192015152</v>
      </c>
      <c r="P204" s="53">
        <v>3573100</v>
      </c>
      <c r="Q204" s="53">
        <v>308532939</v>
      </c>
      <c r="R204" s="53">
        <v>109670538</v>
      </c>
      <c r="S204" s="53">
        <v>1352840195</v>
      </c>
      <c r="T204" s="52">
        <f t="shared" si="24"/>
        <v>8.1066883143577795E-2</v>
      </c>
      <c r="U204" s="53">
        <f t="shared" si="25"/>
        <v>289660.08016031783</v>
      </c>
      <c r="V204" s="53">
        <f t="shared" si="26"/>
        <v>25011803.711857617</v>
      </c>
      <c r="W204" s="54">
        <f t="shared" si="27"/>
        <v>1.1580935285486649E-2</v>
      </c>
      <c r="X204" s="55" t="str">
        <f t="shared" si="28"/>
        <v>Tier 3</v>
      </c>
      <c r="Y204" s="56">
        <f t="shared" si="29"/>
        <v>86898.024048095351</v>
      </c>
      <c r="Z204" s="56">
        <f>VLOOKUP(B204,'Build LIP Model by County'!B$13:AB$215,25,FALSE)</f>
        <v>0</v>
      </c>
      <c r="AA204" s="56">
        <f t="shared" si="30"/>
        <v>86898.024048095351</v>
      </c>
      <c r="AB204" s="54">
        <f t="shared" si="31"/>
        <v>1</v>
      </c>
      <c r="AC204" s="36">
        <f t="shared" si="32"/>
        <v>185</v>
      </c>
    </row>
    <row r="205" spans="2:29" s="18" customFormat="1" x14ac:dyDescent="0.25">
      <c r="B205" s="19">
        <v>100070</v>
      </c>
      <c r="C205" s="19">
        <v>119733</v>
      </c>
      <c r="D205" s="48" t="s">
        <v>196</v>
      </c>
      <c r="E205" s="48" t="s">
        <v>210</v>
      </c>
      <c r="F205" s="49" t="s">
        <v>281</v>
      </c>
      <c r="G205" s="49" t="s">
        <v>287</v>
      </c>
      <c r="H205" s="49" t="s">
        <v>287</v>
      </c>
      <c r="I205" s="50">
        <v>42005</v>
      </c>
      <c r="J205" s="48" t="s">
        <v>308</v>
      </c>
      <c r="K205" s="51">
        <v>476</v>
      </c>
      <c r="L205" s="51">
        <v>819</v>
      </c>
      <c r="M205" s="51">
        <f t="shared" ref="M205:M268" si="33">K205+L205</f>
        <v>1295</v>
      </c>
      <c r="N205" s="51">
        <v>39723</v>
      </c>
      <c r="O205" s="52">
        <f t="shared" ref="O205:O268" si="34">IFERROR(M205/N205,0)</f>
        <v>3.2600760264833974E-2</v>
      </c>
      <c r="P205" s="53">
        <v>2116215</v>
      </c>
      <c r="Q205" s="53">
        <v>192898577</v>
      </c>
      <c r="R205" s="53">
        <v>147833540</v>
      </c>
      <c r="S205" s="53">
        <v>1183702111</v>
      </c>
      <c r="T205" s="52">
        <f t="shared" ref="T205:T268" si="35">R205/S205</f>
        <v>0.12489083074719633</v>
      </c>
      <c r="U205" s="53">
        <f t="shared" ref="U205:U268" si="36">T205*P205</f>
        <v>264295.8493896781</v>
      </c>
      <c r="V205" s="53">
        <f t="shared" ref="V205:V215" si="37">T205*Q205</f>
        <v>24091263.531482019</v>
      </c>
      <c r="W205" s="54">
        <f t="shared" ref="W205:W268" si="38">U205/V205</f>
        <v>1.0970609700246778E-2</v>
      </c>
      <c r="X205" s="55" t="str">
        <f t="shared" ref="X205:X268" si="39">IF(O205&lt;0.01,"No Tier",IF(OR(AND(F205="Public",W205&gt;=Y$4),AND(F205="Private",W205&gt;=Z$4),AND(G205="Statutory Teaching",W205&gt;=AA$4),AND(H205="Freestanding Children's",W205&gt;=AB$4)),"Tier 1",IF(OR(AND(F205="Public",W205&gt;=Y$5),AND(F205="Private",W205&gt;=Z$5),AND(G205="Statutory Teaching",W205&gt;=AA$5),AND(H205="Freestanding Children's",W205&gt;=AB$5)),"Tier 2",IF(OR(AND(F205="Public",W205&gt;=Y$6),AND(F205="Private",W205&gt;=Z$6),AND(G205="Statutory Teaching",W205&gt;=AA$6),AND(H205="Freestanding Children's",W205&gt;=AB$6)),"Tier 3",IF(OR(AND(F205="Public",W205&gt;=Y$7),AND(F205="Private",W205&gt;=Z$7),AND(G205="Statutory Teaching",W205&gt;=AA$7),AND(H205="Freestanding Children's",W205&gt;=AB$7)),"Tier 4",IF(OR(AND(F205="Public",W205&gt;=Y$8),AND(F205="Private",W205&gt;=Z$8),AND(G205="Statutory Teaching",W205&gt;=AA$8),AND(H205="Freestanding Children's",W205&gt;=AB$8)),"Tier 5","No Tier"))))))</f>
        <v>Tier 3</v>
      </c>
      <c r="Y205" s="56">
        <f t="shared" ref="Y205:Y268" si="40">IF(X205="Tier 1",U205*AC$4,IF(X205="Tier 2",U205*AC$5,IF(X205="Tier 3",U205*AC$6,IF(X205="Tier 4",U205*AC$7,IF(X205="Tier 5",U205*AC$8,0)))))</f>
        <v>79288.754816903427</v>
      </c>
      <c r="Z205" s="56">
        <f>VLOOKUP(B205,'Build LIP Model by County'!B$13:AB$215,25,FALSE)</f>
        <v>0</v>
      </c>
      <c r="AA205" s="56">
        <f t="shared" ref="AA205:AA268" si="41">Y205-Z205</f>
        <v>79288.754816903427</v>
      </c>
      <c r="AB205" s="54">
        <f t="shared" ref="AB205:AB268" si="42">IFERROR(AA205/Y205,0)</f>
        <v>1</v>
      </c>
      <c r="AC205" s="36">
        <f t="shared" ref="AC205:AC215" si="43">IF(X205="Tier 1",(SUMPRODUCT(--(X205=$X$13:$X$215),--(W205&lt;$W$13:$W$215)))+1,IF(X205="Tier 2",COUNTIF(X$14:X$216,"=Tier 1")+(SUMPRODUCT(--(X205=$X$13:$X$215),--(W205&lt;$W$13:$W$215)))+1,IF(X205="Tier 3",(COUNTIF(X$14:X$216,"=Tier 1"))+(COUNTIF(X$14:X$216,"=Tier 2"))+(SUMPRODUCT(--(X205=$X$13:$X$215),--(W205&lt;$W$13:$W$215)))+1,IF(X205="Tier 4",(COUNTIF(X$14:X$216,"=Tier 1"))+(COUNTIF(X$14:X$216,"=Tier 2"))+(COUNTIF(X$14:X$216,"=Tier 3"))+(SUMPRODUCT(--(X205=$X$13:$X$215),--(W205&lt;$W$13:$W$215)))+1,IF(X205="Tier 5",(COUNTIF(X$14:X$216,"=Tier 1"))+(COUNTIF(X$14:X$216,"=Tier 2"))+(COUNTIF(X$14:X$216,"=Tier 3"))+(COUNTIF(X$14:X$216,"=Tier 4"))+(SUMPRODUCT(--(X205=$X$13:$X$215),--(W205&lt;$W$13:$W$215)))+1,IF(X205="No Tier",(COUNTIF(X$14:X$216,"=Tier 1"))+(COUNTIF(X$14:X$216,"=Tier 2"))+(COUNTIF(X$14:X$216,"=Tier 3"))+(COUNTIF(X$14:X$216,"=Tier 4"))+(COUNTIF(X$14:X$216,"=Tier 5"))+(SUMPRODUCT(--(X205=$X$13:$X$215),--(W205&lt;$W$13:$W$215)))+1,"ERROR"))))))</f>
        <v>186</v>
      </c>
    </row>
    <row r="206" spans="2:29" s="18" customFormat="1" x14ac:dyDescent="0.25">
      <c r="B206" s="19">
        <v>100103</v>
      </c>
      <c r="C206" s="19">
        <v>100072</v>
      </c>
      <c r="D206" s="48" t="s">
        <v>175</v>
      </c>
      <c r="E206" s="48" t="s">
        <v>262</v>
      </c>
      <c r="F206" s="49" t="s">
        <v>281</v>
      </c>
      <c r="G206" s="49" t="s">
        <v>287</v>
      </c>
      <c r="H206" s="49" t="s">
        <v>287</v>
      </c>
      <c r="I206" s="50">
        <v>42005</v>
      </c>
      <c r="J206" s="48" t="s">
        <v>308</v>
      </c>
      <c r="K206" s="51">
        <v>82</v>
      </c>
      <c r="L206" s="51">
        <v>376</v>
      </c>
      <c r="M206" s="51">
        <f t="shared" si="33"/>
        <v>458</v>
      </c>
      <c r="N206" s="51">
        <v>5402</v>
      </c>
      <c r="O206" s="52">
        <f t="shared" si="34"/>
        <v>8.478341355053684E-2</v>
      </c>
      <c r="P206" s="53">
        <v>217714</v>
      </c>
      <c r="Q206" s="53">
        <v>22006195</v>
      </c>
      <c r="R206" s="53">
        <v>21511743</v>
      </c>
      <c r="S206" s="53">
        <v>99519609</v>
      </c>
      <c r="T206" s="52">
        <f t="shared" si="35"/>
        <v>0.21615582312024559</v>
      </c>
      <c r="U206" s="53">
        <f t="shared" si="36"/>
        <v>47060.148874801147</v>
      </c>
      <c r="V206" s="53">
        <f t="shared" si="37"/>
        <v>4756767.1939696325</v>
      </c>
      <c r="W206" s="54">
        <f t="shared" si="38"/>
        <v>9.8933050443295624E-3</v>
      </c>
      <c r="X206" s="55" t="str">
        <f t="shared" si="39"/>
        <v>Tier 3</v>
      </c>
      <c r="Y206" s="56">
        <f t="shared" si="40"/>
        <v>14118.044662440343</v>
      </c>
      <c r="Z206" s="56">
        <f>VLOOKUP(B206,'Build LIP Model by County'!B$13:AB$215,25,FALSE)</f>
        <v>0</v>
      </c>
      <c r="AA206" s="56">
        <f t="shared" si="41"/>
        <v>14118.044662440343</v>
      </c>
      <c r="AB206" s="54">
        <f t="shared" si="42"/>
        <v>1</v>
      </c>
      <c r="AC206" s="36">
        <f t="shared" si="43"/>
        <v>187</v>
      </c>
    </row>
    <row r="207" spans="2:29" s="18" customFormat="1" x14ac:dyDescent="0.25">
      <c r="B207" s="19">
        <v>23960085</v>
      </c>
      <c r="C207" s="19">
        <v>103721</v>
      </c>
      <c r="D207" s="48" t="s">
        <v>65</v>
      </c>
      <c r="E207" s="48" t="s">
        <v>216</v>
      </c>
      <c r="F207" s="49" t="s">
        <v>281</v>
      </c>
      <c r="G207" s="49" t="s">
        <v>287</v>
      </c>
      <c r="H207" s="49" t="s">
        <v>287</v>
      </c>
      <c r="I207" s="50">
        <v>42005</v>
      </c>
      <c r="J207" s="48" t="s">
        <v>308</v>
      </c>
      <c r="K207" s="51">
        <v>182</v>
      </c>
      <c r="L207" s="51">
        <v>643</v>
      </c>
      <c r="M207" s="51">
        <f t="shared" si="33"/>
        <v>825</v>
      </c>
      <c r="N207" s="51">
        <v>10330</v>
      </c>
      <c r="O207" s="52">
        <f t="shared" si="34"/>
        <v>7.9864472410454981E-2</v>
      </c>
      <c r="P207" s="53">
        <v>124212</v>
      </c>
      <c r="Q207" s="53">
        <v>15756199</v>
      </c>
      <c r="R207" s="53">
        <v>17251022</v>
      </c>
      <c r="S207" s="53">
        <v>63874407</v>
      </c>
      <c r="T207" s="52">
        <f t="shared" si="35"/>
        <v>0.27007721574620647</v>
      </c>
      <c r="U207" s="53">
        <f t="shared" si="36"/>
        <v>33546.831122267795</v>
      </c>
      <c r="V207" s="53">
        <f t="shared" si="37"/>
        <v>4255390.3566631628</v>
      </c>
      <c r="W207" s="54">
        <f t="shared" si="38"/>
        <v>7.8833733948143192E-3</v>
      </c>
      <c r="X207" s="55" t="str">
        <f t="shared" si="39"/>
        <v>Tier 3</v>
      </c>
      <c r="Y207" s="56">
        <f t="shared" si="40"/>
        <v>10064.049336680338</v>
      </c>
      <c r="Z207" s="56">
        <f>VLOOKUP(B207,'Build LIP Model by County'!B$13:AB$215,25,FALSE)</f>
        <v>0</v>
      </c>
      <c r="AA207" s="56">
        <f t="shared" si="41"/>
        <v>10064.049336680338</v>
      </c>
      <c r="AB207" s="54">
        <f t="shared" si="42"/>
        <v>1</v>
      </c>
      <c r="AC207" s="36">
        <f t="shared" si="43"/>
        <v>188</v>
      </c>
    </row>
    <row r="208" spans="2:29" s="18" customFormat="1" x14ac:dyDescent="0.25">
      <c r="B208" s="19">
        <v>100124</v>
      </c>
      <c r="C208" s="19">
        <v>101745</v>
      </c>
      <c r="D208" s="48" t="s">
        <v>170</v>
      </c>
      <c r="E208" s="48" t="s">
        <v>256</v>
      </c>
      <c r="F208" s="49" t="s">
        <v>281</v>
      </c>
      <c r="G208" s="49" t="s">
        <v>287</v>
      </c>
      <c r="H208" s="49" t="s">
        <v>287</v>
      </c>
      <c r="I208" s="50">
        <v>42005</v>
      </c>
      <c r="J208" s="48" t="s">
        <v>308</v>
      </c>
      <c r="K208" s="51">
        <v>1049</v>
      </c>
      <c r="L208" s="51">
        <v>1449</v>
      </c>
      <c r="M208" s="51">
        <f t="shared" si="33"/>
        <v>2498</v>
      </c>
      <c r="N208" s="51">
        <v>12215</v>
      </c>
      <c r="O208" s="52">
        <f t="shared" si="34"/>
        <v>0.20450266066311912</v>
      </c>
      <c r="P208" s="53">
        <v>717541</v>
      </c>
      <c r="Q208" s="53">
        <v>91709068</v>
      </c>
      <c r="R208" s="53">
        <v>44682748</v>
      </c>
      <c r="S208" s="53">
        <v>420004218</v>
      </c>
      <c r="T208" s="52">
        <f t="shared" si="35"/>
        <v>0.1063864268144088</v>
      </c>
      <c r="U208" s="53">
        <f t="shared" si="36"/>
        <v>76336.623082837701</v>
      </c>
      <c r="V208" s="53">
        <f t="shared" si="37"/>
        <v>9756600.0509996396</v>
      </c>
      <c r="W208" s="54">
        <f t="shared" si="38"/>
        <v>7.8241008838951451E-3</v>
      </c>
      <c r="X208" s="55" t="str">
        <f t="shared" si="39"/>
        <v>Tier 3</v>
      </c>
      <c r="Y208" s="56">
        <f t="shared" si="40"/>
        <v>22900.98692485131</v>
      </c>
      <c r="Z208" s="56">
        <f>VLOOKUP(B208,'Build LIP Model by County'!B$13:AB$215,25,FALSE)</f>
        <v>0</v>
      </c>
      <c r="AA208" s="56">
        <f t="shared" si="41"/>
        <v>22900.98692485131</v>
      </c>
      <c r="AB208" s="54">
        <f t="shared" si="42"/>
        <v>1</v>
      </c>
      <c r="AC208" s="36">
        <f t="shared" si="43"/>
        <v>189</v>
      </c>
    </row>
    <row r="209" spans="2:29" s="18" customFormat="1" x14ac:dyDescent="0.25">
      <c r="B209" s="19">
        <v>100056</v>
      </c>
      <c r="C209" s="19">
        <v>102202</v>
      </c>
      <c r="D209" s="48" t="s">
        <v>81</v>
      </c>
      <c r="E209" s="48" t="s">
        <v>239</v>
      </c>
      <c r="F209" s="49" t="s">
        <v>281</v>
      </c>
      <c r="G209" s="49" t="s">
        <v>287</v>
      </c>
      <c r="H209" s="49" t="s">
        <v>287</v>
      </c>
      <c r="I209" s="50">
        <v>42005</v>
      </c>
      <c r="J209" s="48" t="s">
        <v>308</v>
      </c>
      <c r="K209" s="51">
        <v>109</v>
      </c>
      <c r="L209" s="51">
        <v>663</v>
      </c>
      <c r="M209" s="51">
        <f t="shared" si="33"/>
        <v>772</v>
      </c>
      <c r="N209" s="51">
        <v>45449</v>
      </c>
      <c r="O209" s="52">
        <f t="shared" si="34"/>
        <v>1.69860723008207E-2</v>
      </c>
      <c r="P209" s="53">
        <v>3890600</v>
      </c>
      <c r="Q209" s="53">
        <v>506416123</v>
      </c>
      <c r="R209" s="53">
        <v>224141269</v>
      </c>
      <c r="S209" s="53">
        <v>1072648810</v>
      </c>
      <c r="T209" s="52">
        <f t="shared" si="35"/>
        <v>0.20896053480915155</v>
      </c>
      <c r="U209" s="53">
        <f t="shared" si="36"/>
        <v>812981.85672848509</v>
      </c>
      <c r="V209" s="53">
        <f t="shared" si="37"/>
        <v>105820983.89805707</v>
      </c>
      <c r="W209" s="54">
        <f t="shared" si="38"/>
        <v>7.6826147970016356E-3</v>
      </c>
      <c r="X209" s="55" t="str">
        <f t="shared" si="39"/>
        <v>Tier 3</v>
      </c>
      <c r="Y209" s="56">
        <f t="shared" si="40"/>
        <v>243894.55701854551</v>
      </c>
      <c r="Z209" s="56">
        <f>VLOOKUP(B209,'Build LIP Model by County'!B$13:AB$215,25,FALSE)</f>
        <v>0</v>
      </c>
      <c r="AA209" s="56">
        <f t="shared" si="41"/>
        <v>243894.55701854551</v>
      </c>
      <c r="AB209" s="54">
        <f t="shared" si="42"/>
        <v>1</v>
      </c>
      <c r="AC209" s="36">
        <f t="shared" si="43"/>
        <v>190</v>
      </c>
    </row>
    <row r="210" spans="2:29" s="18" customFormat="1" x14ac:dyDescent="0.25">
      <c r="B210" s="19">
        <v>100074</v>
      </c>
      <c r="C210" s="19">
        <v>103462</v>
      </c>
      <c r="D210" s="48" t="s">
        <v>180</v>
      </c>
      <c r="E210" s="48" t="s">
        <v>246</v>
      </c>
      <c r="F210" s="49" t="s">
        <v>281</v>
      </c>
      <c r="G210" s="49" t="s">
        <v>287</v>
      </c>
      <c r="H210" s="49" t="s">
        <v>287</v>
      </c>
      <c r="I210" s="50">
        <v>42005</v>
      </c>
      <c r="J210" s="48" t="s">
        <v>308</v>
      </c>
      <c r="K210" s="51">
        <v>544</v>
      </c>
      <c r="L210" s="51">
        <v>987</v>
      </c>
      <c r="M210" s="51">
        <f t="shared" si="33"/>
        <v>1531</v>
      </c>
      <c r="N210" s="51">
        <v>16644</v>
      </c>
      <c r="O210" s="52">
        <f t="shared" si="34"/>
        <v>9.1985099735640466E-2</v>
      </c>
      <c r="P210" s="53">
        <v>619782</v>
      </c>
      <c r="Q210" s="53">
        <v>91148164</v>
      </c>
      <c r="R210" s="53">
        <v>42874974</v>
      </c>
      <c r="S210" s="53">
        <v>353258082</v>
      </c>
      <c r="T210" s="52">
        <f t="shared" si="35"/>
        <v>0.12137011489520572</v>
      </c>
      <c r="U210" s="53">
        <f t="shared" si="36"/>
        <v>75223.012549980383</v>
      </c>
      <c r="V210" s="53">
        <f t="shared" si="37"/>
        <v>11062663.137167053</v>
      </c>
      <c r="W210" s="54">
        <f t="shared" si="38"/>
        <v>6.7997200689637587E-3</v>
      </c>
      <c r="X210" s="55" t="str">
        <f t="shared" si="39"/>
        <v>Tier 3</v>
      </c>
      <c r="Y210" s="56">
        <f t="shared" si="40"/>
        <v>22566.903764994113</v>
      </c>
      <c r="Z210" s="56">
        <f>VLOOKUP(B210,'Build LIP Model by County'!B$13:AB$215,25,FALSE)</f>
        <v>0</v>
      </c>
      <c r="AA210" s="56">
        <f t="shared" si="41"/>
        <v>22566.903764994113</v>
      </c>
      <c r="AB210" s="54">
        <f t="shared" si="42"/>
        <v>1</v>
      </c>
      <c r="AC210" s="36">
        <f t="shared" si="43"/>
        <v>191</v>
      </c>
    </row>
    <row r="211" spans="2:29" s="18" customFormat="1" x14ac:dyDescent="0.25">
      <c r="B211" s="19">
        <v>100107</v>
      </c>
      <c r="C211" s="19">
        <v>101117</v>
      </c>
      <c r="D211" s="48" t="s">
        <v>136</v>
      </c>
      <c r="E211" s="48" t="s">
        <v>209</v>
      </c>
      <c r="F211" s="49" t="s">
        <v>281</v>
      </c>
      <c r="G211" s="49" t="s">
        <v>287</v>
      </c>
      <c r="H211" s="49" t="s">
        <v>287</v>
      </c>
      <c r="I211" s="50">
        <v>42005</v>
      </c>
      <c r="J211" s="48" t="s">
        <v>308</v>
      </c>
      <c r="K211" s="51">
        <v>560</v>
      </c>
      <c r="L211" s="51">
        <v>693</v>
      </c>
      <c r="M211" s="51">
        <f t="shared" si="33"/>
        <v>1253</v>
      </c>
      <c r="N211" s="51">
        <v>10115</v>
      </c>
      <c r="O211" s="52">
        <f t="shared" si="34"/>
        <v>0.12387543252595155</v>
      </c>
      <c r="P211" s="53">
        <v>285433</v>
      </c>
      <c r="Q211" s="53">
        <v>58204333</v>
      </c>
      <c r="R211" s="53">
        <v>36477339</v>
      </c>
      <c r="S211" s="53">
        <v>338869884</v>
      </c>
      <c r="T211" s="52">
        <f t="shared" si="35"/>
        <v>0.10764408618855018</v>
      </c>
      <c r="U211" s="53">
        <f t="shared" si="36"/>
        <v>30725.174453056443</v>
      </c>
      <c r="V211" s="53">
        <f t="shared" si="37"/>
        <v>6265352.2379990751</v>
      </c>
      <c r="W211" s="54">
        <f t="shared" si="38"/>
        <v>4.9039819767370246E-3</v>
      </c>
      <c r="X211" s="55" t="str">
        <f t="shared" si="39"/>
        <v>Tier 3</v>
      </c>
      <c r="Y211" s="56">
        <f t="shared" si="40"/>
        <v>9217.5523359169329</v>
      </c>
      <c r="Z211" s="56">
        <f>VLOOKUP(B211,'Build LIP Model by County'!B$13:AB$215,25,FALSE)</f>
        <v>0</v>
      </c>
      <c r="AA211" s="56">
        <f t="shared" si="41"/>
        <v>9217.5523359169329</v>
      </c>
      <c r="AB211" s="54">
        <f t="shared" si="42"/>
        <v>1</v>
      </c>
      <c r="AC211" s="36">
        <f t="shared" si="43"/>
        <v>192</v>
      </c>
    </row>
    <row r="212" spans="2:29" s="18" customFormat="1" x14ac:dyDescent="0.25">
      <c r="B212" s="19">
        <v>110045</v>
      </c>
      <c r="C212" s="19">
        <v>101753</v>
      </c>
      <c r="D212" s="48" t="s">
        <v>107</v>
      </c>
      <c r="E212" s="48" t="s">
        <v>216</v>
      </c>
      <c r="F212" s="49" t="s">
        <v>281</v>
      </c>
      <c r="G212" s="49" t="s">
        <v>287</v>
      </c>
      <c r="H212" s="49" t="s">
        <v>287</v>
      </c>
      <c r="I212" s="50">
        <v>42005</v>
      </c>
      <c r="J212" s="48" t="s">
        <v>308</v>
      </c>
      <c r="K212" s="51">
        <v>568</v>
      </c>
      <c r="L212" s="51">
        <v>65</v>
      </c>
      <c r="M212" s="51">
        <f t="shared" si="33"/>
        <v>633</v>
      </c>
      <c r="N212" s="51">
        <v>20155</v>
      </c>
      <c r="O212" s="52">
        <f t="shared" si="34"/>
        <v>3.1406598858843962E-2</v>
      </c>
      <c r="P212" s="53">
        <v>22405</v>
      </c>
      <c r="Q212" s="53">
        <v>4771823</v>
      </c>
      <c r="R212" s="53">
        <v>19928124</v>
      </c>
      <c r="S212" s="53">
        <v>32192611</v>
      </c>
      <c r="T212" s="52">
        <f t="shared" si="35"/>
        <v>0.61902788810761578</v>
      </c>
      <c r="U212" s="53">
        <f t="shared" si="36"/>
        <v>13869.319833051131</v>
      </c>
      <c r="V212" s="53">
        <f t="shared" si="37"/>
        <v>2953891.5141133475</v>
      </c>
      <c r="W212" s="54">
        <f t="shared" si="38"/>
        <v>4.695270549641091E-3</v>
      </c>
      <c r="X212" s="55" t="str">
        <f t="shared" si="39"/>
        <v>Tier 3</v>
      </c>
      <c r="Y212" s="56">
        <f t="shared" si="40"/>
        <v>4160.7959499153394</v>
      </c>
      <c r="Z212" s="56">
        <f>VLOOKUP(B212,'Build LIP Model by County'!B$13:AB$215,25,FALSE)</f>
        <v>0</v>
      </c>
      <c r="AA212" s="56">
        <f t="shared" si="41"/>
        <v>4160.7959499153394</v>
      </c>
      <c r="AB212" s="54">
        <f t="shared" si="42"/>
        <v>1</v>
      </c>
      <c r="AC212" s="36">
        <f t="shared" si="43"/>
        <v>193</v>
      </c>
    </row>
    <row r="213" spans="2:29" s="18" customFormat="1" x14ac:dyDescent="0.25">
      <c r="B213" s="19">
        <v>100062</v>
      </c>
      <c r="C213" s="19">
        <v>101176</v>
      </c>
      <c r="D213" s="48" t="s">
        <v>145</v>
      </c>
      <c r="E213" s="48" t="s">
        <v>244</v>
      </c>
      <c r="F213" s="49" t="s">
        <v>281</v>
      </c>
      <c r="G213" s="49" t="s">
        <v>287</v>
      </c>
      <c r="H213" s="49" t="s">
        <v>287</v>
      </c>
      <c r="I213" s="50">
        <v>42005</v>
      </c>
      <c r="J213" s="48" t="s">
        <v>308</v>
      </c>
      <c r="K213" s="51">
        <v>11384</v>
      </c>
      <c r="L213" s="51">
        <v>0</v>
      </c>
      <c r="M213" s="51">
        <f t="shared" si="33"/>
        <v>11384</v>
      </c>
      <c r="N213" s="51">
        <v>93497</v>
      </c>
      <c r="O213" s="52">
        <f t="shared" si="34"/>
        <v>0.12175791736633261</v>
      </c>
      <c r="P213" s="53">
        <v>1133883</v>
      </c>
      <c r="Q213" s="53">
        <v>452944076</v>
      </c>
      <c r="R213" s="53">
        <v>270782654</v>
      </c>
      <c r="S213" s="53">
        <v>1606161473</v>
      </c>
      <c r="T213" s="52">
        <f t="shared" si="35"/>
        <v>0.16858993230252883</v>
      </c>
      <c r="U213" s="53">
        <f t="shared" si="36"/>
        <v>191161.25820898829</v>
      </c>
      <c r="V213" s="53">
        <f t="shared" si="37"/>
        <v>76361811.109671474</v>
      </c>
      <c r="W213" s="54">
        <f t="shared" si="38"/>
        <v>2.5033620265297388E-3</v>
      </c>
      <c r="X213" s="55" t="str">
        <f t="shared" si="39"/>
        <v>Tier 3</v>
      </c>
      <c r="Y213" s="56">
        <f t="shared" si="40"/>
        <v>57348.377462696488</v>
      </c>
      <c r="Z213" s="56">
        <f>VLOOKUP(B213,'Build LIP Model by County'!B$13:AB$215,25,FALSE)</f>
        <v>0</v>
      </c>
      <c r="AA213" s="56">
        <f t="shared" si="41"/>
        <v>57348.377462696488</v>
      </c>
      <c r="AB213" s="54">
        <f t="shared" si="42"/>
        <v>1</v>
      </c>
      <c r="AC213" s="36">
        <f t="shared" si="43"/>
        <v>194</v>
      </c>
    </row>
    <row r="214" spans="2:29" s="18" customFormat="1" x14ac:dyDescent="0.25">
      <c r="B214" s="19">
        <v>100217</v>
      </c>
      <c r="C214" s="19">
        <v>120014</v>
      </c>
      <c r="D214" s="48" t="s">
        <v>171</v>
      </c>
      <c r="E214" s="48" t="s">
        <v>223</v>
      </c>
      <c r="F214" s="49" t="s">
        <v>281</v>
      </c>
      <c r="G214" s="49" t="s">
        <v>287</v>
      </c>
      <c r="H214" s="49" t="s">
        <v>287</v>
      </c>
      <c r="I214" s="50">
        <v>42005</v>
      </c>
      <c r="J214" s="48" t="s">
        <v>308</v>
      </c>
      <c r="K214" s="51">
        <v>535</v>
      </c>
      <c r="L214" s="51">
        <v>1186</v>
      </c>
      <c r="M214" s="51">
        <f t="shared" si="33"/>
        <v>1721</v>
      </c>
      <c r="N214" s="51">
        <v>24130</v>
      </c>
      <c r="O214" s="52">
        <f t="shared" si="34"/>
        <v>7.1322005801906341E-2</v>
      </c>
      <c r="P214" s="53">
        <v>408901</v>
      </c>
      <c r="Q214" s="53">
        <v>164490852</v>
      </c>
      <c r="R214" s="53">
        <v>78477128</v>
      </c>
      <c r="S214" s="53">
        <v>900347244</v>
      </c>
      <c r="T214" s="52">
        <f t="shared" si="35"/>
        <v>8.7163179010075365E-2</v>
      </c>
      <c r="U214" s="53">
        <f t="shared" si="36"/>
        <v>35641.111060398827</v>
      </c>
      <c r="V214" s="53">
        <f t="shared" si="37"/>
        <v>14337545.578395814</v>
      </c>
      <c r="W214" s="54">
        <f t="shared" si="38"/>
        <v>2.4858586056810015E-3</v>
      </c>
      <c r="X214" s="55" t="str">
        <f t="shared" si="39"/>
        <v>Tier 3</v>
      </c>
      <c r="Y214" s="56">
        <f t="shared" si="40"/>
        <v>10692.333318119649</v>
      </c>
      <c r="Z214" s="56">
        <f>VLOOKUP(B214,'Build LIP Model by County'!B$13:AB$215,25,FALSE)</f>
        <v>0</v>
      </c>
      <c r="AA214" s="56">
        <f t="shared" si="41"/>
        <v>10692.333318119649</v>
      </c>
      <c r="AB214" s="54">
        <f t="shared" si="42"/>
        <v>1</v>
      </c>
      <c r="AC214" s="36">
        <f t="shared" si="43"/>
        <v>195</v>
      </c>
    </row>
    <row r="215" spans="2:29" s="18" customFormat="1" x14ac:dyDescent="0.25">
      <c r="B215" s="19">
        <v>100079</v>
      </c>
      <c r="C215" s="19">
        <v>100471</v>
      </c>
      <c r="D215" s="48" t="s">
        <v>195</v>
      </c>
      <c r="E215" s="48" t="s">
        <v>215</v>
      </c>
      <c r="F215" s="49" t="s">
        <v>281</v>
      </c>
      <c r="G215" s="49" t="s">
        <v>287</v>
      </c>
      <c r="H215" s="49" t="s">
        <v>287</v>
      </c>
      <c r="I215" s="50">
        <v>41791</v>
      </c>
      <c r="J215" s="48" t="s">
        <v>309</v>
      </c>
      <c r="K215" s="51">
        <v>270</v>
      </c>
      <c r="L215" s="51">
        <v>677</v>
      </c>
      <c r="M215" s="51">
        <f t="shared" si="33"/>
        <v>947</v>
      </c>
      <c r="N215" s="51">
        <v>9984</v>
      </c>
      <c r="O215" s="52">
        <f t="shared" si="34"/>
        <v>9.4851762820512817E-2</v>
      </c>
      <c r="P215" s="53">
        <v>1531886</v>
      </c>
      <c r="Q215" s="53">
        <v>907553243</v>
      </c>
      <c r="R215" s="53">
        <v>394855534</v>
      </c>
      <c r="S215" s="53">
        <v>1921136589</v>
      </c>
      <c r="T215" s="52">
        <f t="shared" si="35"/>
        <v>0.2055322543232245</v>
      </c>
      <c r="U215" s="53">
        <f t="shared" si="36"/>
        <v>314851.98294618708</v>
      </c>
      <c r="V215" s="53">
        <f t="shared" si="37"/>
        <v>186531463.95214316</v>
      </c>
      <c r="W215" s="54">
        <f t="shared" si="38"/>
        <v>1.6879296193534729E-3</v>
      </c>
      <c r="X215" s="55" t="str">
        <f t="shared" si="39"/>
        <v>Tier 3</v>
      </c>
      <c r="Y215" s="56">
        <f t="shared" si="40"/>
        <v>94455.594883856116</v>
      </c>
      <c r="Z215" s="56">
        <f>VLOOKUP(B215,'Build LIP Model by County'!B$13:AB$215,25,FALSE)</f>
        <v>36252</v>
      </c>
      <c r="AA215" s="56">
        <f t="shared" si="41"/>
        <v>58203.594883856116</v>
      </c>
      <c r="AB215" s="54">
        <f t="shared" si="42"/>
        <v>0.61620060680814137</v>
      </c>
      <c r="AC215" s="36">
        <f t="shared" si="43"/>
        <v>196</v>
      </c>
    </row>
    <row r="216" spans="2:29" ht="15.75" x14ac:dyDescent="0.25">
      <c r="B216"/>
      <c r="C216" s="21"/>
      <c r="D216" s="58"/>
      <c r="E216" s="58"/>
      <c r="F216" s="58"/>
      <c r="G216" s="58"/>
      <c r="H216" s="58"/>
      <c r="I216" s="59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60">
        <f t="shared" ref="Y216:AA216" si="44">SUM(Y13:Y215)</f>
        <v>794580334.43668926</v>
      </c>
      <c r="Z216" s="60">
        <f t="shared" si="44"/>
        <v>316718840</v>
      </c>
      <c r="AA216" s="60">
        <f t="shared" si="44"/>
        <v>477861494.43668944</v>
      </c>
      <c r="AB216" s="61"/>
    </row>
    <row r="219" spans="2:29" x14ac:dyDescent="0.25">
      <c r="B219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</row>
  </sheetData>
  <sortState ref="A13:AC215">
    <sortCondition ref="X13:X215" customList="Tier One,Tier Two,Tier Three,Tier Four,Tier Five,No Tier"/>
    <sortCondition descending="1" ref="W13:W215"/>
  </sortState>
  <mergeCells count="11">
    <mergeCell ref="W8:X8"/>
    <mergeCell ref="C219:Z219"/>
    <mergeCell ref="E7:U8"/>
    <mergeCell ref="E3:U4"/>
    <mergeCell ref="E5:U6"/>
    <mergeCell ref="V5:V6"/>
    <mergeCell ref="W3:X3"/>
    <mergeCell ref="W4:X4"/>
    <mergeCell ref="W5:X5"/>
    <mergeCell ref="W6:X6"/>
    <mergeCell ref="W7:X7"/>
  </mergeCells>
  <conditionalFormatting sqref="A1:XFD1048576">
    <cfRule type="containsBlanks" dxfId="42" priority="30">
      <formula>LEN(TRIM(A1))=0</formula>
    </cfRule>
  </conditionalFormatting>
  <conditionalFormatting sqref="D5">
    <cfRule type="containsBlanks" dxfId="41" priority="29">
      <formula>LEN(TRIM(D5))=0</formula>
    </cfRule>
  </conditionalFormatting>
  <conditionalFormatting sqref="D7">
    <cfRule type="containsBlanks" dxfId="40" priority="28">
      <formula>LEN(TRIM(D7))=0</formula>
    </cfRule>
  </conditionalFormatting>
  <conditionalFormatting sqref="E3">
    <cfRule type="containsBlanks" dxfId="39" priority="27">
      <formula>LEN(TRIM(E3))=0</formula>
    </cfRule>
  </conditionalFormatting>
  <conditionalFormatting sqref="E5">
    <cfRule type="containsBlanks" dxfId="38" priority="26">
      <formula>LEN(TRIM(E5))=0</formula>
    </cfRule>
  </conditionalFormatting>
  <conditionalFormatting sqref="E7">
    <cfRule type="containsBlanks" dxfId="37" priority="25">
      <formula>LEN(TRIM(E7))=0</formula>
    </cfRule>
  </conditionalFormatting>
  <conditionalFormatting sqref="E7">
    <cfRule type="containsBlanks" dxfId="36" priority="24">
      <formula>LEN(TRIM(E7))=0</formula>
    </cfRule>
  </conditionalFormatting>
  <conditionalFormatting sqref="B13:AB215">
    <cfRule type="expression" dxfId="35" priority="15">
      <formula>$X13="No Tier"</formula>
    </cfRule>
    <cfRule type="expression" dxfId="34" priority="16">
      <formula>$X13="Tier 5"</formula>
    </cfRule>
    <cfRule type="expression" dxfId="33" priority="17">
      <formula>$X13="Tier 4"</formula>
    </cfRule>
    <cfRule type="expression" dxfId="32" priority="18">
      <formula>$X13="Tier 3"</formula>
    </cfRule>
    <cfRule type="expression" dxfId="31" priority="19">
      <formula>$X13="Tier 2"</formula>
    </cfRule>
    <cfRule type="expression" dxfId="30" priority="20">
      <formula>$X13="Tier 1"</formula>
    </cfRule>
  </conditionalFormatting>
  <conditionalFormatting sqref="AC13:AC215">
    <cfRule type="expression" dxfId="29" priority="9">
      <formula>$X13="No Tier"</formula>
    </cfRule>
    <cfRule type="expression" dxfId="28" priority="10">
      <formula>$X13="Tier 5"</formula>
    </cfRule>
    <cfRule type="expression" dxfId="27" priority="11">
      <formula>$X13="Tier 4"</formula>
    </cfRule>
    <cfRule type="expression" dxfId="26" priority="12">
      <formula>$X13="Tier 3"</formula>
    </cfRule>
    <cfRule type="expression" dxfId="25" priority="13">
      <formula>$X13="Tier 2"</formula>
    </cfRule>
    <cfRule type="expression" dxfId="24" priority="14">
      <formula>$X13="Tier 1"</formula>
    </cfRule>
  </conditionalFormatting>
  <conditionalFormatting sqref="Y216">
    <cfRule type="containsBlanks" dxfId="23" priority="3">
      <formula>LEN(TRIM(Y216))=0</formula>
    </cfRule>
  </conditionalFormatting>
  <conditionalFormatting sqref="Z216">
    <cfRule type="containsBlanks" dxfId="22" priority="2">
      <formula>LEN(TRIM(Z216))=0</formula>
    </cfRule>
  </conditionalFormatting>
  <conditionalFormatting sqref="AA216">
    <cfRule type="containsBlanks" dxfId="21" priority="1">
      <formula>LEN(TRIM(AA216))=0</formula>
    </cfRule>
  </conditionalFormatting>
  <pageMargins left="0.7" right="0.7" top="0.75" bottom="0.75" header="0.3" footer="0.3"/>
  <pageSetup scale="40" fitToHeight="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9"/>
  <sheetViews>
    <sheetView tabSelected="1" zoomScale="80" zoomScaleNormal="80" workbookViewId="0">
      <pane ySplit="12" topLeftCell="A13" activePane="bottomLeft" state="frozen"/>
      <selection activeCell="K1" sqref="K1"/>
      <selection pane="bottomLeft" activeCell="X4" sqref="X4"/>
    </sheetView>
  </sheetViews>
  <sheetFormatPr defaultRowHeight="15" x14ac:dyDescent="0.25"/>
  <cols>
    <col min="2" max="2" width="13.42578125" style="102" hidden="1" customWidth="1"/>
    <col min="3" max="3" width="17.42578125" style="102" hidden="1" customWidth="1"/>
    <col min="4" max="4" width="62.140625" customWidth="1"/>
    <col min="5" max="5" width="19.5703125" customWidth="1"/>
    <col min="6" max="6" width="14.7109375" customWidth="1"/>
    <col min="7" max="7" width="23" customWidth="1"/>
    <col min="8" max="8" width="28.140625" customWidth="1"/>
    <col min="9" max="14" width="14.7109375" hidden="1" customWidth="1"/>
    <col min="15" max="15" width="17" customWidth="1"/>
    <col min="16" max="18" width="14.7109375" hidden="1" customWidth="1"/>
    <col min="19" max="19" width="14.85546875" hidden="1" customWidth="1"/>
    <col min="20" max="20" width="0.85546875" hidden="1" customWidth="1"/>
    <col min="21" max="22" width="17.140625" customWidth="1"/>
    <col min="23" max="23" width="21.85546875" customWidth="1"/>
    <col min="24" max="24" width="14.7109375" customWidth="1"/>
    <col min="25" max="25" width="19.85546875" style="9" customWidth="1"/>
    <col min="26" max="27" width="19" style="9" customWidth="1"/>
    <col min="28" max="28" width="19.140625" style="7" customWidth="1"/>
    <col min="29" max="29" width="9.140625" customWidth="1"/>
  </cols>
  <sheetData>
    <row r="1" spans="1:28" s="2" customFormat="1" ht="20.25" customHeight="1" x14ac:dyDescent="0.25">
      <c r="A1" s="13"/>
      <c r="B1" s="1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s="2" customFormat="1" ht="18.75" thickBot="1" x14ac:dyDescent="0.3">
      <c r="B2" s="1"/>
      <c r="C2" s="10"/>
      <c r="D2" s="3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28"/>
      <c r="V2" s="28"/>
      <c r="W2" s="10"/>
      <c r="X2" s="10"/>
      <c r="Y2" s="10"/>
      <c r="Z2" s="10"/>
      <c r="AA2" s="10"/>
      <c r="AB2" s="10"/>
    </row>
    <row r="3" spans="1:28" s="2" customFormat="1" ht="33.75" customHeight="1" thickBot="1" x14ac:dyDescent="0.3">
      <c r="A3" s="33"/>
      <c r="B3" s="1"/>
      <c r="C3" s="10"/>
      <c r="D3" s="30"/>
      <c r="E3" s="164" t="s">
        <v>301</v>
      </c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6"/>
      <c r="U3" s="96"/>
      <c r="V3" s="170" t="s">
        <v>314</v>
      </c>
      <c r="W3" s="171"/>
      <c r="X3" s="98" t="s">
        <v>280</v>
      </c>
      <c r="Y3" s="99" t="s">
        <v>281</v>
      </c>
      <c r="Z3" s="100" t="s">
        <v>282</v>
      </c>
      <c r="AA3" s="101" t="s">
        <v>283</v>
      </c>
      <c r="AB3" s="22" t="s">
        <v>297</v>
      </c>
    </row>
    <row r="4" spans="1:28" s="2" customFormat="1" ht="19.5" customHeight="1" thickBot="1" x14ac:dyDescent="0.35">
      <c r="A4" s="33"/>
      <c r="B4" s="1"/>
      <c r="C4" s="10"/>
      <c r="D4" s="30"/>
      <c r="E4" s="167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9"/>
      <c r="U4" s="96"/>
      <c r="V4" s="134" t="s">
        <v>291</v>
      </c>
      <c r="W4" s="161"/>
      <c r="X4" s="119">
        <v>0</v>
      </c>
      <c r="Y4" s="120" t="s">
        <v>284</v>
      </c>
      <c r="Z4" s="120">
        <v>0.17</v>
      </c>
      <c r="AA4" s="120">
        <v>0</v>
      </c>
      <c r="AB4" s="121">
        <v>1</v>
      </c>
    </row>
    <row r="5" spans="1:28" s="2" customFormat="1" ht="18.75" customHeight="1" thickBot="1" x14ac:dyDescent="0.35">
      <c r="A5" s="33"/>
      <c r="B5" s="1"/>
      <c r="C5" s="10"/>
      <c r="D5" s="31"/>
      <c r="E5" s="172" t="s">
        <v>320</v>
      </c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4"/>
      <c r="U5" s="178" t="s">
        <v>304</v>
      </c>
      <c r="V5" s="134" t="s">
        <v>292</v>
      </c>
      <c r="W5" s="161"/>
      <c r="X5" s="122" t="s">
        <v>284</v>
      </c>
      <c r="Y5" s="123">
        <v>0.2</v>
      </c>
      <c r="Z5" s="123" t="s">
        <v>284</v>
      </c>
      <c r="AA5" s="123" t="s">
        <v>284</v>
      </c>
      <c r="AB5" s="124">
        <v>0.65</v>
      </c>
    </row>
    <row r="6" spans="1:28" s="2" customFormat="1" ht="18.75" customHeight="1" thickBot="1" x14ac:dyDescent="0.35">
      <c r="A6" s="33"/>
      <c r="B6" s="1"/>
      <c r="C6" s="10"/>
      <c r="D6" s="31"/>
      <c r="E6" s="175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7"/>
      <c r="U6" s="178"/>
      <c r="V6" s="134" t="s">
        <v>293</v>
      </c>
      <c r="W6" s="161"/>
      <c r="X6" s="122" t="s">
        <v>284</v>
      </c>
      <c r="Y6" s="123">
        <v>0</v>
      </c>
      <c r="Z6" s="123">
        <v>0</v>
      </c>
      <c r="AA6" s="123" t="s">
        <v>284</v>
      </c>
      <c r="AB6" s="124">
        <v>0.3</v>
      </c>
    </row>
    <row r="7" spans="1:28" s="2" customFormat="1" ht="18.75" customHeight="1" thickBot="1" x14ac:dyDescent="0.35">
      <c r="A7" s="33"/>
      <c r="B7" s="1"/>
      <c r="C7" s="10"/>
      <c r="D7" s="32"/>
      <c r="E7" s="155" t="s">
        <v>316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U7" s="97"/>
      <c r="V7" s="134" t="s">
        <v>294</v>
      </c>
      <c r="W7" s="161"/>
      <c r="X7" s="122" t="s">
        <v>284</v>
      </c>
      <c r="Y7" s="123" t="s">
        <v>284</v>
      </c>
      <c r="Z7" s="123" t="s">
        <v>284</v>
      </c>
      <c r="AA7" s="123" t="s">
        <v>284</v>
      </c>
      <c r="AB7" s="124" t="s">
        <v>284</v>
      </c>
    </row>
    <row r="8" spans="1:28" s="2" customFormat="1" ht="18.75" customHeight="1" thickBot="1" x14ac:dyDescent="0.35">
      <c r="A8" s="33"/>
      <c r="B8" s="1"/>
      <c r="C8" s="10"/>
      <c r="D8" s="32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0"/>
      <c r="U8" s="97"/>
      <c r="V8" s="134" t="s">
        <v>295</v>
      </c>
      <c r="W8" s="161"/>
      <c r="X8" s="125" t="s">
        <v>284</v>
      </c>
      <c r="Y8" s="126" t="s">
        <v>284</v>
      </c>
      <c r="Z8" s="126" t="s">
        <v>284</v>
      </c>
      <c r="AA8" s="126" t="s">
        <v>284</v>
      </c>
      <c r="AB8" s="127" t="s">
        <v>284</v>
      </c>
    </row>
    <row r="9" spans="1:28" s="2" customFormat="1" ht="18.75" customHeight="1" thickBot="1" x14ac:dyDescent="0.3">
      <c r="B9" s="1"/>
      <c r="C9" s="10"/>
      <c r="D9" s="3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2"/>
      <c r="Q9" s="10"/>
      <c r="R9" s="10"/>
      <c r="S9" s="10"/>
      <c r="T9" s="10"/>
      <c r="U9" s="28"/>
      <c r="V9" s="28"/>
      <c r="Y9" s="10"/>
      <c r="Z9" s="10"/>
      <c r="AA9" s="10"/>
      <c r="AB9" s="10"/>
    </row>
    <row r="10" spans="1:28" s="2" customFormat="1" ht="18.75" customHeight="1" x14ac:dyDescent="0.25">
      <c r="B10" s="1"/>
      <c r="C10" s="10"/>
      <c r="D10" s="2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2"/>
      <c r="Q10" s="10"/>
      <c r="R10" s="10"/>
      <c r="S10" s="10"/>
      <c r="T10" s="10"/>
      <c r="U10" s="28"/>
      <c r="V10" s="28"/>
      <c r="Y10" s="10"/>
      <c r="Z10" s="162" t="s">
        <v>318</v>
      </c>
      <c r="AA10" s="10"/>
      <c r="AB10" s="10"/>
    </row>
    <row r="11" spans="1:28" s="5" customFormat="1" ht="16.5" customHeight="1" thickBot="1" x14ac:dyDescent="0.3"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8"/>
      <c r="Z11" s="163"/>
      <c r="AA11" s="8"/>
      <c r="AB11" s="6"/>
    </row>
    <row r="12" spans="1:28" s="72" customFormat="1" ht="75" customHeight="1" thickBot="1" x14ac:dyDescent="0.3">
      <c r="A12" s="67"/>
      <c r="B12" s="68" t="s">
        <v>275</v>
      </c>
      <c r="C12" s="68" t="s">
        <v>0</v>
      </c>
      <c r="D12" s="69" t="s">
        <v>289</v>
      </c>
      <c r="E12" s="68" t="s">
        <v>206</v>
      </c>
      <c r="F12" s="68" t="s">
        <v>285</v>
      </c>
      <c r="G12" s="68" t="s">
        <v>286</v>
      </c>
      <c r="H12" s="68" t="s">
        <v>288</v>
      </c>
      <c r="I12" s="68" t="s">
        <v>263</v>
      </c>
      <c r="J12" s="68" t="s">
        <v>264</v>
      </c>
      <c r="K12" s="68" t="s">
        <v>299</v>
      </c>
      <c r="L12" s="68" t="s">
        <v>300</v>
      </c>
      <c r="M12" s="68" t="s">
        <v>265</v>
      </c>
      <c r="N12" s="68" t="s">
        <v>266</v>
      </c>
      <c r="O12" s="68" t="s">
        <v>267</v>
      </c>
      <c r="P12" s="68" t="s">
        <v>268</v>
      </c>
      <c r="Q12" s="68" t="s">
        <v>269</v>
      </c>
      <c r="R12" s="68" t="s">
        <v>273</v>
      </c>
      <c r="S12" s="68" t="s">
        <v>274</v>
      </c>
      <c r="T12" s="68" t="s">
        <v>270</v>
      </c>
      <c r="U12" s="68" t="s">
        <v>271</v>
      </c>
      <c r="V12" s="68" t="s">
        <v>290</v>
      </c>
      <c r="W12" s="68" t="s">
        <v>296</v>
      </c>
      <c r="X12" s="68" t="s">
        <v>272</v>
      </c>
      <c r="Y12" s="70" t="s">
        <v>1</v>
      </c>
      <c r="Z12" s="70" t="s">
        <v>317</v>
      </c>
      <c r="AA12" s="70" t="s">
        <v>298</v>
      </c>
      <c r="AB12" s="71" t="s">
        <v>3</v>
      </c>
    </row>
    <row r="13" spans="1:28" s="83" customFormat="1" ht="21" x14ac:dyDescent="0.45">
      <c r="A13" s="73"/>
      <c r="B13" s="74">
        <v>100204</v>
      </c>
      <c r="C13" s="74">
        <v>108626</v>
      </c>
      <c r="D13" s="75" t="s">
        <v>147</v>
      </c>
      <c r="E13" s="75" t="s">
        <v>208</v>
      </c>
      <c r="F13" s="74" t="s">
        <v>281</v>
      </c>
      <c r="G13" s="74" t="s">
        <v>287</v>
      </c>
      <c r="H13" s="74" t="s">
        <v>287</v>
      </c>
      <c r="I13" s="76">
        <v>42005</v>
      </c>
      <c r="J13" s="75" t="s">
        <v>308</v>
      </c>
      <c r="K13" s="77">
        <v>4036</v>
      </c>
      <c r="L13" s="77">
        <v>10520</v>
      </c>
      <c r="M13" s="77">
        <v>14556</v>
      </c>
      <c r="N13" s="77">
        <v>100978</v>
      </c>
      <c r="O13" s="78">
        <v>0.14415021093703578</v>
      </c>
      <c r="P13" s="79">
        <v>16149712</v>
      </c>
      <c r="Q13" s="79">
        <v>879326119</v>
      </c>
      <c r="R13" s="79">
        <v>312217424</v>
      </c>
      <c r="S13" s="79">
        <v>3165318030</v>
      </c>
      <c r="T13" s="78">
        <v>9.863698403790408E-2</v>
      </c>
      <c r="U13" s="79">
        <v>1592958.8847607479</v>
      </c>
      <c r="V13" s="79">
        <v>86734076.363915145</v>
      </c>
      <c r="W13" s="80">
        <v>1.8366009664725992E-2</v>
      </c>
      <c r="X13" s="81" t="str">
        <f>VLOOKUP(B13,'Results of LIP Model by Tier'!B$13:AB$215,23,FALSE)</f>
        <v>Tier 3</v>
      </c>
      <c r="Y13" s="128">
        <f>VLOOKUP(B13,'Results of LIP Model by Tier'!B$13:AB$215,24,FALSE)</f>
        <v>477887.66542822437</v>
      </c>
      <c r="Z13" s="132">
        <v>0</v>
      </c>
      <c r="AA13" s="130">
        <f>VLOOKUP(B13,'Results of LIP Model by Tier'!B$13:AB$215,26,FALSE)</f>
        <v>477887.66542822437</v>
      </c>
      <c r="AB13" s="80">
        <f>VLOOKUP(B13,'Results of LIP Model by Tier'!B$13:AB$215,27,FALSE)</f>
        <v>1</v>
      </c>
    </row>
    <row r="14" spans="1:28" s="83" customFormat="1" ht="21" x14ac:dyDescent="0.45">
      <c r="A14" s="73"/>
      <c r="B14" s="74">
        <v>100113</v>
      </c>
      <c r="C14" s="84">
        <v>100030</v>
      </c>
      <c r="D14" s="85" t="s">
        <v>7</v>
      </c>
      <c r="E14" s="85" t="s">
        <v>208</v>
      </c>
      <c r="F14" s="84" t="s">
        <v>281</v>
      </c>
      <c r="G14" s="84" t="s">
        <v>282</v>
      </c>
      <c r="H14" s="84" t="s">
        <v>287</v>
      </c>
      <c r="I14" s="86">
        <v>41821</v>
      </c>
      <c r="J14" s="85" t="s">
        <v>306</v>
      </c>
      <c r="K14" s="87">
        <v>31246</v>
      </c>
      <c r="L14" s="87">
        <v>47742</v>
      </c>
      <c r="M14" s="87">
        <v>78988</v>
      </c>
      <c r="N14" s="87">
        <v>294868</v>
      </c>
      <c r="O14" s="88">
        <v>0.26787579527110433</v>
      </c>
      <c r="P14" s="89">
        <v>207333748</v>
      </c>
      <c r="Q14" s="89">
        <v>1190970297</v>
      </c>
      <c r="R14" s="89">
        <v>1120058520</v>
      </c>
      <c r="S14" s="89">
        <v>3887157683</v>
      </c>
      <c r="T14" s="88">
        <v>0.28814331996317938</v>
      </c>
      <c r="U14" s="89">
        <v>59741834.489129201</v>
      </c>
      <c r="V14" s="89">
        <v>343170135.35511374</v>
      </c>
      <c r="W14" s="90">
        <v>0.17408809314746496</v>
      </c>
      <c r="X14" s="91" t="str">
        <f>VLOOKUP(B14,'Results of LIP Model by Tier'!B$13:AB$215,23,FALSE)</f>
        <v>Tier 1</v>
      </c>
      <c r="Y14" s="129">
        <f>VLOOKUP(B14,'Results of LIP Model by Tier'!B$13:AB$215,24,FALSE)</f>
        <v>59741834.489129201</v>
      </c>
      <c r="Z14" s="133">
        <v>31841172</v>
      </c>
      <c r="AA14" s="131">
        <f>VLOOKUP(B14,'Results of LIP Model by Tier'!B$13:AB$215,26,FALSE)</f>
        <v>27900662.489129201</v>
      </c>
      <c r="AB14" s="90">
        <f>VLOOKUP(B14,'Results of LIP Model by Tier'!B$13:AB$215,27,FALSE)</f>
        <v>0.46702051799574529</v>
      </c>
    </row>
    <row r="15" spans="1:28" s="83" customFormat="1" ht="21" x14ac:dyDescent="0.45">
      <c r="A15" s="73"/>
      <c r="B15" s="74">
        <v>100134</v>
      </c>
      <c r="C15" s="84">
        <v>100048</v>
      </c>
      <c r="D15" s="85" t="s">
        <v>25</v>
      </c>
      <c r="E15" s="85" t="s">
        <v>213</v>
      </c>
      <c r="F15" s="84" t="s">
        <v>280</v>
      </c>
      <c r="G15" s="84" t="s">
        <v>287</v>
      </c>
      <c r="H15" s="84" t="s">
        <v>287</v>
      </c>
      <c r="I15" s="86">
        <v>41913</v>
      </c>
      <c r="J15" s="85" t="s">
        <v>305</v>
      </c>
      <c r="K15" s="87">
        <v>9</v>
      </c>
      <c r="L15" s="87">
        <v>0</v>
      </c>
      <c r="M15" s="87">
        <v>9</v>
      </c>
      <c r="N15" s="87">
        <v>386</v>
      </c>
      <c r="O15" s="88">
        <v>2.3316062176165803E-2</v>
      </c>
      <c r="P15" s="89">
        <v>6789151</v>
      </c>
      <c r="Q15" s="89">
        <v>18808070</v>
      </c>
      <c r="R15" s="89">
        <v>17662733</v>
      </c>
      <c r="S15" s="89">
        <v>58445293</v>
      </c>
      <c r="T15" s="88">
        <v>0.30220967495192469</v>
      </c>
      <c r="U15" s="89">
        <v>2051747.1169095344</v>
      </c>
      <c r="V15" s="89">
        <v>5683980.7211730462</v>
      </c>
      <c r="W15" s="90">
        <v>0.36097010485392705</v>
      </c>
      <c r="X15" s="91" t="str">
        <f>VLOOKUP(B15,'Results of LIP Model by Tier'!B$13:AB$215,23,FALSE)</f>
        <v>Tier 1</v>
      </c>
      <c r="Y15" s="129">
        <f>VLOOKUP(B15,'Results of LIP Model by Tier'!B$13:AB$215,24,FALSE)</f>
        <v>2051747.1169095344</v>
      </c>
      <c r="Z15" s="133">
        <v>0</v>
      </c>
      <c r="AA15" s="131">
        <f>VLOOKUP(B15,'Results of LIP Model by Tier'!B$13:AB$215,26,FALSE)</f>
        <v>2051747.1169095344</v>
      </c>
      <c r="AB15" s="90">
        <f>VLOOKUP(B15,'Results of LIP Model by Tier'!B$13:AB$215,27,FALSE)</f>
        <v>1</v>
      </c>
    </row>
    <row r="16" spans="1:28" s="83" customFormat="1" ht="21" x14ac:dyDescent="0.45">
      <c r="A16" s="73"/>
      <c r="B16" s="74">
        <v>100026</v>
      </c>
      <c r="C16" s="84">
        <v>100064</v>
      </c>
      <c r="D16" s="85" t="s">
        <v>64</v>
      </c>
      <c r="E16" s="85" t="s">
        <v>236</v>
      </c>
      <c r="F16" s="84" t="s">
        <v>281</v>
      </c>
      <c r="G16" s="84" t="s">
        <v>287</v>
      </c>
      <c r="H16" s="84" t="s">
        <v>287</v>
      </c>
      <c r="I16" s="86">
        <v>42005</v>
      </c>
      <c r="J16" s="85" t="s">
        <v>308</v>
      </c>
      <c r="K16" s="87">
        <v>3538</v>
      </c>
      <c r="L16" s="87">
        <v>6020</v>
      </c>
      <c r="M16" s="87">
        <v>9558</v>
      </c>
      <c r="N16" s="87">
        <v>72449</v>
      </c>
      <c r="O16" s="88">
        <v>0.13192728678104598</v>
      </c>
      <c r="P16" s="89">
        <v>9820000</v>
      </c>
      <c r="Q16" s="89">
        <v>256311000</v>
      </c>
      <c r="R16" s="89">
        <v>291027000</v>
      </c>
      <c r="S16" s="89">
        <v>1183419000</v>
      </c>
      <c r="T16" s="88">
        <v>0.24592050659994474</v>
      </c>
      <c r="U16" s="89">
        <v>2414939.3748114575</v>
      </c>
      <c r="V16" s="89">
        <v>63032130.967138439</v>
      </c>
      <c r="W16" s="90">
        <v>3.8312830896840164E-2</v>
      </c>
      <c r="X16" s="91" t="str">
        <f>VLOOKUP(B16,'Results of LIP Model by Tier'!B$13:AB$215,23,FALSE)</f>
        <v>Tier 3</v>
      </c>
      <c r="Y16" s="129">
        <f>VLOOKUP(B16,'Results of LIP Model by Tier'!B$13:AB$215,24,FALSE)</f>
        <v>724481.81244343717</v>
      </c>
      <c r="Z16" s="133">
        <v>386134</v>
      </c>
      <c r="AA16" s="131">
        <f>VLOOKUP(B16,'Results of LIP Model by Tier'!B$13:AB$215,26,FALSE)</f>
        <v>338347.81244343717</v>
      </c>
      <c r="AB16" s="90">
        <f>VLOOKUP(B16,'Results of LIP Model by Tier'!B$13:AB$215,27,FALSE)</f>
        <v>0.46702043672056043</v>
      </c>
    </row>
    <row r="17" spans="1:28" s="83" customFormat="1" ht="21" x14ac:dyDescent="0.45">
      <c r="A17" s="73"/>
      <c r="B17" s="74">
        <v>100242</v>
      </c>
      <c r="C17" s="84">
        <v>117617</v>
      </c>
      <c r="D17" s="85" t="s">
        <v>103</v>
      </c>
      <c r="E17" s="85" t="s">
        <v>236</v>
      </c>
      <c r="F17" s="84" t="s">
        <v>281</v>
      </c>
      <c r="G17" s="84" t="s">
        <v>287</v>
      </c>
      <c r="H17" s="84" t="s">
        <v>287</v>
      </c>
      <c r="I17" s="86">
        <v>42005</v>
      </c>
      <c r="J17" s="85" t="s">
        <v>308</v>
      </c>
      <c r="K17" s="87">
        <v>3407</v>
      </c>
      <c r="L17" s="87">
        <v>11559</v>
      </c>
      <c r="M17" s="87">
        <v>14966</v>
      </c>
      <c r="N17" s="87">
        <v>52942</v>
      </c>
      <c r="O17" s="88">
        <v>0.28268671376223037</v>
      </c>
      <c r="P17" s="89">
        <v>11328586</v>
      </c>
      <c r="Q17" s="89">
        <v>497811093</v>
      </c>
      <c r="R17" s="89">
        <v>156410970</v>
      </c>
      <c r="S17" s="89">
        <v>1588131734</v>
      </c>
      <c r="T17" s="88">
        <v>9.8487402934799614E-2</v>
      </c>
      <c r="U17" s="89">
        <v>1115723.0140635299</v>
      </c>
      <c r="V17" s="89">
        <v>49028121.701704003</v>
      </c>
      <c r="W17" s="90">
        <v>2.2756797024609497E-2</v>
      </c>
      <c r="X17" s="91" t="str">
        <f>VLOOKUP(B17,'Results of LIP Model by Tier'!B$13:AB$215,23,FALSE)</f>
        <v>Tier 3</v>
      </c>
      <c r="Y17" s="129">
        <f>VLOOKUP(B17,'Results of LIP Model by Tier'!B$13:AB$215,24,FALSE)</f>
        <v>334716.90421905898</v>
      </c>
      <c r="Z17" s="133">
        <v>0</v>
      </c>
      <c r="AA17" s="131">
        <f>VLOOKUP(B17,'Results of LIP Model by Tier'!B$13:AB$215,26,FALSE)</f>
        <v>334716.90421905898</v>
      </c>
      <c r="AB17" s="90">
        <f>VLOOKUP(B17,'Results of LIP Model by Tier'!B$13:AB$215,27,FALSE)</f>
        <v>1</v>
      </c>
    </row>
    <row r="18" spans="1:28" s="83" customFormat="1" ht="21" x14ac:dyDescent="0.45">
      <c r="A18" s="73"/>
      <c r="B18" s="74">
        <v>23960013</v>
      </c>
      <c r="C18" s="84">
        <v>102750</v>
      </c>
      <c r="D18" s="85" t="s">
        <v>106</v>
      </c>
      <c r="E18" s="85" t="s">
        <v>236</v>
      </c>
      <c r="F18" s="84" t="s">
        <v>281</v>
      </c>
      <c r="G18" s="84" t="s">
        <v>287</v>
      </c>
      <c r="H18" s="84" t="s">
        <v>287</v>
      </c>
      <c r="I18" s="86">
        <v>42005</v>
      </c>
      <c r="J18" s="85" t="s">
        <v>308</v>
      </c>
      <c r="K18" s="87">
        <v>435</v>
      </c>
      <c r="L18" s="87">
        <v>0</v>
      </c>
      <c r="M18" s="87">
        <v>435</v>
      </c>
      <c r="N18" s="87">
        <v>20310</v>
      </c>
      <c r="O18" s="88">
        <v>2.1418020679468242E-2</v>
      </c>
      <c r="P18" s="89">
        <v>226142</v>
      </c>
      <c r="Q18" s="89">
        <v>5735267</v>
      </c>
      <c r="R18" s="89">
        <v>19585896</v>
      </c>
      <c r="S18" s="89">
        <v>34814745</v>
      </c>
      <c r="T18" s="88">
        <v>0.56257473665253044</v>
      </c>
      <c r="U18" s="89">
        <v>127221.77609607654</v>
      </c>
      <c r="V18" s="89">
        <v>3226516.3221569485</v>
      </c>
      <c r="W18" s="90">
        <v>3.943007361296344E-2</v>
      </c>
      <c r="X18" s="91" t="str">
        <f>VLOOKUP(B18,'Results of LIP Model by Tier'!B$13:AB$215,23,FALSE)</f>
        <v>Tier 3</v>
      </c>
      <c r="Y18" s="129">
        <f>VLOOKUP(B18,'Results of LIP Model by Tier'!B$13:AB$215,24,FALSE)</f>
        <v>38166.532828822965</v>
      </c>
      <c r="Z18" s="133">
        <v>0</v>
      </c>
      <c r="AA18" s="131">
        <f>VLOOKUP(B18,'Results of LIP Model by Tier'!B$13:AB$215,26,FALSE)</f>
        <v>38166.532828822965</v>
      </c>
      <c r="AB18" s="90">
        <f>VLOOKUP(B18,'Results of LIP Model by Tier'!B$13:AB$215,27,FALSE)</f>
        <v>1</v>
      </c>
    </row>
    <row r="19" spans="1:28" s="83" customFormat="1" ht="21" x14ac:dyDescent="0.45">
      <c r="A19" s="73"/>
      <c r="B19" s="74">
        <v>100103</v>
      </c>
      <c r="C19" s="84">
        <v>100072</v>
      </c>
      <c r="D19" s="85" t="s">
        <v>175</v>
      </c>
      <c r="E19" s="85" t="s">
        <v>262</v>
      </c>
      <c r="F19" s="84" t="s">
        <v>281</v>
      </c>
      <c r="G19" s="84" t="s">
        <v>287</v>
      </c>
      <c r="H19" s="84" t="s">
        <v>287</v>
      </c>
      <c r="I19" s="86">
        <v>42005</v>
      </c>
      <c r="J19" s="85" t="s">
        <v>308</v>
      </c>
      <c r="K19" s="87">
        <v>82</v>
      </c>
      <c r="L19" s="87">
        <v>376</v>
      </c>
      <c r="M19" s="87">
        <v>458</v>
      </c>
      <c r="N19" s="87">
        <v>5402</v>
      </c>
      <c r="O19" s="88">
        <v>8.478341355053684E-2</v>
      </c>
      <c r="P19" s="89">
        <v>217714</v>
      </c>
      <c r="Q19" s="89">
        <v>22006195</v>
      </c>
      <c r="R19" s="89">
        <v>21511743</v>
      </c>
      <c r="S19" s="89">
        <v>99519609</v>
      </c>
      <c r="T19" s="88">
        <v>0.21615582312024559</v>
      </c>
      <c r="U19" s="89">
        <v>47060.148874801147</v>
      </c>
      <c r="V19" s="89">
        <v>4756767.1939696325</v>
      </c>
      <c r="W19" s="90">
        <v>9.8933050443295624E-3</v>
      </c>
      <c r="X19" s="91" t="str">
        <f>VLOOKUP(B19,'Results of LIP Model by Tier'!B$13:AB$215,23,FALSE)</f>
        <v>Tier 3</v>
      </c>
      <c r="Y19" s="129">
        <f>VLOOKUP(B19,'Results of LIP Model by Tier'!B$13:AB$215,24,FALSE)</f>
        <v>14118.044662440343</v>
      </c>
      <c r="Z19" s="133">
        <v>0</v>
      </c>
      <c r="AA19" s="131">
        <f>VLOOKUP(B19,'Results of LIP Model by Tier'!B$13:AB$215,26,FALSE)</f>
        <v>14118.044662440343</v>
      </c>
      <c r="AB19" s="90">
        <f>VLOOKUP(B19,'Results of LIP Model by Tier'!B$13:AB$215,27,FALSE)</f>
        <v>1</v>
      </c>
    </row>
    <row r="20" spans="1:28" s="83" customFormat="1" ht="21" x14ac:dyDescent="0.45">
      <c r="A20" s="73"/>
      <c r="B20" s="74">
        <v>100177</v>
      </c>
      <c r="C20" s="84">
        <v>100099</v>
      </c>
      <c r="D20" s="85" t="s">
        <v>76</v>
      </c>
      <c r="E20" s="85" t="s">
        <v>211</v>
      </c>
      <c r="F20" s="84" t="s">
        <v>281</v>
      </c>
      <c r="G20" s="84" t="s">
        <v>287</v>
      </c>
      <c r="H20" s="84" t="s">
        <v>287</v>
      </c>
      <c r="I20" s="86">
        <v>41913</v>
      </c>
      <c r="J20" s="85" t="s">
        <v>305</v>
      </c>
      <c r="K20" s="87">
        <v>1882</v>
      </c>
      <c r="L20" s="87">
        <v>1557</v>
      </c>
      <c r="M20" s="87">
        <v>3439</v>
      </c>
      <c r="N20" s="87">
        <v>27130</v>
      </c>
      <c r="O20" s="88">
        <v>0.12676004423147808</v>
      </c>
      <c r="P20" s="89">
        <v>29939451</v>
      </c>
      <c r="Q20" s="89">
        <v>153067888</v>
      </c>
      <c r="R20" s="89">
        <v>87982413</v>
      </c>
      <c r="S20" s="89">
        <v>512211553</v>
      </c>
      <c r="T20" s="88">
        <v>0.17176967697173359</v>
      </c>
      <c r="U20" s="89">
        <v>5142689.8269810462</v>
      </c>
      <c r="V20" s="89">
        <v>26292421.676505495</v>
      </c>
      <c r="W20" s="90">
        <v>0.19559589794562268</v>
      </c>
      <c r="X20" s="91" t="str">
        <f>VLOOKUP(B20,'Results of LIP Model by Tier'!B$13:AB$215,23,FALSE)</f>
        <v>Tier 3</v>
      </c>
      <c r="Y20" s="129">
        <f>VLOOKUP(B20,'Results of LIP Model by Tier'!B$13:AB$215,24,FALSE)</f>
        <v>1542806.9480943137</v>
      </c>
      <c r="Z20" s="133">
        <v>397630</v>
      </c>
      <c r="AA20" s="131">
        <f>VLOOKUP(B20,'Results of LIP Model by Tier'!B$13:AB$215,26,FALSE)</f>
        <v>1145176.9480943137</v>
      </c>
      <c r="AB20" s="90">
        <f>VLOOKUP(B20,'Results of LIP Model by Tier'!B$13:AB$215,27,FALSE)</f>
        <v>0.74226846690627402</v>
      </c>
    </row>
    <row r="21" spans="1:28" s="83" customFormat="1" ht="21" x14ac:dyDescent="0.45">
      <c r="A21" s="73"/>
      <c r="B21" s="74">
        <v>110027</v>
      </c>
      <c r="C21" s="84">
        <v>120421</v>
      </c>
      <c r="D21" s="85" t="s">
        <v>112</v>
      </c>
      <c r="E21" s="85" t="s">
        <v>211</v>
      </c>
      <c r="F21" s="84" t="s">
        <v>281</v>
      </c>
      <c r="G21" s="84" t="s">
        <v>287</v>
      </c>
      <c r="H21" s="84" t="s">
        <v>287</v>
      </c>
      <c r="I21" s="86">
        <v>42005</v>
      </c>
      <c r="J21" s="85" t="s">
        <v>308</v>
      </c>
      <c r="K21" s="87">
        <v>142</v>
      </c>
      <c r="L21" s="87">
        <v>8</v>
      </c>
      <c r="M21" s="87">
        <v>150</v>
      </c>
      <c r="N21" s="87">
        <v>21650</v>
      </c>
      <c r="O21" s="88">
        <v>6.9284064665127024E-3</v>
      </c>
      <c r="P21" s="89">
        <v>341501</v>
      </c>
      <c r="Q21" s="89">
        <v>7422607</v>
      </c>
      <c r="R21" s="89">
        <v>21748659</v>
      </c>
      <c r="S21" s="89">
        <v>41484899</v>
      </c>
      <c r="T21" s="88">
        <v>0.52425483788691396</v>
      </c>
      <c r="U21" s="89">
        <v>179033.55139321901</v>
      </c>
      <c r="V21" s="89">
        <v>3891337.6294832728</v>
      </c>
      <c r="W21" s="90">
        <v>4.600822864527248E-2</v>
      </c>
      <c r="X21" s="91" t="str">
        <f>VLOOKUP(B21,'Results of LIP Model by Tier'!B$13:AB$215,23,FALSE)</f>
        <v>No Tier</v>
      </c>
      <c r="Y21" s="129">
        <f>VLOOKUP(B21,'Results of LIP Model by Tier'!B$13:AB$215,24,FALSE)</f>
        <v>0</v>
      </c>
      <c r="Z21" s="133">
        <v>0</v>
      </c>
      <c r="AA21" s="131">
        <f>VLOOKUP(B21,'Results of LIP Model by Tier'!B$13:AB$215,26,FALSE)</f>
        <v>0</v>
      </c>
      <c r="AB21" s="90">
        <f>VLOOKUP(B21,'Results of LIP Model by Tier'!B$13:AB$215,27,FALSE)</f>
        <v>0</v>
      </c>
    </row>
    <row r="22" spans="1:28" s="83" customFormat="1" ht="21" x14ac:dyDescent="0.45">
      <c r="A22" s="73"/>
      <c r="B22" s="74">
        <v>100019</v>
      </c>
      <c r="C22" s="84">
        <v>100081</v>
      </c>
      <c r="D22" s="85" t="s">
        <v>116</v>
      </c>
      <c r="E22" s="85" t="s">
        <v>211</v>
      </c>
      <c r="F22" s="84" t="s">
        <v>281</v>
      </c>
      <c r="G22" s="84" t="s">
        <v>287</v>
      </c>
      <c r="H22" s="84" t="s">
        <v>287</v>
      </c>
      <c r="I22" s="86">
        <v>41913</v>
      </c>
      <c r="J22" s="85" t="s">
        <v>305</v>
      </c>
      <c r="K22" s="87">
        <v>9554</v>
      </c>
      <c r="L22" s="87">
        <v>9634</v>
      </c>
      <c r="M22" s="87">
        <v>19188</v>
      </c>
      <c r="N22" s="87">
        <v>132987</v>
      </c>
      <c r="O22" s="88">
        <v>0.14428477971531051</v>
      </c>
      <c r="P22" s="89">
        <v>105465867</v>
      </c>
      <c r="Q22" s="89">
        <v>556687019</v>
      </c>
      <c r="R22" s="89">
        <v>389370506</v>
      </c>
      <c r="S22" s="89">
        <v>2056481371</v>
      </c>
      <c r="T22" s="88">
        <v>0.18933821209898041</v>
      </c>
      <c r="U22" s="89">
        <v>19968718.695248861</v>
      </c>
      <c r="V22" s="89">
        <v>105402124.87617114</v>
      </c>
      <c r="W22" s="90">
        <v>0.18945271472191452</v>
      </c>
      <c r="X22" s="91" t="str">
        <f>VLOOKUP(B22,'Results of LIP Model by Tier'!B$13:AB$215,23,FALSE)</f>
        <v>Tier 3</v>
      </c>
      <c r="Y22" s="129">
        <f>VLOOKUP(B22,'Results of LIP Model by Tier'!B$13:AB$215,24,FALSE)</f>
        <v>5990615.6085746577</v>
      </c>
      <c r="Z22" s="133">
        <v>0</v>
      </c>
      <c r="AA22" s="131">
        <f>VLOOKUP(B22,'Results of LIP Model by Tier'!B$13:AB$215,26,FALSE)</f>
        <v>5990615.6085746577</v>
      </c>
      <c r="AB22" s="90">
        <f>VLOOKUP(B22,'Results of LIP Model by Tier'!B$13:AB$215,27,FALSE)</f>
        <v>1</v>
      </c>
    </row>
    <row r="23" spans="1:28" s="83" customFormat="1" ht="21" x14ac:dyDescent="0.45">
      <c r="A23" s="73"/>
      <c r="B23" s="74">
        <v>23960090</v>
      </c>
      <c r="C23" s="84">
        <v>16815</v>
      </c>
      <c r="D23" s="85" t="s">
        <v>123</v>
      </c>
      <c r="E23" s="85" t="s">
        <v>211</v>
      </c>
      <c r="F23" s="84" t="s">
        <v>281</v>
      </c>
      <c r="G23" s="84" t="s">
        <v>287</v>
      </c>
      <c r="H23" s="84" t="s">
        <v>287</v>
      </c>
      <c r="I23" s="86">
        <v>42005</v>
      </c>
      <c r="J23" s="85" t="s">
        <v>308</v>
      </c>
      <c r="K23" s="87">
        <v>19</v>
      </c>
      <c r="L23" s="87">
        <v>184</v>
      </c>
      <c r="M23" s="87">
        <v>203</v>
      </c>
      <c r="N23" s="87">
        <v>10914</v>
      </c>
      <c r="O23" s="88">
        <v>1.8599963349825912E-2</v>
      </c>
      <c r="P23" s="89">
        <v>1031712</v>
      </c>
      <c r="Q23" s="89">
        <v>13814525</v>
      </c>
      <c r="R23" s="89">
        <v>18260801</v>
      </c>
      <c r="S23" s="89">
        <v>68980729</v>
      </c>
      <c r="T23" s="88">
        <v>0.26472322436603996</v>
      </c>
      <c r="U23" s="89">
        <v>273118.12725713581</v>
      </c>
      <c r="V23" s="89">
        <v>3657025.601085268</v>
      </c>
      <c r="W23" s="90">
        <v>7.46831324276441E-2</v>
      </c>
      <c r="X23" s="91" t="str">
        <f>VLOOKUP(B23,'Results of LIP Model by Tier'!B$13:AB$215,23,FALSE)</f>
        <v>Tier 3</v>
      </c>
      <c r="Y23" s="129">
        <f>VLOOKUP(B23,'Results of LIP Model by Tier'!B$13:AB$215,24,FALSE)</f>
        <v>81935.438177140735</v>
      </c>
      <c r="Z23" s="133">
        <v>0</v>
      </c>
      <c r="AA23" s="131">
        <f>VLOOKUP(B23,'Results of LIP Model by Tier'!B$13:AB$215,26,FALSE)</f>
        <v>81935.438177140735</v>
      </c>
      <c r="AB23" s="90">
        <f>VLOOKUP(B23,'Results of LIP Model by Tier'!B$13:AB$215,27,FALSE)</f>
        <v>1</v>
      </c>
    </row>
    <row r="24" spans="1:28" s="83" customFormat="1" ht="21" x14ac:dyDescent="0.45">
      <c r="A24" s="73"/>
      <c r="B24" s="74">
        <v>120007</v>
      </c>
      <c r="C24" s="84">
        <v>32975</v>
      </c>
      <c r="D24" s="85" t="s">
        <v>42</v>
      </c>
      <c r="E24" s="85" t="s">
        <v>211</v>
      </c>
      <c r="F24" s="84" t="s">
        <v>281</v>
      </c>
      <c r="G24" s="84" t="s">
        <v>287</v>
      </c>
      <c r="H24" s="84" t="s">
        <v>287</v>
      </c>
      <c r="I24" s="86">
        <v>41913</v>
      </c>
      <c r="J24" s="85" t="s">
        <v>305</v>
      </c>
      <c r="K24" s="87">
        <v>1420</v>
      </c>
      <c r="L24" s="87">
        <v>1663</v>
      </c>
      <c r="M24" s="87">
        <v>3083</v>
      </c>
      <c r="N24" s="87">
        <v>25224</v>
      </c>
      <c r="O24" s="88">
        <v>0.12222486520773866</v>
      </c>
      <c r="P24" s="89">
        <v>36253796</v>
      </c>
      <c r="Q24" s="89">
        <v>110223441</v>
      </c>
      <c r="R24" s="89">
        <v>78695173</v>
      </c>
      <c r="S24" s="89">
        <v>461650143</v>
      </c>
      <c r="T24" s="88">
        <v>0.17046495965235736</v>
      </c>
      <c r="U24" s="89">
        <v>6180001.872384795</v>
      </c>
      <c r="V24" s="89">
        <v>18789234.422808994</v>
      </c>
      <c r="W24" s="90">
        <v>0.32891185097369624</v>
      </c>
      <c r="X24" s="91" t="str">
        <f>VLOOKUP(B24,'Results of LIP Model by Tier'!B$13:AB$215,23,FALSE)</f>
        <v>Tier 2</v>
      </c>
      <c r="Y24" s="129">
        <f>VLOOKUP(B24,'Results of LIP Model by Tier'!B$13:AB$215,24,FALSE)</f>
        <v>4017001.217050117</v>
      </c>
      <c r="Z24" s="133">
        <v>0</v>
      </c>
      <c r="AA24" s="131">
        <f>VLOOKUP(B24,'Results of LIP Model by Tier'!B$13:AB$215,26,FALSE)</f>
        <v>4017001.217050117</v>
      </c>
      <c r="AB24" s="90">
        <f>VLOOKUP(B24,'Results of LIP Model by Tier'!B$13:AB$215,27,FALSE)</f>
        <v>1</v>
      </c>
    </row>
    <row r="25" spans="1:28" s="83" customFormat="1" ht="21" x14ac:dyDescent="0.45">
      <c r="A25" s="73"/>
      <c r="B25" s="74">
        <v>100028</v>
      </c>
      <c r="C25" s="84">
        <v>100102</v>
      </c>
      <c r="D25" s="85" t="s">
        <v>19</v>
      </c>
      <c r="E25" s="85" t="s">
        <v>211</v>
      </c>
      <c r="F25" s="84" t="s">
        <v>280</v>
      </c>
      <c r="G25" s="84" t="s">
        <v>287</v>
      </c>
      <c r="H25" s="84" t="s">
        <v>287</v>
      </c>
      <c r="I25" s="86">
        <v>41913</v>
      </c>
      <c r="J25" s="85" t="s">
        <v>305</v>
      </c>
      <c r="K25" s="87">
        <v>1191</v>
      </c>
      <c r="L25" s="87">
        <v>2714</v>
      </c>
      <c r="M25" s="87">
        <v>3905</v>
      </c>
      <c r="N25" s="87">
        <v>29244</v>
      </c>
      <c r="O25" s="88">
        <v>0.13353166461496374</v>
      </c>
      <c r="P25" s="89">
        <v>14670822</v>
      </c>
      <c r="Q25" s="89">
        <v>135056615</v>
      </c>
      <c r="R25" s="89">
        <v>143987380</v>
      </c>
      <c r="S25" s="89">
        <v>579400855</v>
      </c>
      <c r="T25" s="88">
        <v>0.24851081726484509</v>
      </c>
      <c r="U25" s="89">
        <v>3645857.9651670689</v>
      </c>
      <c r="V25" s="89">
        <v>33563029.770673536</v>
      </c>
      <c r="W25" s="90">
        <v>0.10862720052623856</v>
      </c>
      <c r="X25" s="91" t="str">
        <f>VLOOKUP(B25,'Results of LIP Model by Tier'!B$13:AB$215,23,FALSE)</f>
        <v>Tier 1</v>
      </c>
      <c r="Y25" s="129">
        <f>VLOOKUP(B25,'Results of LIP Model by Tier'!B$13:AB$215,24,FALSE)</f>
        <v>3645857.9651670689</v>
      </c>
      <c r="Z25" s="133">
        <v>1943168</v>
      </c>
      <c r="AA25" s="131">
        <f>VLOOKUP(B25,'Results of LIP Model by Tier'!B$13:AB$215,26,FALSE)</f>
        <v>1702689.9651670689</v>
      </c>
      <c r="AB25" s="90">
        <f>VLOOKUP(B25,'Results of LIP Model by Tier'!B$13:AB$215,27,FALSE)</f>
        <v>0.46702037803851865</v>
      </c>
    </row>
    <row r="26" spans="1:28" s="83" customFormat="1" ht="21" x14ac:dyDescent="0.45">
      <c r="A26" s="73"/>
      <c r="B26" s="74">
        <v>23960034</v>
      </c>
      <c r="C26" s="84">
        <v>103209</v>
      </c>
      <c r="D26" s="85" t="s">
        <v>204</v>
      </c>
      <c r="E26" s="85" t="s">
        <v>211</v>
      </c>
      <c r="F26" s="84" t="s">
        <v>281</v>
      </c>
      <c r="G26" s="84" t="s">
        <v>287</v>
      </c>
      <c r="H26" s="84" t="s">
        <v>287</v>
      </c>
      <c r="I26" s="86">
        <v>42005</v>
      </c>
      <c r="J26" s="85" t="s">
        <v>308</v>
      </c>
      <c r="K26" s="87">
        <v>385</v>
      </c>
      <c r="L26" s="87">
        <v>1101</v>
      </c>
      <c r="M26" s="87">
        <v>1486</v>
      </c>
      <c r="N26" s="87">
        <v>15919</v>
      </c>
      <c r="O26" s="88">
        <v>9.3347572083673599E-2</v>
      </c>
      <c r="P26" s="89">
        <v>2006516</v>
      </c>
      <c r="Q26" s="89">
        <v>137435773</v>
      </c>
      <c r="R26" s="89">
        <v>63868947</v>
      </c>
      <c r="S26" s="89">
        <v>595765399</v>
      </c>
      <c r="T26" s="88">
        <v>0.10720486135516574</v>
      </c>
      <c r="U26" s="89">
        <v>215108.26958692176</v>
      </c>
      <c r="V26" s="89">
        <v>14733782.989705032</v>
      </c>
      <c r="W26" s="90">
        <v>1.4599663218687612E-2</v>
      </c>
      <c r="X26" s="91" t="str">
        <f>VLOOKUP(B26,'Results of LIP Model by Tier'!B$13:AB$215,23,FALSE)</f>
        <v>Tier 3</v>
      </c>
      <c r="Y26" s="129">
        <f>VLOOKUP(B26,'Results of LIP Model by Tier'!B$13:AB$215,24,FALSE)</f>
        <v>64532.480876076523</v>
      </c>
      <c r="Z26" s="133">
        <v>0</v>
      </c>
      <c r="AA26" s="131">
        <f>VLOOKUP(B26,'Results of LIP Model by Tier'!B$13:AB$215,26,FALSE)</f>
        <v>64532.480876076523</v>
      </c>
      <c r="AB26" s="90">
        <f>VLOOKUP(B26,'Results of LIP Model by Tier'!B$13:AB$215,27,FALSE)</f>
        <v>1</v>
      </c>
    </row>
    <row r="27" spans="1:28" s="83" customFormat="1" ht="21" x14ac:dyDescent="0.45">
      <c r="A27" s="73"/>
      <c r="B27" s="74">
        <v>100092</v>
      </c>
      <c r="C27" s="84">
        <v>100111</v>
      </c>
      <c r="D27" s="85" t="s">
        <v>205</v>
      </c>
      <c r="E27" s="85" t="s">
        <v>211</v>
      </c>
      <c r="F27" s="84" t="s">
        <v>281</v>
      </c>
      <c r="G27" s="84" t="s">
        <v>287</v>
      </c>
      <c r="H27" s="84" t="s">
        <v>287</v>
      </c>
      <c r="I27" s="86">
        <v>42005</v>
      </c>
      <c r="J27" s="85" t="s">
        <v>308</v>
      </c>
      <c r="K27" s="87">
        <v>2107</v>
      </c>
      <c r="L27" s="87">
        <v>7221</v>
      </c>
      <c r="M27" s="87">
        <v>9328</v>
      </c>
      <c r="N27" s="87">
        <v>61600</v>
      </c>
      <c r="O27" s="88">
        <v>0.15142857142857144</v>
      </c>
      <c r="P27" s="89">
        <v>3873726</v>
      </c>
      <c r="Q27" s="89">
        <v>238957724</v>
      </c>
      <c r="R27" s="89">
        <v>136634737</v>
      </c>
      <c r="S27" s="89">
        <v>1218727525</v>
      </c>
      <c r="T27" s="88">
        <v>0.11211262090761427</v>
      </c>
      <c r="U27" s="89">
        <v>434293.57453796902</v>
      </c>
      <c r="V27" s="89">
        <v>26790176.723758321</v>
      </c>
      <c r="W27" s="90">
        <v>1.6210926079962162E-2</v>
      </c>
      <c r="X27" s="91" t="str">
        <f>VLOOKUP(B27,'Results of LIP Model by Tier'!B$13:AB$215,23,FALSE)</f>
        <v>Tier 3</v>
      </c>
      <c r="Y27" s="129">
        <f>VLOOKUP(B27,'Results of LIP Model by Tier'!B$13:AB$215,24,FALSE)</f>
        <v>130288.0723613907</v>
      </c>
      <c r="Z27" s="133">
        <v>0</v>
      </c>
      <c r="AA27" s="131">
        <f>VLOOKUP(B27,'Results of LIP Model by Tier'!B$13:AB$215,26,FALSE)</f>
        <v>130288.0723613907</v>
      </c>
      <c r="AB27" s="90">
        <f>VLOOKUP(B27,'Results of LIP Model by Tier'!B$13:AB$215,27,FALSE)</f>
        <v>1</v>
      </c>
    </row>
    <row r="28" spans="1:28" s="83" customFormat="1" ht="21" x14ac:dyDescent="0.45">
      <c r="A28" s="73"/>
      <c r="B28" s="74">
        <v>110019</v>
      </c>
      <c r="C28" s="84">
        <v>120405</v>
      </c>
      <c r="D28" s="85" t="s">
        <v>18</v>
      </c>
      <c r="E28" s="85" t="s">
        <v>239</v>
      </c>
      <c r="F28" s="84" t="s">
        <v>280</v>
      </c>
      <c r="G28" s="84" t="s">
        <v>287</v>
      </c>
      <c r="H28" s="84" t="s">
        <v>287</v>
      </c>
      <c r="I28" s="86">
        <v>41821</v>
      </c>
      <c r="J28" s="85" t="s">
        <v>306</v>
      </c>
      <c r="K28" s="87">
        <v>5807</v>
      </c>
      <c r="L28" s="87">
        <v>7153</v>
      </c>
      <c r="M28" s="87">
        <v>12960</v>
      </c>
      <c r="N28" s="87">
        <v>48688</v>
      </c>
      <c r="O28" s="88">
        <v>0.26618468616496876</v>
      </c>
      <c r="P28" s="89">
        <v>18192033</v>
      </c>
      <c r="Q28" s="89">
        <v>253125927</v>
      </c>
      <c r="R28" s="89">
        <v>148084900</v>
      </c>
      <c r="S28" s="89">
        <v>639815417</v>
      </c>
      <c r="T28" s="88">
        <v>0.23144940879097323</v>
      </c>
      <c r="U28" s="89">
        <v>4210535.2825558754</v>
      </c>
      <c r="V28" s="89">
        <v>58585846.15381705</v>
      </c>
      <c r="W28" s="90">
        <v>7.1869496797931726E-2</v>
      </c>
      <c r="X28" s="91" t="str">
        <f>VLOOKUP(B28,'Results of LIP Model by Tier'!B$13:AB$215,23,FALSE)</f>
        <v>Tier 1</v>
      </c>
      <c r="Y28" s="129">
        <f>VLOOKUP(B28,'Results of LIP Model by Tier'!B$13:AB$215,24,FALSE)</f>
        <v>4210535.2825558754</v>
      </c>
      <c r="Z28" s="133">
        <v>2244129</v>
      </c>
      <c r="AA28" s="131">
        <f>VLOOKUP(B28,'Results of LIP Model by Tier'!B$13:AB$215,26,FALSE)</f>
        <v>1966406.2825558754</v>
      </c>
      <c r="AB28" s="90">
        <f>VLOOKUP(B28,'Results of LIP Model by Tier'!B$13:AB$215,27,FALSE)</f>
        <v>0.46702049753689018</v>
      </c>
    </row>
    <row r="29" spans="1:28" s="83" customFormat="1" ht="21" x14ac:dyDescent="0.45">
      <c r="A29" s="73"/>
      <c r="B29" s="74">
        <v>100200</v>
      </c>
      <c r="C29" s="84">
        <v>108219</v>
      </c>
      <c r="D29" s="85" t="s">
        <v>22</v>
      </c>
      <c r="E29" s="85" t="s">
        <v>239</v>
      </c>
      <c r="F29" s="84" t="s">
        <v>280</v>
      </c>
      <c r="G29" s="84" t="s">
        <v>287</v>
      </c>
      <c r="H29" s="84" t="s">
        <v>287</v>
      </c>
      <c r="I29" s="86">
        <v>41821</v>
      </c>
      <c r="J29" s="85" t="s">
        <v>306</v>
      </c>
      <c r="K29" s="87">
        <v>1942</v>
      </c>
      <c r="L29" s="87">
        <v>4734</v>
      </c>
      <c r="M29" s="87">
        <v>6676</v>
      </c>
      <c r="N29" s="87">
        <v>38012</v>
      </c>
      <c r="O29" s="88">
        <v>0.1756287488161633</v>
      </c>
      <c r="P29" s="89">
        <v>9203580</v>
      </c>
      <c r="Q29" s="89">
        <v>162200030</v>
      </c>
      <c r="R29" s="89">
        <v>110534336</v>
      </c>
      <c r="S29" s="89">
        <v>453684835</v>
      </c>
      <c r="T29" s="88">
        <v>0.2436368321634555</v>
      </c>
      <c r="U29" s="89">
        <v>2242331.0757629359</v>
      </c>
      <c r="V29" s="89">
        <v>39517901.486017443</v>
      </c>
      <c r="W29" s="90">
        <v>5.6742159665445199E-2</v>
      </c>
      <c r="X29" s="91" t="str">
        <f>VLOOKUP(B29,'Results of LIP Model by Tier'!B$13:AB$215,23,FALSE)</f>
        <v>Tier 1</v>
      </c>
      <c r="Y29" s="129">
        <f>VLOOKUP(B29,'Results of LIP Model by Tier'!B$13:AB$215,24,FALSE)</f>
        <v>2242331.0757629359</v>
      </c>
      <c r="Z29" s="133">
        <v>1195116</v>
      </c>
      <c r="AA29" s="131">
        <f>VLOOKUP(B29,'Results of LIP Model by Tier'!B$13:AB$215,26,FALSE)</f>
        <v>1047215.0757629359</v>
      </c>
      <c r="AB29" s="90">
        <f>VLOOKUP(B29,'Results of LIP Model by Tier'!B$13:AB$215,27,FALSE)</f>
        <v>0.46702072101758169</v>
      </c>
    </row>
    <row r="30" spans="1:28" s="83" customFormat="1" ht="21" x14ac:dyDescent="0.45">
      <c r="A30" s="73"/>
      <c r="B30" s="74">
        <v>100039</v>
      </c>
      <c r="C30" s="84">
        <v>100129</v>
      </c>
      <c r="D30" s="85" t="s">
        <v>10</v>
      </c>
      <c r="E30" s="85" t="s">
        <v>239</v>
      </c>
      <c r="F30" s="84" t="s">
        <v>280</v>
      </c>
      <c r="G30" s="84" t="s">
        <v>282</v>
      </c>
      <c r="H30" s="84" t="s">
        <v>287</v>
      </c>
      <c r="I30" s="86">
        <v>41821</v>
      </c>
      <c r="J30" s="85" t="s">
        <v>306</v>
      </c>
      <c r="K30" s="87">
        <v>28400</v>
      </c>
      <c r="L30" s="87">
        <v>26887</v>
      </c>
      <c r="M30" s="87">
        <v>55287</v>
      </c>
      <c r="N30" s="87">
        <v>154498</v>
      </c>
      <c r="O30" s="88">
        <v>0.35784929254747633</v>
      </c>
      <c r="P30" s="89">
        <v>84247207</v>
      </c>
      <c r="Q30" s="89">
        <v>556902217</v>
      </c>
      <c r="R30" s="89">
        <v>455777873</v>
      </c>
      <c r="S30" s="89">
        <v>1827721620</v>
      </c>
      <c r="T30" s="88">
        <v>0.24936941600548557</v>
      </c>
      <c r="U30" s="89">
        <v>21008676.809683256</v>
      </c>
      <c r="V30" s="89">
        <v>138874380.62545019</v>
      </c>
      <c r="W30" s="90">
        <v>0.15127827548224682</v>
      </c>
      <c r="X30" s="91" t="str">
        <f>VLOOKUP(B30,'Results of LIP Model by Tier'!B$13:AB$215,23,FALSE)</f>
        <v>Tier 1</v>
      </c>
      <c r="Y30" s="129">
        <f>VLOOKUP(B30,'Results of LIP Model by Tier'!B$13:AB$215,24,FALSE)</f>
        <v>21008676.809683256</v>
      </c>
      <c r="Z30" s="133">
        <v>11197194</v>
      </c>
      <c r="AA30" s="131">
        <f>VLOOKUP(B30,'Results of LIP Model by Tier'!B$13:AB$215,26,FALSE)</f>
        <v>9811482.8096832559</v>
      </c>
      <c r="AB30" s="90">
        <f>VLOOKUP(B30,'Results of LIP Model by Tier'!B$13:AB$215,27,FALSE)</f>
        <v>0.46702050293624287</v>
      </c>
    </row>
    <row r="31" spans="1:28" s="83" customFormat="1" ht="21" x14ac:dyDescent="0.45">
      <c r="A31" s="73"/>
      <c r="B31" s="74">
        <v>100086</v>
      </c>
      <c r="C31" s="84">
        <v>100218</v>
      </c>
      <c r="D31" s="85" t="s">
        <v>13</v>
      </c>
      <c r="E31" s="85" t="s">
        <v>239</v>
      </c>
      <c r="F31" s="84" t="s">
        <v>280</v>
      </c>
      <c r="G31" s="84" t="s">
        <v>287</v>
      </c>
      <c r="H31" s="84" t="s">
        <v>287</v>
      </c>
      <c r="I31" s="86">
        <v>41821</v>
      </c>
      <c r="J31" s="85" t="s">
        <v>306</v>
      </c>
      <c r="K31" s="87">
        <v>8161</v>
      </c>
      <c r="L31" s="87">
        <v>6091</v>
      </c>
      <c r="M31" s="87">
        <v>14252</v>
      </c>
      <c r="N31" s="87">
        <v>78641</v>
      </c>
      <c r="O31" s="88">
        <v>0.18122862120268055</v>
      </c>
      <c r="P31" s="89">
        <v>42418885</v>
      </c>
      <c r="Q31" s="89">
        <v>249339580</v>
      </c>
      <c r="R31" s="89">
        <v>219594629</v>
      </c>
      <c r="S31" s="89">
        <v>910880743</v>
      </c>
      <c r="T31" s="88">
        <v>0.241079450507167</v>
      </c>
      <c r="U31" s="89">
        <v>10226321.486926708</v>
      </c>
      <c r="V31" s="89">
        <v>60110648.93608781</v>
      </c>
      <c r="W31" s="90">
        <v>0.17012495569295497</v>
      </c>
      <c r="X31" s="91" t="str">
        <f>VLOOKUP(B31,'Results of LIP Model by Tier'!B$13:AB$215,23,FALSE)</f>
        <v>Tier 1</v>
      </c>
      <c r="Y31" s="129">
        <f>VLOOKUP(B31,'Results of LIP Model by Tier'!B$13:AB$215,24,FALSE)</f>
        <v>10226321.486926708</v>
      </c>
      <c r="Z31" s="133">
        <v>5450419</v>
      </c>
      <c r="AA31" s="131">
        <f>VLOOKUP(B31,'Results of LIP Model by Tier'!B$13:AB$215,26,FALSE)</f>
        <v>4775902.4869267084</v>
      </c>
      <c r="AB31" s="90">
        <f>VLOOKUP(B31,'Results of LIP Model by Tier'!B$13:AB$215,27,FALSE)</f>
        <v>0.46702056971631534</v>
      </c>
    </row>
    <row r="32" spans="1:28" s="83" customFormat="1" ht="21" x14ac:dyDescent="0.45">
      <c r="A32" s="73"/>
      <c r="B32" s="74">
        <v>100056</v>
      </c>
      <c r="C32" s="84">
        <v>102202</v>
      </c>
      <c r="D32" s="85" t="s">
        <v>81</v>
      </c>
      <c r="E32" s="85" t="s">
        <v>239</v>
      </c>
      <c r="F32" s="84" t="s">
        <v>281</v>
      </c>
      <c r="G32" s="84" t="s">
        <v>287</v>
      </c>
      <c r="H32" s="84" t="s">
        <v>287</v>
      </c>
      <c r="I32" s="86">
        <v>42005</v>
      </c>
      <c r="J32" s="85" t="s">
        <v>308</v>
      </c>
      <c r="K32" s="87">
        <v>109</v>
      </c>
      <c r="L32" s="87">
        <v>663</v>
      </c>
      <c r="M32" s="87">
        <v>772</v>
      </c>
      <c r="N32" s="87">
        <v>45449</v>
      </c>
      <c r="O32" s="88">
        <v>1.69860723008207E-2</v>
      </c>
      <c r="P32" s="89">
        <v>3890600</v>
      </c>
      <c r="Q32" s="89">
        <v>506416123</v>
      </c>
      <c r="R32" s="89">
        <v>224141269</v>
      </c>
      <c r="S32" s="89">
        <v>1072648810</v>
      </c>
      <c r="T32" s="88">
        <v>0.20896053480915155</v>
      </c>
      <c r="U32" s="89">
        <v>812981.85672848509</v>
      </c>
      <c r="V32" s="89">
        <v>105820983.89805707</v>
      </c>
      <c r="W32" s="90">
        <v>7.6826147970016356E-3</v>
      </c>
      <c r="X32" s="91" t="str">
        <f>VLOOKUP(B32,'Results of LIP Model by Tier'!B$13:AB$215,23,FALSE)</f>
        <v>Tier 3</v>
      </c>
      <c r="Y32" s="129">
        <f>VLOOKUP(B32,'Results of LIP Model by Tier'!B$13:AB$215,24,FALSE)</f>
        <v>243894.55701854551</v>
      </c>
      <c r="Z32" s="133">
        <v>0</v>
      </c>
      <c r="AA32" s="131">
        <f>VLOOKUP(B32,'Results of LIP Model by Tier'!B$13:AB$215,26,FALSE)</f>
        <v>243894.55701854551</v>
      </c>
      <c r="AB32" s="90">
        <f>VLOOKUP(B32,'Results of LIP Model by Tier'!B$13:AB$215,27,FALSE)</f>
        <v>1</v>
      </c>
    </row>
    <row r="33" spans="1:28" s="83" customFormat="1" ht="21" x14ac:dyDescent="0.45">
      <c r="A33" s="73"/>
      <c r="B33" s="74">
        <v>103028</v>
      </c>
      <c r="C33" s="84">
        <v>120278</v>
      </c>
      <c r="D33" s="85" t="s">
        <v>113</v>
      </c>
      <c r="E33" s="85" t="s">
        <v>239</v>
      </c>
      <c r="F33" s="84" t="s">
        <v>281</v>
      </c>
      <c r="G33" s="84" t="s">
        <v>287</v>
      </c>
      <c r="H33" s="84" t="s">
        <v>287</v>
      </c>
      <c r="I33" s="86">
        <v>42005</v>
      </c>
      <c r="J33" s="85" t="s">
        <v>308</v>
      </c>
      <c r="K33" s="87">
        <v>496</v>
      </c>
      <c r="L33" s="87">
        <v>27</v>
      </c>
      <c r="M33" s="87">
        <v>523</v>
      </c>
      <c r="N33" s="87">
        <v>34387</v>
      </c>
      <c r="O33" s="88">
        <v>1.5209236048506703E-2</v>
      </c>
      <c r="P33" s="89">
        <v>234940</v>
      </c>
      <c r="Q33" s="89">
        <v>17441185</v>
      </c>
      <c r="R33" s="89">
        <v>39736719</v>
      </c>
      <c r="S33" s="89">
        <v>80279983</v>
      </c>
      <c r="T33" s="88">
        <v>0.49497667432241482</v>
      </c>
      <c r="U33" s="89">
        <v>116289.81986530813</v>
      </c>
      <c r="V33" s="89">
        <v>8632979.7475419864</v>
      </c>
      <c r="W33" s="90">
        <v>1.3470414997604808E-2</v>
      </c>
      <c r="X33" s="91" t="str">
        <f>VLOOKUP(B33,'Results of LIP Model by Tier'!B$13:AB$215,23,FALSE)</f>
        <v>Tier 3</v>
      </c>
      <c r="Y33" s="129">
        <f>VLOOKUP(B33,'Results of LIP Model by Tier'!B$13:AB$215,24,FALSE)</f>
        <v>34886.945959592442</v>
      </c>
      <c r="Z33" s="133">
        <v>0</v>
      </c>
      <c r="AA33" s="131">
        <f>VLOOKUP(B33,'Results of LIP Model by Tier'!B$13:AB$215,26,FALSE)</f>
        <v>34886.945959592442</v>
      </c>
      <c r="AB33" s="90">
        <f>VLOOKUP(B33,'Results of LIP Model by Tier'!B$13:AB$215,27,FALSE)</f>
        <v>1</v>
      </c>
    </row>
    <row r="34" spans="1:28" s="83" customFormat="1" ht="21" x14ac:dyDescent="0.45">
      <c r="A34" s="73"/>
      <c r="B34" s="74">
        <v>100073</v>
      </c>
      <c r="C34" s="84">
        <v>100188</v>
      </c>
      <c r="D34" s="85" t="s">
        <v>117</v>
      </c>
      <c r="E34" s="85" t="s">
        <v>239</v>
      </c>
      <c r="F34" s="84" t="s">
        <v>281</v>
      </c>
      <c r="G34" s="84" t="s">
        <v>287</v>
      </c>
      <c r="H34" s="84" t="s">
        <v>287</v>
      </c>
      <c r="I34" s="86">
        <v>41821</v>
      </c>
      <c r="J34" s="85" t="s">
        <v>306</v>
      </c>
      <c r="K34" s="87">
        <v>4365</v>
      </c>
      <c r="L34" s="87">
        <v>2267</v>
      </c>
      <c r="M34" s="87">
        <v>6632</v>
      </c>
      <c r="N34" s="87">
        <v>82599</v>
      </c>
      <c r="O34" s="88">
        <v>8.029152895313503E-2</v>
      </c>
      <c r="P34" s="89">
        <v>15233543</v>
      </c>
      <c r="Q34" s="89">
        <v>497469120</v>
      </c>
      <c r="R34" s="89">
        <v>321738177</v>
      </c>
      <c r="S34" s="89">
        <v>1445151029</v>
      </c>
      <c r="T34" s="88">
        <v>0.22263290863283189</v>
      </c>
      <c r="U34" s="89">
        <v>3391487.9868733156</v>
      </c>
      <c r="V34" s="89">
        <v>110752997.14061528</v>
      </c>
      <c r="W34" s="90">
        <v>3.0622087658425914E-2</v>
      </c>
      <c r="X34" s="91" t="str">
        <f>VLOOKUP(B34,'Results of LIP Model by Tier'!B$13:AB$215,23,FALSE)</f>
        <v>Tier 3</v>
      </c>
      <c r="Y34" s="129">
        <f>VLOOKUP(B34,'Results of LIP Model by Tier'!B$13:AB$215,24,FALSE)</f>
        <v>1017446.3960619946</v>
      </c>
      <c r="Z34" s="133">
        <v>0</v>
      </c>
      <c r="AA34" s="131">
        <f>VLOOKUP(B34,'Results of LIP Model by Tier'!B$13:AB$215,26,FALSE)</f>
        <v>1017446.3960619946</v>
      </c>
      <c r="AB34" s="90">
        <f>VLOOKUP(B34,'Results of LIP Model by Tier'!B$13:AB$215,27,FALSE)</f>
        <v>1</v>
      </c>
    </row>
    <row r="35" spans="1:28" s="83" customFormat="1" ht="21" x14ac:dyDescent="0.45">
      <c r="A35" s="73"/>
      <c r="B35" s="74">
        <v>100120</v>
      </c>
      <c r="C35" s="84">
        <v>100196</v>
      </c>
      <c r="D35" s="85" t="s">
        <v>128</v>
      </c>
      <c r="E35" s="85" t="s">
        <v>239</v>
      </c>
      <c r="F35" s="84" t="s">
        <v>281</v>
      </c>
      <c r="G35" s="84" t="s">
        <v>287</v>
      </c>
      <c r="H35" s="84" t="s">
        <v>287</v>
      </c>
      <c r="I35" s="86">
        <v>42005</v>
      </c>
      <c r="J35" s="85" t="s">
        <v>308</v>
      </c>
      <c r="K35" s="87">
        <v>0</v>
      </c>
      <c r="L35" s="87">
        <v>79</v>
      </c>
      <c r="M35" s="87">
        <v>79</v>
      </c>
      <c r="N35" s="87">
        <v>13109</v>
      </c>
      <c r="O35" s="88">
        <v>6.0263940804027765E-3</v>
      </c>
      <c r="P35" s="89">
        <v>2697731</v>
      </c>
      <c r="Q35" s="89">
        <v>9116121</v>
      </c>
      <c r="R35" s="89">
        <v>22142973</v>
      </c>
      <c r="S35" s="89">
        <v>97335706</v>
      </c>
      <c r="T35" s="88">
        <v>0.22749075246857509</v>
      </c>
      <c r="U35" s="89">
        <v>613708.85514780157</v>
      </c>
      <c r="V35" s="89">
        <v>2073833.2258845791</v>
      </c>
      <c r="W35" s="90">
        <v>0.29592970518930151</v>
      </c>
      <c r="X35" s="91" t="str">
        <f>VLOOKUP(B35,'Results of LIP Model by Tier'!B$13:AB$215,23,FALSE)</f>
        <v>No Tier</v>
      </c>
      <c r="Y35" s="129">
        <f>VLOOKUP(B35,'Results of LIP Model by Tier'!B$13:AB$215,24,FALSE)</f>
        <v>0</v>
      </c>
      <c r="Z35" s="133">
        <v>0</v>
      </c>
      <c r="AA35" s="131">
        <f>VLOOKUP(B35,'Results of LIP Model by Tier'!B$13:AB$215,26,FALSE)</f>
        <v>0</v>
      </c>
      <c r="AB35" s="90">
        <f>VLOOKUP(B35,'Results of LIP Model by Tier'!B$13:AB$215,27,FALSE)</f>
        <v>0</v>
      </c>
    </row>
    <row r="36" spans="1:28" s="83" customFormat="1" ht="21" x14ac:dyDescent="0.45">
      <c r="A36" s="73"/>
      <c r="B36" s="74">
        <v>100042</v>
      </c>
      <c r="C36" s="84">
        <v>101915</v>
      </c>
      <c r="D36" s="85" t="s">
        <v>53</v>
      </c>
      <c r="E36" s="85" t="s">
        <v>239</v>
      </c>
      <c r="F36" s="84" t="s">
        <v>281</v>
      </c>
      <c r="G36" s="84" t="s">
        <v>287</v>
      </c>
      <c r="H36" s="84" t="s">
        <v>287</v>
      </c>
      <c r="I36" s="86">
        <v>42005</v>
      </c>
      <c r="J36" s="85" t="s">
        <v>308</v>
      </c>
      <c r="K36" s="87">
        <v>-41</v>
      </c>
      <c r="L36" s="87">
        <v>482</v>
      </c>
      <c r="M36" s="87">
        <v>441</v>
      </c>
      <c r="N36" s="87">
        <v>22095</v>
      </c>
      <c r="O36" s="88">
        <v>1.9959266802443993E-2</v>
      </c>
      <c r="P36" s="89">
        <v>2145656</v>
      </c>
      <c r="Q36" s="89">
        <v>13622425</v>
      </c>
      <c r="R36" s="89">
        <v>31984034</v>
      </c>
      <c r="S36" s="89">
        <v>147853132</v>
      </c>
      <c r="T36" s="88">
        <v>0.21632300626543371</v>
      </c>
      <c r="U36" s="89">
        <v>464154.75633146544</v>
      </c>
      <c r="V36" s="89">
        <v>2946843.9286254006</v>
      </c>
      <c r="W36" s="90">
        <v>0.15750910722576927</v>
      </c>
      <c r="X36" s="91" t="str">
        <f>VLOOKUP(B36,'Results of LIP Model by Tier'!B$13:AB$215,23,FALSE)</f>
        <v>Tier 3</v>
      </c>
      <c r="Y36" s="129">
        <f>VLOOKUP(B36,'Results of LIP Model by Tier'!B$13:AB$215,24,FALSE)</f>
        <v>139246.42689943963</v>
      </c>
      <c r="Z36" s="133">
        <v>0</v>
      </c>
      <c r="AA36" s="131">
        <f>VLOOKUP(B36,'Results of LIP Model by Tier'!B$13:AB$215,26,FALSE)</f>
        <v>139246.42689943963</v>
      </c>
      <c r="AB36" s="90">
        <f>VLOOKUP(B36,'Results of LIP Model by Tier'!B$13:AB$215,27,FALSE)</f>
        <v>1</v>
      </c>
    </row>
    <row r="37" spans="1:28" s="83" customFormat="1" ht="21" x14ac:dyDescent="0.45">
      <c r="A37" s="73"/>
      <c r="B37" s="74">
        <v>23960050</v>
      </c>
      <c r="C37" s="84">
        <v>103454</v>
      </c>
      <c r="D37" s="85" t="s">
        <v>23</v>
      </c>
      <c r="E37" s="85" t="s">
        <v>239</v>
      </c>
      <c r="F37" s="84" t="s">
        <v>280</v>
      </c>
      <c r="G37" s="84" t="s">
        <v>287</v>
      </c>
      <c r="H37" s="84" t="s">
        <v>287</v>
      </c>
      <c r="I37" s="86">
        <v>41760</v>
      </c>
      <c r="J37" s="85" t="s">
        <v>307</v>
      </c>
      <c r="K37" s="87">
        <v>2330</v>
      </c>
      <c r="L37" s="87">
        <v>4083</v>
      </c>
      <c r="M37" s="87">
        <v>6413</v>
      </c>
      <c r="N37" s="87">
        <v>31373</v>
      </c>
      <c r="O37" s="88">
        <v>0.20441143658559907</v>
      </c>
      <c r="P37" s="89">
        <v>13785204</v>
      </c>
      <c r="Q37" s="89">
        <v>413118462</v>
      </c>
      <c r="R37" s="89">
        <v>130473045</v>
      </c>
      <c r="S37" s="89">
        <v>849075517</v>
      </c>
      <c r="T37" s="88">
        <v>0.15366483002712703</v>
      </c>
      <c r="U37" s="89">
        <v>2118301.0295492718</v>
      </c>
      <c r="V37" s="89">
        <v>63481778.244298138</v>
      </c>
      <c r="W37" s="90">
        <v>3.3368646690982308E-2</v>
      </c>
      <c r="X37" s="91" t="str">
        <f>VLOOKUP(B37,'Results of LIP Model by Tier'!B$13:AB$215,23,FALSE)</f>
        <v>Tier 1</v>
      </c>
      <c r="Y37" s="129">
        <f>VLOOKUP(B37,'Results of LIP Model by Tier'!B$13:AB$215,24,FALSE)</f>
        <v>2118301.0295492718</v>
      </c>
      <c r="Z37" s="133">
        <v>1129011</v>
      </c>
      <c r="AA37" s="131">
        <f>VLOOKUP(B37,'Results of LIP Model by Tier'!B$13:AB$215,26,FALSE)</f>
        <v>989290.0295492718</v>
      </c>
      <c r="AB37" s="90">
        <f>VLOOKUP(B37,'Results of LIP Model by Tier'!B$13:AB$215,27,FALSE)</f>
        <v>0.46702051113092796</v>
      </c>
    </row>
    <row r="38" spans="1:28" s="83" customFormat="1" ht="21" x14ac:dyDescent="0.45">
      <c r="A38" s="73"/>
      <c r="B38" s="74">
        <v>100230</v>
      </c>
      <c r="C38" s="84">
        <v>102229</v>
      </c>
      <c r="D38" s="85" t="s">
        <v>16</v>
      </c>
      <c r="E38" s="85" t="s">
        <v>239</v>
      </c>
      <c r="F38" s="84" t="s">
        <v>280</v>
      </c>
      <c r="G38" s="84" t="s">
        <v>287</v>
      </c>
      <c r="H38" s="84" t="s">
        <v>287</v>
      </c>
      <c r="I38" s="86">
        <v>41760</v>
      </c>
      <c r="J38" s="85" t="s">
        <v>307</v>
      </c>
      <c r="K38" s="87">
        <v>2256</v>
      </c>
      <c r="L38" s="87">
        <v>2411</v>
      </c>
      <c r="M38" s="87">
        <v>4667</v>
      </c>
      <c r="N38" s="87">
        <v>27333</v>
      </c>
      <c r="O38" s="88">
        <v>0.17074598470713057</v>
      </c>
      <c r="P38" s="89">
        <v>40138949</v>
      </c>
      <c r="Q38" s="89">
        <v>228951289</v>
      </c>
      <c r="R38" s="89">
        <v>125250296</v>
      </c>
      <c r="S38" s="89">
        <v>754478197</v>
      </c>
      <c r="T38" s="88">
        <v>0.16600916566976687</v>
      </c>
      <c r="U38" s="89">
        <v>6663433.4343513232</v>
      </c>
      <c r="V38" s="89">
        <v>38008012.465907671</v>
      </c>
      <c r="W38" s="90">
        <v>0.17531654517131809</v>
      </c>
      <c r="X38" s="91" t="str">
        <f>VLOOKUP(B38,'Results of LIP Model by Tier'!B$13:AB$215,23,FALSE)</f>
        <v>Tier 1</v>
      </c>
      <c r="Y38" s="129">
        <f>VLOOKUP(B38,'Results of LIP Model by Tier'!B$13:AB$215,24,FALSE)</f>
        <v>6663433.4343513232</v>
      </c>
      <c r="Z38" s="133">
        <v>3551473</v>
      </c>
      <c r="AA38" s="131">
        <f>VLOOKUP(B38,'Results of LIP Model by Tier'!B$13:AB$215,26,FALSE)</f>
        <v>3111960.4343513232</v>
      </c>
      <c r="AB38" s="90">
        <f>VLOOKUP(B38,'Results of LIP Model by Tier'!B$13:AB$215,27,FALSE)</f>
        <v>0.46702056304915557</v>
      </c>
    </row>
    <row r="39" spans="1:28" s="83" customFormat="1" ht="21" x14ac:dyDescent="0.45">
      <c r="A39" s="73"/>
      <c r="B39" s="74">
        <v>111527</v>
      </c>
      <c r="C39" s="84">
        <v>102521</v>
      </c>
      <c r="D39" s="85" t="s">
        <v>15</v>
      </c>
      <c r="E39" s="85" t="s">
        <v>239</v>
      </c>
      <c r="F39" s="84" t="s">
        <v>280</v>
      </c>
      <c r="G39" s="84" t="s">
        <v>287</v>
      </c>
      <c r="H39" s="84" t="s">
        <v>287</v>
      </c>
      <c r="I39" s="86">
        <v>41760</v>
      </c>
      <c r="J39" s="85" t="s">
        <v>307</v>
      </c>
      <c r="K39" s="87">
        <v>5941</v>
      </c>
      <c r="L39" s="87">
        <v>9641</v>
      </c>
      <c r="M39" s="87">
        <v>15582</v>
      </c>
      <c r="N39" s="87">
        <v>99900</v>
      </c>
      <c r="O39" s="88">
        <v>0.15597597597597598</v>
      </c>
      <c r="P39" s="89">
        <v>57238580</v>
      </c>
      <c r="Q39" s="89">
        <v>952422851</v>
      </c>
      <c r="R39" s="89">
        <v>380128135</v>
      </c>
      <c r="S39" s="89">
        <v>2551896086</v>
      </c>
      <c r="T39" s="88">
        <v>0.14895909636972576</v>
      </c>
      <c r="U39" s="89">
        <v>8526207.1542862579</v>
      </c>
      <c r="V39" s="89">
        <v>141872047.24683797</v>
      </c>
      <c r="W39" s="90">
        <v>6.0097865081567635E-2</v>
      </c>
      <c r="X39" s="91" t="str">
        <f>VLOOKUP(B39,'Results of LIP Model by Tier'!B$13:AB$215,23,FALSE)</f>
        <v>Tier 1</v>
      </c>
      <c r="Y39" s="129">
        <f>VLOOKUP(B39,'Results of LIP Model by Tier'!B$13:AB$215,24,FALSE)</f>
        <v>8526207.1542862579</v>
      </c>
      <c r="Z39" s="133">
        <v>4544293</v>
      </c>
      <c r="AA39" s="131">
        <f>VLOOKUP(B39,'Results of LIP Model by Tier'!B$13:AB$215,26,FALSE)</f>
        <v>3981914.1542862579</v>
      </c>
      <c r="AB39" s="90">
        <f>VLOOKUP(B39,'Results of LIP Model by Tier'!B$13:AB$215,27,FALSE)</f>
        <v>0.46702057341927089</v>
      </c>
    </row>
    <row r="40" spans="1:28" s="83" customFormat="1" ht="21" x14ac:dyDescent="0.45">
      <c r="A40" s="73"/>
      <c r="B40" s="74">
        <v>100038</v>
      </c>
      <c r="C40" s="84">
        <v>100200</v>
      </c>
      <c r="D40" s="85" t="s">
        <v>8</v>
      </c>
      <c r="E40" s="85" t="s">
        <v>239</v>
      </c>
      <c r="F40" s="84" t="s">
        <v>280</v>
      </c>
      <c r="G40" s="84" t="s">
        <v>287</v>
      </c>
      <c r="H40" s="84" t="s">
        <v>287</v>
      </c>
      <c r="I40" s="86">
        <v>41760</v>
      </c>
      <c r="J40" s="85" t="s">
        <v>307</v>
      </c>
      <c r="K40" s="87">
        <v>23292</v>
      </c>
      <c r="L40" s="87">
        <v>29059</v>
      </c>
      <c r="M40" s="87">
        <v>52351</v>
      </c>
      <c r="N40" s="87">
        <v>211478</v>
      </c>
      <c r="O40" s="88">
        <v>0.24754820832427013</v>
      </c>
      <c r="P40" s="89">
        <v>191995790</v>
      </c>
      <c r="Q40" s="89">
        <v>1342639991</v>
      </c>
      <c r="R40" s="89">
        <v>834982308</v>
      </c>
      <c r="S40" s="89">
        <v>4321323019</v>
      </c>
      <c r="T40" s="88">
        <v>0.19322376603849062</v>
      </c>
      <c r="U40" s="89">
        <v>37098149.60733518</v>
      </c>
      <c r="V40" s="89">
        <v>259429955.49490514</v>
      </c>
      <c r="W40" s="90">
        <v>0.14299871245232409</v>
      </c>
      <c r="X40" s="91" t="str">
        <f>VLOOKUP(B40,'Results of LIP Model by Tier'!B$13:AB$215,23,FALSE)</f>
        <v>Tier 1</v>
      </c>
      <c r="Y40" s="129">
        <f>VLOOKUP(B40,'Results of LIP Model by Tier'!B$13:AB$215,24,FALSE)</f>
        <v>37098149.60733518</v>
      </c>
      <c r="Z40" s="133">
        <v>19772553</v>
      </c>
      <c r="AA40" s="131">
        <f>VLOOKUP(B40,'Results of LIP Model by Tier'!B$13:AB$215,26,FALSE)</f>
        <v>17325596.60733518</v>
      </c>
      <c r="AB40" s="90">
        <f>VLOOKUP(B40,'Results of LIP Model by Tier'!B$13:AB$215,27,FALSE)</f>
        <v>0.46702050616318341</v>
      </c>
    </row>
    <row r="41" spans="1:28" s="83" customFormat="1" ht="21" x14ac:dyDescent="0.45">
      <c r="A41" s="73"/>
      <c r="B41" s="74">
        <v>100189</v>
      </c>
      <c r="C41" s="84">
        <v>104591</v>
      </c>
      <c r="D41" s="85" t="s">
        <v>152</v>
      </c>
      <c r="E41" s="85" t="s">
        <v>239</v>
      </c>
      <c r="F41" s="84" t="s">
        <v>281</v>
      </c>
      <c r="G41" s="84" t="s">
        <v>287</v>
      </c>
      <c r="H41" s="84" t="s">
        <v>287</v>
      </c>
      <c r="I41" s="86">
        <v>42005</v>
      </c>
      <c r="J41" s="85" t="s">
        <v>308</v>
      </c>
      <c r="K41" s="87">
        <v>2705</v>
      </c>
      <c r="L41" s="87">
        <v>7406</v>
      </c>
      <c r="M41" s="87">
        <v>10111</v>
      </c>
      <c r="N41" s="87">
        <v>58964</v>
      </c>
      <c r="O41" s="88">
        <v>0.1714775117020555</v>
      </c>
      <c r="P41" s="89">
        <v>34623786</v>
      </c>
      <c r="Q41" s="89">
        <v>446949248</v>
      </c>
      <c r="R41" s="89">
        <v>169808460</v>
      </c>
      <c r="S41" s="89">
        <v>1672316369</v>
      </c>
      <c r="T41" s="88">
        <v>0.10154087058392</v>
      </c>
      <c r="U41" s="89">
        <v>3515729.3733513411</v>
      </c>
      <c r="V41" s="89">
        <v>45383615.748748362</v>
      </c>
      <c r="W41" s="90">
        <v>7.7466929757537037E-2</v>
      </c>
      <c r="X41" s="91" t="str">
        <f>VLOOKUP(B41,'Results of LIP Model by Tier'!B$13:AB$215,23,FALSE)</f>
        <v>Tier 3</v>
      </c>
      <c r="Y41" s="129">
        <f>VLOOKUP(B41,'Results of LIP Model by Tier'!B$13:AB$215,24,FALSE)</f>
        <v>1054718.8120054023</v>
      </c>
      <c r="Z41" s="133">
        <v>0</v>
      </c>
      <c r="AA41" s="131">
        <f>VLOOKUP(B41,'Results of LIP Model by Tier'!B$13:AB$215,26,FALSE)</f>
        <v>1054718.8120054023</v>
      </c>
      <c r="AB41" s="90">
        <f>VLOOKUP(B41,'Results of LIP Model by Tier'!B$13:AB$215,27,FALSE)</f>
        <v>1</v>
      </c>
    </row>
    <row r="42" spans="1:28" s="83" customFormat="1" ht="21" x14ac:dyDescent="0.45">
      <c r="A42" s="73"/>
      <c r="B42" s="74">
        <v>100167</v>
      </c>
      <c r="C42" s="84">
        <v>120006</v>
      </c>
      <c r="D42" s="85" t="s">
        <v>163</v>
      </c>
      <c r="E42" s="85" t="s">
        <v>239</v>
      </c>
      <c r="F42" s="84" t="s">
        <v>281</v>
      </c>
      <c r="G42" s="84" t="s">
        <v>287</v>
      </c>
      <c r="H42" s="84" t="s">
        <v>287</v>
      </c>
      <c r="I42" s="86">
        <v>42005</v>
      </c>
      <c r="J42" s="85" t="s">
        <v>308</v>
      </c>
      <c r="K42" s="87">
        <v>10128</v>
      </c>
      <c r="L42" s="87">
        <v>25708</v>
      </c>
      <c r="M42" s="87">
        <v>35836</v>
      </c>
      <c r="N42" s="87">
        <v>131800</v>
      </c>
      <c r="O42" s="88">
        <v>0.27189681335356602</v>
      </c>
      <c r="P42" s="89">
        <v>61830215</v>
      </c>
      <c r="Q42" s="89">
        <v>658597416</v>
      </c>
      <c r="R42" s="89">
        <v>371789125</v>
      </c>
      <c r="S42" s="89">
        <v>2981764040</v>
      </c>
      <c r="T42" s="88">
        <v>0.12468764127962319</v>
      </c>
      <c r="U42" s="89">
        <v>7709463.6681619771</v>
      </c>
      <c r="V42" s="89">
        <v>82118958.35389477</v>
      </c>
      <c r="W42" s="90">
        <v>9.3881654403575737E-2</v>
      </c>
      <c r="X42" s="91" t="str">
        <f>VLOOKUP(B42,'Results of LIP Model by Tier'!B$13:AB$215,23,FALSE)</f>
        <v>Tier 3</v>
      </c>
      <c r="Y42" s="129">
        <f>VLOOKUP(B42,'Results of LIP Model by Tier'!B$13:AB$215,24,FALSE)</f>
        <v>2312839.100448593</v>
      </c>
      <c r="Z42" s="133">
        <v>0</v>
      </c>
      <c r="AA42" s="131">
        <f>VLOOKUP(B42,'Results of LIP Model by Tier'!B$13:AB$215,26,FALSE)</f>
        <v>2312839.100448593</v>
      </c>
      <c r="AB42" s="90">
        <f>VLOOKUP(B42,'Results of LIP Model by Tier'!B$13:AB$215,27,FALSE)</f>
        <v>1</v>
      </c>
    </row>
    <row r="43" spans="1:28" s="83" customFormat="1" ht="21" x14ac:dyDescent="0.45">
      <c r="A43" s="73"/>
      <c r="B43" s="74">
        <v>103027</v>
      </c>
      <c r="C43" s="84">
        <v>102407</v>
      </c>
      <c r="D43" s="85" t="s">
        <v>182</v>
      </c>
      <c r="E43" s="85" t="s">
        <v>239</v>
      </c>
      <c r="F43" s="84" t="s">
        <v>281</v>
      </c>
      <c r="G43" s="84" t="s">
        <v>287</v>
      </c>
      <c r="H43" s="84" t="s">
        <v>287</v>
      </c>
      <c r="I43" s="86">
        <v>41913</v>
      </c>
      <c r="J43" s="85" t="s">
        <v>305</v>
      </c>
      <c r="K43" s="87">
        <v>296</v>
      </c>
      <c r="L43" s="87">
        <v>1142</v>
      </c>
      <c r="M43" s="87">
        <v>1438</v>
      </c>
      <c r="N43" s="87">
        <v>6808</v>
      </c>
      <c r="O43" s="88">
        <v>0.21122209165687428</v>
      </c>
      <c r="P43" s="89">
        <v>149497</v>
      </c>
      <c r="Q43" s="89">
        <v>1500506</v>
      </c>
      <c r="R43" s="89">
        <v>7993528</v>
      </c>
      <c r="S43" s="89">
        <v>17140874</v>
      </c>
      <c r="T43" s="88">
        <v>0.46634308145547304</v>
      </c>
      <c r="U43" s="89">
        <v>69716.891648348857</v>
      </c>
      <c r="V43" s="89">
        <v>699750.591782426</v>
      </c>
      <c r="W43" s="90">
        <v>9.9631057789838912E-2</v>
      </c>
      <c r="X43" s="91" t="str">
        <f>VLOOKUP(B43,'Results of LIP Model by Tier'!B$13:AB$215,23,FALSE)</f>
        <v>Tier 3</v>
      </c>
      <c r="Y43" s="129">
        <f>VLOOKUP(B43,'Results of LIP Model by Tier'!B$13:AB$215,24,FALSE)</f>
        <v>20915.067494504656</v>
      </c>
      <c r="Z43" s="133">
        <v>0</v>
      </c>
      <c r="AA43" s="131">
        <f>VLOOKUP(B43,'Results of LIP Model by Tier'!B$13:AB$215,26,FALSE)</f>
        <v>20915.067494504656</v>
      </c>
      <c r="AB43" s="90">
        <f>VLOOKUP(B43,'Results of LIP Model by Tier'!B$13:AB$215,27,FALSE)</f>
        <v>1</v>
      </c>
    </row>
    <row r="44" spans="1:28" s="83" customFormat="1" ht="21" x14ac:dyDescent="0.45">
      <c r="A44" s="73"/>
      <c r="B44" s="74">
        <v>100224</v>
      </c>
      <c r="C44" s="84">
        <v>112801</v>
      </c>
      <c r="D44" s="85" t="s">
        <v>193</v>
      </c>
      <c r="E44" s="85" t="s">
        <v>239</v>
      </c>
      <c r="F44" s="84" t="s">
        <v>281</v>
      </c>
      <c r="G44" s="84" t="s">
        <v>287</v>
      </c>
      <c r="H44" s="84" t="s">
        <v>287</v>
      </c>
      <c r="I44" s="86">
        <v>42005</v>
      </c>
      <c r="J44" s="85" t="s">
        <v>308</v>
      </c>
      <c r="K44" s="87">
        <v>2125</v>
      </c>
      <c r="L44" s="87">
        <v>4905</v>
      </c>
      <c r="M44" s="87">
        <v>7030</v>
      </c>
      <c r="N44" s="87">
        <v>53571</v>
      </c>
      <c r="O44" s="88">
        <v>0.13122771648839857</v>
      </c>
      <c r="P44" s="89">
        <v>32770755</v>
      </c>
      <c r="Q44" s="89">
        <v>196422180</v>
      </c>
      <c r="R44" s="89">
        <v>107331979</v>
      </c>
      <c r="S44" s="89">
        <v>951066563</v>
      </c>
      <c r="T44" s="88">
        <v>0.11285432920850147</v>
      </c>
      <c r="U44" s="89">
        <v>3698321.5731811454</v>
      </c>
      <c r="V44" s="89">
        <v>22167093.365571532</v>
      </c>
      <c r="W44" s="90">
        <v>0.16683836316244938</v>
      </c>
      <c r="X44" s="91" t="str">
        <f>VLOOKUP(B44,'Results of LIP Model by Tier'!B$13:AB$215,23,FALSE)</f>
        <v>Tier 3</v>
      </c>
      <c r="Y44" s="129">
        <f>VLOOKUP(B44,'Results of LIP Model by Tier'!B$13:AB$215,24,FALSE)</f>
        <v>1109496.4719543436</v>
      </c>
      <c r="Z44" s="133">
        <v>0</v>
      </c>
      <c r="AA44" s="131">
        <f>VLOOKUP(B44,'Results of LIP Model by Tier'!B$13:AB$215,26,FALSE)</f>
        <v>1109496.4719543436</v>
      </c>
      <c r="AB44" s="90">
        <f>VLOOKUP(B44,'Results of LIP Model by Tier'!B$13:AB$215,27,FALSE)</f>
        <v>1</v>
      </c>
    </row>
    <row r="45" spans="1:28" s="83" customFormat="1" ht="21" x14ac:dyDescent="0.45">
      <c r="A45" s="73"/>
      <c r="B45" s="74">
        <v>100228</v>
      </c>
      <c r="C45" s="84">
        <v>112305</v>
      </c>
      <c r="D45" s="85" t="s">
        <v>202</v>
      </c>
      <c r="E45" s="85" t="s">
        <v>239</v>
      </c>
      <c r="F45" s="84" t="s">
        <v>281</v>
      </c>
      <c r="G45" s="84" t="s">
        <v>287</v>
      </c>
      <c r="H45" s="84" t="s">
        <v>287</v>
      </c>
      <c r="I45" s="86">
        <v>42005</v>
      </c>
      <c r="J45" s="85" t="s">
        <v>308</v>
      </c>
      <c r="K45" s="87">
        <v>3227</v>
      </c>
      <c r="L45" s="87">
        <v>3023</v>
      </c>
      <c r="M45" s="87">
        <v>6250</v>
      </c>
      <c r="N45" s="87">
        <v>65059</v>
      </c>
      <c r="O45" s="88">
        <v>9.6066647197159502E-2</v>
      </c>
      <c r="P45" s="89">
        <v>29566796</v>
      </c>
      <c r="Q45" s="89">
        <v>429243683</v>
      </c>
      <c r="R45" s="89">
        <v>166925638</v>
      </c>
      <c r="S45" s="89">
        <v>1559092761</v>
      </c>
      <c r="T45" s="88">
        <v>0.10706587970617869</v>
      </c>
      <c r="U45" s="89">
        <v>3165595.0238331254</v>
      </c>
      <c r="V45" s="89">
        <v>45957352.528715096</v>
      </c>
      <c r="W45" s="90">
        <v>6.8881144140215581E-2</v>
      </c>
      <c r="X45" s="91" t="str">
        <f>VLOOKUP(B45,'Results of LIP Model by Tier'!B$13:AB$215,23,FALSE)</f>
        <v>Tier 3</v>
      </c>
      <c r="Y45" s="129">
        <f>VLOOKUP(B45,'Results of LIP Model by Tier'!B$13:AB$215,24,FALSE)</f>
        <v>949678.50714993756</v>
      </c>
      <c r="Z45" s="133">
        <v>0</v>
      </c>
      <c r="AA45" s="131">
        <f>VLOOKUP(B45,'Results of LIP Model by Tier'!B$13:AB$215,26,FALSE)</f>
        <v>949678.50714993756</v>
      </c>
      <c r="AB45" s="90">
        <f>VLOOKUP(B45,'Results of LIP Model by Tier'!B$13:AB$215,27,FALSE)</f>
        <v>1</v>
      </c>
    </row>
    <row r="46" spans="1:28" s="83" customFormat="1" ht="21" x14ac:dyDescent="0.45">
      <c r="A46" s="73"/>
      <c r="B46" s="74">
        <v>100112</v>
      </c>
      <c r="C46" s="84">
        <v>100269</v>
      </c>
      <c r="D46" s="85" t="s">
        <v>56</v>
      </c>
      <c r="E46" s="85" t="s">
        <v>315</v>
      </c>
      <c r="F46" s="84" t="s">
        <v>281</v>
      </c>
      <c r="G46" s="84" t="s">
        <v>287</v>
      </c>
      <c r="H46" s="84" t="s">
        <v>287</v>
      </c>
      <c r="I46" s="86">
        <v>42005</v>
      </c>
      <c r="J46" s="85" t="s">
        <v>308</v>
      </c>
      <c r="K46" s="87">
        <v>109</v>
      </c>
      <c r="L46" s="87">
        <v>369</v>
      </c>
      <c r="M46" s="87">
        <v>478</v>
      </c>
      <c r="N46" s="87">
        <v>1797</v>
      </c>
      <c r="O46" s="88">
        <v>0.26599888703394547</v>
      </c>
      <c r="P46" s="89">
        <v>941740</v>
      </c>
      <c r="Q46" s="89">
        <v>4433302</v>
      </c>
      <c r="R46" s="89">
        <v>10567855</v>
      </c>
      <c r="S46" s="89">
        <v>30417290</v>
      </c>
      <c r="T46" s="88">
        <v>0.347429208847994</v>
      </c>
      <c r="U46" s="89">
        <v>327187.98314050987</v>
      </c>
      <c r="V46" s="89">
        <v>1540258.6064442294</v>
      </c>
      <c r="W46" s="90">
        <v>0.21242405773394191</v>
      </c>
      <c r="X46" s="91" t="str">
        <f>VLOOKUP(B46,'Results of LIP Model by Tier'!B$13:AB$215,23,FALSE)</f>
        <v>Tier 2</v>
      </c>
      <c r="Y46" s="129">
        <f>VLOOKUP(B46,'Results of LIP Model by Tier'!B$13:AB$215,24,FALSE)</f>
        <v>212672.18904133141</v>
      </c>
      <c r="Z46" s="133">
        <v>0</v>
      </c>
      <c r="AA46" s="131">
        <f>VLOOKUP(B46,'Results of LIP Model by Tier'!B$13:AB$215,26,FALSE)</f>
        <v>212672.18904133141</v>
      </c>
      <c r="AB46" s="90">
        <f>VLOOKUP(B46,'Results of LIP Model by Tier'!B$13:AB$215,27,FALSE)</f>
        <v>1</v>
      </c>
    </row>
    <row r="47" spans="1:28" s="83" customFormat="1" ht="21" x14ac:dyDescent="0.45">
      <c r="A47" s="73"/>
      <c r="B47" s="74">
        <v>100077</v>
      </c>
      <c r="C47" s="84">
        <v>100285</v>
      </c>
      <c r="D47" s="85" t="s">
        <v>69</v>
      </c>
      <c r="E47" s="85" t="s">
        <v>227</v>
      </c>
      <c r="F47" s="84" t="s">
        <v>281</v>
      </c>
      <c r="G47" s="84" t="s">
        <v>287</v>
      </c>
      <c r="H47" s="84" t="s">
        <v>287</v>
      </c>
      <c r="I47" s="86">
        <v>42005</v>
      </c>
      <c r="J47" s="85" t="s">
        <v>308</v>
      </c>
      <c r="K47" s="87">
        <v>1403</v>
      </c>
      <c r="L47" s="87">
        <v>4638</v>
      </c>
      <c r="M47" s="87">
        <v>6041</v>
      </c>
      <c r="N47" s="87">
        <v>50995</v>
      </c>
      <c r="O47" s="88">
        <v>0.11846259437199726</v>
      </c>
      <c r="P47" s="89">
        <v>20891514</v>
      </c>
      <c r="Q47" s="89">
        <v>237834980</v>
      </c>
      <c r="R47" s="89">
        <v>122064728</v>
      </c>
      <c r="S47" s="89">
        <v>1284345867</v>
      </c>
      <c r="T47" s="88">
        <v>9.5040386811942767E-2</v>
      </c>
      <c r="U47" s="89">
        <v>1985537.5716471176</v>
      </c>
      <c r="V47" s="89">
        <v>22603928.496610671</v>
      </c>
      <c r="W47" s="90">
        <v>8.7840375709241761E-2</v>
      </c>
      <c r="X47" s="91" t="str">
        <f>VLOOKUP(B47,'Results of LIP Model by Tier'!B$13:AB$215,23,FALSE)</f>
        <v>Tier 3</v>
      </c>
      <c r="Y47" s="129">
        <f>VLOOKUP(B47,'Results of LIP Model by Tier'!B$13:AB$215,24,FALSE)</f>
        <v>595661.27149413526</v>
      </c>
      <c r="Z47" s="133">
        <v>0</v>
      </c>
      <c r="AA47" s="131">
        <f>VLOOKUP(B47,'Results of LIP Model by Tier'!B$13:AB$215,26,FALSE)</f>
        <v>595661.27149413526</v>
      </c>
      <c r="AB47" s="90">
        <f>VLOOKUP(B47,'Results of LIP Model by Tier'!B$13:AB$215,27,FALSE)</f>
        <v>1</v>
      </c>
    </row>
    <row r="48" spans="1:28" s="83" customFormat="1" ht="21" x14ac:dyDescent="0.45">
      <c r="A48" s="73"/>
      <c r="B48" s="74">
        <v>100047</v>
      </c>
      <c r="C48" s="84">
        <v>100277</v>
      </c>
      <c r="D48" s="85" t="s">
        <v>70</v>
      </c>
      <c r="E48" s="85" t="s">
        <v>227</v>
      </c>
      <c r="F48" s="84" t="s">
        <v>281</v>
      </c>
      <c r="G48" s="84" t="s">
        <v>287</v>
      </c>
      <c r="H48" s="84" t="s">
        <v>287</v>
      </c>
      <c r="I48" s="86">
        <v>42005</v>
      </c>
      <c r="J48" s="85" t="s">
        <v>308</v>
      </c>
      <c r="K48" s="87">
        <v>841</v>
      </c>
      <c r="L48" s="87">
        <v>1429</v>
      </c>
      <c r="M48" s="87">
        <v>2270</v>
      </c>
      <c r="N48" s="87">
        <v>29732</v>
      </c>
      <c r="O48" s="88">
        <v>7.6348715189021935E-2</v>
      </c>
      <c r="P48" s="89">
        <v>1852552</v>
      </c>
      <c r="Q48" s="89">
        <v>74907637</v>
      </c>
      <c r="R48" s="89">
        <v>62555007</v>
      </c>
      <c r="S48" s="89">
        <v>469664226</v>
      </c>
      <c r="T48" s="88">
        <v>0.13319091286292689</v>
      </c>
      <c r="U48" s="89">
        <v>246743.09200604094</v>
      </c>
      <c r="V48" s="89">
        <v>9977016.5524347592</v>
      </c>
      <c r="W48" s="90">
        <v>2.4731149909320994E-2</v>
      </c>
      <c r="X48" s="91" t="str">
        <f>VLOOKUP(B48,'Results of LIP Model by Tier'!B$13:AB$215,23,FALSE)</f>
        <v>Tier 3</v>
      </c>
      <c r="Y48" s="129">
        <f>VLOOKUP(B48,'Results of LIP Model by Tier'!B$13:AB$215,24,FALSE)</f>
        <v>74022.927601812276</v>
      </c>
      <c r="Z48" s="133">
        <v>0</v>
      </c>
      <c r="AA48" s="131">
        <f>VLOOKUP(B48,'Results of LIP Model by Tier'!B$13:AB$215,26,FALSE)</f>
        <v>74022.927601812276</v>
      </c>
      <c r="AB48" s="90">
        <f>VLOOKUP(B48,'Results of LIP Model by Tier'!B$13:AB$215,27,FALSE)</f>
        <v>1</v>
      </c>
    </row>
    <row r="49" spans="1:28" s="83" customFormat="1" ht="21" x14ac:dyDescent="0.45">
      <c r="A49" s="73"/>
      <c r="B49" s="74">
        <v>100236</v>
      </c>
      <c r="C49" s="84">
        <v>117463</v>
      </c>
      <c r="D49" s="85" t="s">
        <v>87</v>
      </c>
      <c r="E49" s="85" t="s">
        <v>227</v>
      </c>
      <c r="F49" s="84" t="s">
        <v>281</v>
      </c>
      <c r="G49" s="84" t="s">
        <v>287</v>
      </c>
      <c r="H49" s="84" t="s">
        <v>287</v>
      </c>
      <c r="I49" s="86">
        <v>42005</v>
      </c>
      <c r="J49" s="85" t="s">
        <v>308</v>
      </c>
      <c r="K49" s="87">
        <v>1749</v>
      </c>
      <c r="L49" s="87">
        <v>2073</v>
      </c>
      <c r="M49" s="87">
        <v>3822</v>
      </c>
      <c r="N49" s="87">
        <v>63617</v>
      </c>
      <c r="O49" s="88">
        <v>6.0078280962635774E-2</v>
      </c>
      <c r="P49" s="89">
        <v>12447797</v>
      </c>
      <c r="Q49" s="89">
        <v>265851221</v>
      </c>
      <c r="R49" s="89">
        <v>149731312</v>
      </c>
      <c r="S49" s="89">
        <v>1630809284</v>
      </c>
      <c r="T49" s="88">
        <v>9.1814115524743362E-2</v>
      </c>
      <c r="U49" s="89">
        <v>1142883.4717865537</v>
      </c>
      <c r="V49" s="89">
        <v>24408894.717288077</v>
      </c>
      <c r="W49" s="90">
        <v>4.6822418017030659E-2</v>
      </c>
      <c r="X49" s="91" t="str">
        <f>VLOOKUP(B49,'Results of LIP Model by Tier'!B$13:AB$215,23,FALSE)</f>
        <v>Tier 3</v>
      </c>
      <c r="Y49" s="129">
        <f>VLOOKUP(B49,'Results of LIP Model by Tier'!B$13:AB$215,24,FALSE)</f>
        <v>342865.0415359661</v>
      </c>
      <c r="Z49" s="133">
        <v>0</v>
      </c>
      <c r="AA49" s="131">
        <f>VLOOKUP(B49,'Results of LIP Model by Tier'!B$13:AB$215,26,FALSE)</f>
        <v>342865.0415359661</v>
      </c>
      <c r="AB49" s="90">
        <f>VLOOKUP(B49,'Results of LIP Model by Tier'!B$13:AB$215,27,FALSE)</f>
        <v>1</v>
      </c>
    </row>
    <row r="50" spans="1:28" s="83" customFormat="1" ht="21" x14ac:dyDescent="0.45">
      <c r="A50" s="73"/>
      <c r="B50" s="74">
        <v>100023</v>
      </c>
      <c r="C50" s="84">
        <v>102199</v>
      </c>
      <c r="D50" s="85" t="s">
        <v>80</v>
      </c>
      <c r="E50" s="85" t="s">
        <v>231</v>
      </c>
      <c r="F50" s="84" t="s">
        <v>281</v>
      </c>
      <c r="G50" s="84" t="s">
        <v>287</v>
      </c>
      <c r="H50" s="84" t="s">
        <v>287</v>
      </c>
      <c r="I50" s="86">
        <v>42005</v>
      </c>
      <c r="J50" s="85" t="s">
        <v>308</v>
      </c>
      <c r="K50" s="87">
        <v>1375</v>
      </c>
      <c r="L50" s="87">
        <v>3483</v>
      </c>
      <c r="M50" s="87">
        <v>4858</v>
      </c>
      <c r="N50" s="87">
        <v>44536</v>
      </c>
      <c r="O50" s="88">
        <v>0.10908029459313813</v>
      </c>
      <c r="P50" s="89">
        <v>30810082</v>
      </c>
      <c r="Q50" s="89">
        <v>212490467</v>
      </c>
      <c r="R50" s="89">
        <v>140445319</v>
      </c>
      <c r="S50" s="89">
        <v>1489883527</v>
      </c>
      <c r="T50" s="88">
        <v>9.4265972107764634E-2</v>
      </c>
      <c r="U50" s="89">
        <v>2904342.3304499411</v>
      </c>
      <c r="V50" s="89">
        <v>20030620.43538788</v>
      </c>
      <c r="W50" s="90">
        <v>0.14499512582839777</v>
      </c>
      <c r="X50" s="91" t="str">
        <f>VLOOKUP(B50,'Results of LIP Model by Tier'!B$13:AB$215,23,FALSE)</f>
        <v>Tier 3</v>
      </c>
      <c r="Y50" s="129">
        <f>VLOOKUP(B50,'Results of LIP Model by Tier'!B$13:AB$215,24,FALSE)</f>
        <v>871302.69913498231</v>
      </c>
      <c r="Z50" s="133">
        <v>464387</v>
      </c>
      <c r="AA50" s="131">
        <f>VLOOKUP(B50,'Results of LIP Model by Tier'!B$13:AB$215,26,FALSE)</f>
        <v>406915.69913498231</v>
      </c>
      <c r="AB50" s="90">
        <f>VLOOKUP(B50,'Results of LIP Model by Tier'!B$13:AB$215,27,FALSE)</f>
        <v>0.46701989967317076</v>
      </c>
    </row>
    <row r="51" spans="1:28" s="83" customFormat="1" ht="21" x14ac:dyDescent="0.45">
      <c r="A51" s="73"/>
      <c r="B51" s="74">
        <v>100249</v>
      </c>
      <c r="C51" s="84">
        <v>119989</v>
      </c>
      <c r="D51" s="85" t="s">
        <v>172</v>
      </c>
      <c r="E51" s="85" t="s">
        <v>231</v>
      </c>
      <c r="F51" s="84" t="s">
        <v>281</v>
      </c>
      <c r="G51" s="84" t="s">
        <v>287</v>
      </c>
      <c r="H51" s="84" t="s">
        <v>287</v>
      </c>
      <c r="I51" s="86">
        <v>42005</v>
      </c>
      <c r="J51" s="85" t="s">
        <v>308</v>
      </c>
      <c r="K51" s="87">
        <v>509</v>
      </c>
      <c r="L51" s="87">
        <v>1657</v>
      </c>
      <c r="M51" s="87">
        <v>2166</v>
      </c>
      <c r="N51" s="87">
        <v>26048</v>
      </c>
      <c r="O51" s="88">
        <v>8.315417690417691E-2</v>
      </c>
      <c r="P51" s="89">
        <v>1886455</v>
      </c>
      <c r="Q51" s="89">
        <v>103464352</v>
      </c>
      <c r="R51" s="89">
        <v>67122936</v>
      </c>
      <c r="S51" s="89">
        <v>628816540</v>
      </c>
      <c r="T51" s="88">
        <v>0.10674486393121911</v>
      </c>
      <c r="U51" s="89">
        <v>201369.38228736795</v>
      </c>
      <c r="V51" s="89">
        <v>11044288.175971758</v>
      </c>
      <c r="W51" s="90">
        <v>1.8232898225661338E-2</v>
      </c>
      <c r="X51" s="91" t="str">
        <f>VLOOKUP(B51,'Results of LIP Model by Tier'!B$13:AB$215,23,FALSE)</f>
        <v>Tier 3</v>
      </c>
      <c r="Y51" s="129">
        <f>VLOOKUP(B51,'Results of LIP Model by Tier'!B$13:AB$215,24,FALSE)</f>
        <v>60410.814686210382</v>
      </c>
      <c r="Z51" s="133">
        <v>0</v>
      </c>
      <c r="AA51" s="131">
        <f>VLOOKUP(B51,'Results of LIP Model by Tier'!B$13:AB$215,26,FALSE)</f>
        <v>60410.814686210382</v>
      </c>
      <c r="AB51" s="90">
        <f>VLOOKUP(B51,'Results of LIP Model by Tier'!B$13:AB$215,27,FALSE)</f>
        <v>1</v>
      </c>
    </row>
    <row r="52" spans="1:28" s="83" customFormat="1" ht="21" x14ac:dyDescent="0.45">
      <c r="A52" s="73"/>
      <c r="B52" s="74">
        <v>100226</v>
      </c>
      <c r="C52" s="84">
        <v>111741</v>
      </c>
      <c r="D52" s="85" t="s">
        <v>155</v>
      </c>
      <c r="E52" s="85" t="s">
        <v>245</v>
      </c>
      <c r="F52" s="84" t="s">
        <v>281</v>
      </c>
      <c r="G52" s="84" t="s">
        <v>287</v>
      </c>
      <c r="H52" s="84" t="s">
        <v>287</v>
      </c>
      <c r="I52" s="86">
        <v>42005</v>
      </c>
      <c r="J52" s="85" t="s">
        <v>308</v>
      </c>
      <c r="K52" s="87">
        <v>4791</v>
      </c>
      <c r="L52" s="87">
        <v>12616</v>
      </c>
      <c r="M52" s="87">
        <v>17407</v>
      </c>
      <c r="N52" s="87">
        <v>78809</v>
      </c>
      <c r="O52" s="88">
        <v>0.2208757882982908</v>
      </c>
      <c r="P52" s="89">
        <v>10242516</v>
      </c>
      <c r="Q52" s="89">
        <v>595670280</v>
      </c>
      <c r="R52" s="89">
        <v>215258978</v>
      </c>
      <c r="S52" s="89">
        <v>2385853032</v>
      </c>
      <c r="T52" s="88">
        <v>9.0223067017482575E-2</v>
      </c>
      <c r="U52" s="89">
        <v>924111.20749563759</v>
      </c>
      <c r="V52" s="89">
        <v>53743199.592762612</v>
      </c>
      <c r="W52" s="90">
        <v>1.7194942141481359E-2</v>
      </c>
      <c r="X52" s="91" t="str">
        <f>VLOOKUP(B52,'Results of LIP Model by Tier'!B$13:AB$215,23,FALSE)</f>
        <v>Tier 3</v>
      </c>
      <c r="Y52" s="129">
        <f>VLOOKUP(B52,'Results of LIP Model by Tier'!B$13:AB$215,24,FALSE)</f>
        <v>277233.36224869126</v>
      </c>
      <c r="Z52" s="133">
        <v>0</v>
      </c>
      <c r="AA52" s="131">
        <f>VLOOKUP(B52,'Results of LIP Model by Tier'!B$13:AB$215,26,FALSE)</f>
        <v>277233.36224869126</v>
      </c>
      <c r="AB52" s="90">
        <f>VLOOKUP(B52,'Results of LIP Model by Tier'!B$13:AB$215,27,FALSE)</f>
        <v>1</v>
      </c>
    </row>
    <row r="53" spans="1:28" s="83" customFormat="1" ht="21" x14ac:dyDescent="0.45">
      <c r="A53" s="73"/>
      <c r="B53" s="74">
        <v>100018</v>
      </c>
      <c r="C53" s="84">
        <v>100315</v>
      </c>
      <c r="D53" s="85" t="s">
        <v>146</v>
      </c>
      <c r="E53" s="85" t="s">
        <v>247</v>
      </c>
      <c r="F53" s="84" t="s">
        <v>281</v>
      </c>
      <c r="G53" s="84" t="s">
        <v>287</v>
      </c>
      <c r="H53" s="84" t="s">
        <v>287</v>
      </c>
      <c r="I53" s="86">
        <v>41913</v>
      </c>
      <c r="J53" s="85" t="s">
        <v>305</v>
      </c>
      <c r="K53" s="87">
        <v>8983</v>
      </c>
      <c r="L53" s="87">
        <v>7639</v>
      </c>
      <c r="M53" s="87">
        <v>16622</v>
      </c>
      <c r="N53" s="87">
        <v>139861</v>
      </c>
      <c r="O53" s="88">
        <v>0.11884656909360007</v>
      </c>
      <c r="P53" s="89">
        <v>68398452</v>
      </c>
      <c r="Q53" s="89">
        <v>408778430</v>
      </c>
      <c r="R53" s="89">
        <v>395762321</v>
      </c>
      <c r="S53" s="89">
        <v>1798392182</v>
      </c>
      <c r="T53" s="88">
        <v>0.22006452483566236</v>
      </c>
      <c r="U53" s="89">
        <v>15052072.83887486</v>
      </c>
      <c r="V53" s="89">
        <v>89957630.961018071</v>
      </c>
      <c r="W53" s="90">
        <v>0.16732402441097491</v>
      </c>
      <c r="X53" s="91" t="str">
        <f>VLOOKUP(B53,'Results of LIP Model by Tier'!B$13:AB$215,23,FALSE)</f>
        <v>Tier 3</v>
      </c>
      <c r="Y53" s="129">
        <f>VLOOKUP(B53,'Results of LIP Model by Tier'!B$13:AB$215,24,FALSE)</f>
        <v>4515621.8516624579</v>
      </c>
      <c r="Z53" s="133">
        <v>2406734</v>
      </c>
      <c r="AA53" s="131">
        <f>VLOOKUP(B53,'Results of LIP Model by Tier'!B$13:AB$215,26,FALSE)</f>
        <v>2108887.8516624579</v>
      </c>
      <c r="AB53" s="90">
        <f>VLOOKUP(B53,'Results of LIP Model by Tier'!B$13:AB$215,27,FALSE)</f>
        <v>0.46702047269216224</v>
      </c>
    </row>
    <row r="54" spans="1:28" s="83" customFormat="1" ht="21" x14ac:dyDescent="0.45">
      <c r="A54" s="73"/>
      <c r="B54" s="74">
        <v>23960025</v>
      </c>
      <c r="C54" s="84">
        <v>103144</v>
      </c>
      <c r="D54" s="85" t="s">
        <v>162</v>
      </c>
      <c r="E54" s="85" t="s">
        <v>247</v>
      </c>
      <c r="F54" s="84" t="s">
        <v>281</v>
      </c>
      <c r="G54" s="84" t="s">
        <v>287</v>
      </c>
      <c r="H54" s="84" t="s">
        <v>287</v>
      </c>
      <c r="I54" s="86">
        <v>42005</v>
      </c>
      <c r="J54" s="85" t="s">
        <v>308</v>
      </c>
      <c r="K54" s="87">
        <v>1621</v>
      </c>
      <c r="L54" s="87">
        <v>1378</v>
      </c>
      <c r="M54" s="87">
        <v>2999</v>
      </c>
      <c r="N54" s="87">
        <v>34354</v>
      </c>
      <c r="O54" s="88">
        <v>8.7296966874308671E-2</v>
      </c>
      <c r="P54" s="89">
        <v>7384786</v>
      </c>
      <c r="Q54" s="89">
        <v>364461223</v>
      </c>
      <c r="R54" s="89">
        <v>167256713</v>
      </c>
      <c r="S54" s="89">
        <v>1416953023</v>
      </c>
      <c r="T54" s="88">
        <v>0.11803970229435051</v>
      </c>
      <c r="U54" s="89">
        <v>871697.9409474876</v>
      </c>
      <c r="V54" s="89">
        <v>43020894.260754891</v>
      </c>
      <c r="W54" s="90">
        <v>2.0262199471355012E-2</v>
      </c>
      <c r="X54" s="91" t="str">
        <f>VLOOKUP(B54,'Results of LIP Model by Tier'!B$13:AB$215,23,FALSE)</f>
        <v>Tier 3</v>
      </c>
      <c r="Y54" s="129">
        <f>VLOOKUP(B54,'Results of LIP Model by Tier'!B$13:AB$215,24,FALSE)</f>
        <v>261509.38228424627</v>
      </c>
      <c r="Z54" s="133">
        <v>0</v>
      </c>
      <c r="AA54" s="131">
        <f>VLOOKUP(B54,'Results of LIP Model by Tier'!B$13:AB$215,26,FALSE)</f>
        <v>261509.38228424627</v>
      </c>
      <c r="AB54" s="90">
        <f>VLOOKUP(B54,'Results of LIP Model by Tier'!B$13:AB$215,27,FALSE)</f>
        <v>1</v>
      </c>
    </row>
    <row r="55" spans="1:28" s="83" customFormat="1" ht="21" x14ac:dyDescent="0.45">
      <c r="A55" s="73"/>
      <c r="B55" s="74">
        <v>100156</v>
      </c>
      <c r="C55" s="84">
        <v>119768</v>
      </c>
      <c r="D55" s="85" t="s">
        <v>129</v>
      </c>
      <c r="E55" s="85" t="s">
        <v>240</v>
      </c>
      <c r="F55" s="84" t="s">
        <v>281</v>
      </c>
      <c r="G55" s="84" t="s">
        <v>287</v>
      </c>
      <c r="H55" s="84" t="s">
        <v>287</v>
      </c>
      <c r="I55" s="86">
        <v>42005</v>
      </c>
      <c r="J55" s="85" t="s">
        <v>308</v>
      </c>
      <c r="K55" s="87">
        <v>506</v>
      </c>
      <c r="L55" s="87">
        <v>957</v>
      </c>
      <c r="M55" s="87">
        <v>1463</v>
      </c>
      <c r="N55" s="87">
        <v>17817</v>
      </c>
      <c r="O55" s="88">
        <v>8.2112589100297464E-2</v>
      </c>
      <c r="P55" s="89">
        <v>2426120</v>
      </c>
      <c r="Q55" s="89">
        <v>106314435</v>
      </c>
      <c r="R55" s="89">
        <v>60163528</v>
      </c>
      <c r="S55" s="89">
        <v>456728075</v>
      </c>
      <c r="T55" s="88">
        <v>0.13172723835730921</v>
      </c>
      <c r="U55" s="89">
        <v>319586.08752343501</v>
      </c>
      <c r="V55" s="89">
        <v>14004506.920067657</v>
      </c>
      <c r="W55" s="90">
        <v>2.2820231326065928E-2</v>
      </c>
      <c r="X55" s="91" t="str">
        <f>VLOOKUP(B55,'Results of LIP Model by Tier'!B$13:AB$215,23,FALSE)</f>
        <v>Tier 3</v>
      </c>
      <c r="Y55" s="129">
        <f>VLOOKUP(B55,'Results of LIP Model by Tier'!B$13:AB$215,24,FALSE)</f>
        <v>95875.826257030494</v>
      </c>
      <c r="Z55" s="133">
        <v>0</v>
      </c>
      <c r="AA55" s="131">
        <f>VLOOKUP(B55,'Results of LIP Model by Tier'!B$13:AB$215,26,FALSE)</f>
        <v>95875.826257030494</v>
      </c>
      <c r="AB55" s="90">
        <f>VLOOKUP(B55,'Results of LIP Model by Tier'!B$13:AB$215,27,FALSE)</f>
        <v>1</v>
      </c>
    </row>
    <row r="56" spans="1:28" s="83" customFormat="1" ht="21" x14ac:dyDescent="0.45">
      <c r="A56" s="73"/>
      <c r="B56" s="74">
        <v>100102</v>
      </c>
      <c r="C56" s="84">
        <v>100331</v>
      </c>
      <c r="D56" s="85" t="s">
        <v>173</v>
      </c>
      <c r="E56" s="85" t="s">
        <v>240</v>
      </c>
      <c r="F56" s="84" t="s">
        <v>281</v>
      </c>
      <c r="G56" s="84" t="s">
        <v>287</v>
      </c>
      <c r="H56" s="84" t="s">
        <v>287</v>
      </c>
      <c r="I56" s="86">
        <v>42005</v>
      </c>
      <c r="J56" s="85" t="s">
        <v>308</v>
      </c>
      <c r="K56" s="87">
        <v>463</v>
      </c>
      <c r="L56" s="87">
        <v>2818</v>
      </c>
      <c r="M56" s="87">
        <v>3281</v>
      </c>
      <c r="N56" s="87">
        <v>13917</v>
      </c>
      <c r="O56" s="88">
        <v>0.23575483221958757</v>
      </c>
      <c r="P56" s="89">
        <v>3814440</v>
      </c>
      <c r="Q56" s="89">
        <v>48420314</v>
      </c>
      <c r="R56" s="89">
        <v>43550444</v>
      </c>
      <c r="S56" s="89">
        <v>229235942</v>
      </c>
      <c r="T56" s="88">
        <v>0.18998087132427077</v>
      </c>
      <c r="U56" s="89">
        <v>724670.63481415145</v>
      </c>
      <c r="V56" s="89">
        <v>9198933.4435147867</v>
      </c>
      <c r="W56" s="90">
        <v>7.8777679963000655E-2</v>
      </c>
      <c r="X56" s="91" t="str">
        <f>VLOOKUP(B56,'Results of LIP Model by Tier'!B$13:AB$215,23,FALSE)</f>
        <v>Tier 3</v>
      </c>
      <c r="Y56" s="129">
        <f>VLOOKUP(B56,'Results of LIP Model by Tier'!B$13:AB$215,24,FALSE)</f>
        <v>217401.19044424544</v>
      </c>
      <c r="Z56" s="133">
        <v>0</v>
      </c>
      <c r="AA56" s="131">
        <f>VLOOKUP(B56,'Results of LIP Model by Tier'!B$13:AB$215,26,FALSE)</f>
        <v>217401.19044424544</v>
      </c>
      <c r="AB56" s="90">
        <f>VLOOKUP(B56,'Results of LIP Model by Tier'!B$13:AB$215,27,FALSE)</f>
        <v>1</v>
      </c>
    </row>
    <row r="57" spans="1:28" s="83" customFormat="1" ht="21" x14ac:dyDescent="0.45">
      <c r="A57" s="73"/>
      <c r="B57" s="74">
        <v>100175</v>
      </c>
      <c r="C57" s="84">
        <v>101923</v>
      </c>
      <c r="D57" s="85" t="s">
        <v>24</v>
      </c>
      <c r="E57" s="85" t="s">
        <v>212</v>
      </c>
      <c r="F57" s="84" t="s">
        <v>280</v>
      </c>
      <c r="G57" s="84" t="s">
        <v>287</v>
      </c>
      <c r="H57" s="84" t="s">
        <v>287</v>
      </c>
      <c r="I57" s="86">
        <v>41913</v>
      </c>
      <c r="J57" s="85" t="s">
        <v>305</v>
      </c>
      <c r="K57" s="87">
        <v>625</v>
      </c>
      <c r="L57" s="87">
        <v>0</v>
      </c>
      <c r="M57" s="87">
        <v>625</v>
      </c>
      <c r="N57" s="87">
        <v>4567</v>
      </c>
      <c r="O57" s="88">
        <v>0.13685132472082329</v>
      </c>
      <c r="P57" s="89">
        <v>6379470</v>
      </c>
      <c r="Q57" s="89">
        <v>15971565</v>
      </c>
      <c r="R57" s="89">
        <v>29065017</v>
      </c>
      <c r="S57" s="89">
        <v>90336014</v>
      </c>
      <c r="T57" s="88">
        <v>0.32174340789488454</v>
      </c>
      <c r="U57" s="89">
        <v>2052552.4183631791</v>
      </c>
      <c r="V57" s="89">
        <v>5138745.7525146613</v>
      </c>
      <c r="W57" s="90">
        <v>0.39942673119384359</v>
      </c>
      <c r="X57" s="91" t="str">
        <f>VLOOKUP(B57,'Results of LIP Model by Tier'!B$13:AB$215,23,FALSE)</f>
        <v>Tier 1</v>
      </c>
      <c r="Y57" s="129">
        <f>VLOOKUP(B57,'Results of LIP Model by Tier'!B$13:AB$215,24,FALSE)</f>
        <v>2052552.4183631791</v>
      </c>
      <c r="Z57" s="133">
        <v>0</v>
      </c>
      <c r="AA57" s="131">
        <f>VLOOKUP(B57,'Results of LIP Model by Tier'!B$13:AB$215,26,FALSE)</f>
        <v>2052552.4183631791</v>
      </c>
      <c r="AB57" s="90">
        <f>VLOOKUP(B57,'Results of LIP Model by Tier'!B$13:AB$215,27,FALSE)</f>
        <v>1</v>
      </c>
    </row>
    <row r="58" spans="1:28" s="83" customFormat="1" ht="21" x14ac:dyDescent="0.45">
      <c r="A58" s="73"/>
      <c r="B58" s="74">
        <v>100117</v>
      </c>
      <c r="C58" s="84">
        <v>102326</v>
      </c>
      <c r="D58" s="85" t="s">
        <v>61</v>
      </c>
      <c r="E58" s="85" t="s">
        <v>225</v>
      </c>
      <c r="F58" s="84" t="s">
        <v>281</v>
      </c>
      <c r="G58" s="84" t="s">
        <v>287</v>
      </c>
      <c r="H58" s="84" t="s">
        <v>287</v>
      </c>
      <c r="I58" s="86">
        <v>41913</v>
      </c>
      <c r="J58" s="85" t="s">
        <v>305</v>
      </c>
      <c r="K58" s="87">
        <v>923</v>
      </c>
      <c r="L58" s="87">
        <v>462</v>
      </c>
      <c r="M58" s="87">
        <v>1385</v>
      </c>
      <c r="N58" s="87">
        <v>29169</v>
      </c>
      <c r="O58" s="88">
        <v>4.7481915732455686E-2</v>
      </c>
      <c r="P58" s="89">
        <v>30136720</v>
      </c>
      <c r="Q58" s="89">
        <v>178163398</v>
      </c>
      <c r="R58" s="89">
        <v>106430186</v>
      </c>
      <c r="S58" s="89">
        <v>533222391</v>
      </c>
      <c r="T58" s="88">
        <v>0.19959811852687184</v>
      </c>
      <c r="U58" s="89">
        <v>6015232.6105711488</v>
      </c>
      <c r="V58" s="89">
        <v>35561079.031154245</v>
      </c>
      <c r="W58" s="90">
        <v>0.16915213976778773</v>
      </c>
      <c r="X58" s="91" t="str">
        <f>VLOOKUP(B58,'Results of LIP Model by Tier'!B$13:AB$215,23,FALSE)</f>
        <v>Tier 3</v>
      </c>
      <c r="Y58" s="129">
        <f>VLOOKUP(B58,'Results of LIP Model by Tier'!B$13:AB$215,24,FALSE)</f>
        <v>1804569.7831713445</v>
      </c>
      <c r="Z58" s="133">
        <v>0</v>
      </c>
      <c r="AA58" s="131">
        <f>VLOOKUP(B58,'Results of LIP Model by Tier'!B$13:AB$215,26,FALSE)</f>
        <v>1804569.7831713445</v>
      </c>
      <c r="AB58" s="90">
        <f>VLOOKUP(B58,'Results of LIP Model by Tier'!B$13:AB$215,27,FALSE)</f>
        <v>1</v>
      </c>
    </row>
    <row r="59" spans="1:28" s="83" customFormat="1" ht="21" x14ac:dyDescent="0.45">
      <c r="A59" s="73"/>
      <c r="B59" s="74">
        <v>100088</v>
      </c>
      <c r="C59" s="84">
        <v>100641</v>
      </c>
      <c r="D59" s="85" t="s">
        <v>62</v>
      </c>
      <c r="E59" s="85" t="s">
        <v>225</v>
      </c>
      <c r="F59" s="84" t="s">
        <v>281</v>
      </c>
      <c r="G59" s="84" t="s">
        <v>287</v>
      </c>
      <c r="H59" s="84" t="s">
        <v>287</v>
      </c>
      <c r="I59" s="86">
        <v>41913</v>
      </c>
      <c r="J59" s="85" t="s">
        <v>305</v>
      </c>
      <c r="K59" s="87">
        <v>17701</v>
      </c>
      <c r="L59" s="87">
        <v>37215</v>
      </c>
      <c r="M59" s="87">
        <v>54916</v>
      </c>
      <c r="N59" s="87">
        <v>252375</v>
      </c>
      <c r="O59" s="88">
        <v>0.21759683011391778</v>
      </c>
      <c r="P59" s="89">
        <v>217295893</v>
      </c>
      <c r="Q59" s="89">
        <v>1489591077</v>
      </c>
      <c r="R59" s="89">
        <v>862702507</v>
      </c>
      <c r="S59" s="89">
        <v>3949317850</v>
      </c>
      <c r="T59" s="88">
        <v>0.21844342232418695</v>
      </c>
      <c r="U59" s="89">
        <v>47466858.523910336</v>
      </c>
      <c r="V59" s="89">
        <v>325391372.7234515</v>
      </c>
      <c r="W59" s="90">
        <v>0.1458762047887858</v>
      </c>
      <c r="X59" s="91" t="str">
        <f>VLOOKUP(B59,'Results of LIP Model by Tier'!B$13:AB$215,23,FALSE)</f>
        <v>Tier 3</v>
      </c>
      <c r="Y59" s="129">
        <f>VLOOKUP(B59,'Results of LIP Model by Tier'!B$13:AB$215,24,FALSE)</f>
        <v>14240057.557173101</v>
      </c>
      <c r="Z59" s="133">
        <v>0</v>
      </c>
      <c r="AA59" s="131">
        <f>VLOOKUP(B59,'Results of LIP Model by Tier'!B$13:AB$215,26,FALSE)</f>
        <v>14240057.557173101</v>
      </c>
      <c r="AB59" s="90">
        <f>VLOOKUP(B59,'Results of LIP Model by Tier'!B$13:AB$215,27,FALSE)</f>
        <v>1</v>
      </c>
    </row>
    <row r="60" spans="1:28" s="83" customFormat="1" ht="21" x14ac:dyDescent="0.45">
      <c r="A60" s="73"/>
      <c r="B60" s="74">
        <v>100184</v>
      </c>
      <c r="C60" s="84">
        <v>102717</v>
      </c>
      <c r="D60" s="85" t="s">
        <v>75</v>
      </c>
      <c r="E60" s="85" t="s">
        <v>225</v>
      </c>
      <c r="F60" s="84" t="s">
        <v>281</v>
      </c>
      <c r="G60" s="84" t="s">
        <v>287</v>
      </c>
      <c r="H60" s="84" t="s">
        <v>287</v>
      </c>
      <c r="I60" s="86">
        <v>42005</v>
      </c>
      <c r="J60" s="85" t="s">
        <v>308</v>
      </c>
      <c r="K60" s="87">
        <v>2111</v>
      </c>
      <c r="L60" s="87">
        <v>2381</v>
      </c>
      <c r="M60" s="87">
        <v>4492</v>
      </c>
      <c r="N60" s="87">
        <v>47651</v>
      </c>
      <c r="O60" s="88">
        <v>9.4268745671654317E-2</v>
      </c>
      <c r="P60" s="89">
        <v>4717120</v>
      </c>
      <c r="Q60" s="89">
        <v>72775145</v>
      </c>
      <c r="R60" s="89">
        <v>83783970</v>
      </c>
      <c r="S60" s="89">
        <v>215580157</v>
      </c>
      <c r="T60" s="88">
        <v>0.38864416449979672</v>
      </c>
      <c r="U60" s="89">
        <v>1833281.1612452811</v>
      </c>
      <c r="V60" s="89">
        <v>28283635.42487656</v>
      </c>
      <c r="W60" s="90">
        <v>6.4817734131618704E-2</v>
      </c>
      <c r="X60" s="91" t="str">
        <f>VLOOKUP(B60,'Results of LIP Model by Tier'!B$13:AB$215,23,FALSE)</f>
        <v>Tier 3</v>
      </c>
      <c r="Y60" s="129">
        <f>VLOOKUP(B60,'Results of LIP Model by Tier'!B$13:AB$215,24,FALSE)</f>
        <v>549984.34837358433</v>
      </c>
      <c r="Z60" s="133">
        <v>0</v>
      </c>
      <c r="AA60" s="131">
        <f>VLOOKUP(B60,'Results of LIP Model by Tier'!B$13:AB$215,26,FALSE)</f>
        <v>549984.34837358433</v>
      </c>
      <c r="AB60" s="90">
        <f>VLOOKUP(B60,'Results of LIP Model by Tier'!B$13:AB$215,27,FALSE)</f>
        <v>1</v>
      </c>
    </row>
    <row r="61" spans="1:28" s="83" customFormat="1" ht="21" x14ac:dyDescent="0.45">
      <c r="A61" s="73"/>
      <c r="B61" s="74">
        <v>100151</v>
      </c>
      <c r="C61" s="84">
        <v>100722</v>
      </c>
      <c r="D61" s="85" t="s">
        <v>139</v>
      </c>
      <c r="E61" s="85" t="s">
        <v>225</v>
      </c>
      <c r="F61" s="84" t="s">
        <v>281</v>
      </c>
      <c r="G61" s="84" t="s">
        <v>282</v>
      </c>
      <c r="H61" s="84" t="s">
        <v>287</v>
      </c>
      <c r="I61" s="86">
        <v>42005</v>
      </c>
      <c r="J61" s="85" t="s">
        <v>308</v>
      </c>
      <c r="K61" s="87">
        <v>750</v>
      </c>
      <c r="L61" s="87">
        <v>242</v>
      </c>
      <c r="M61" s="87">
        <v>992</v>
      </c>
      <c r="N61" s="87">
        <v>60190</v>
      </c>
      <c r="O61" s="88">
        <v>1.6481143047017779E-2</v>
      </c>
      <c r="P61" s="89">
        <v>12214026</v>
      </c>
      <c r="Q61" s="89">
        <v>521450939</v>
      </c>
      <c r="R61" s="89">
        <v>404141574</v>
      </c>
      <c r="S61" s="89">
        <v>1214218471</v>
      </c>
      <c r="T61" s="88">
        <v>0.33284090437790748</v>
      </c>
      <c r="U61" s="89">
        <v>4065327.4599352758</v>
      </c>
      <c r="V61" s="89">
        <v>173560202.12546906</v>
      </c>
      <c r="W61" s="90">
        <v>2.3423154675726841E-2</v>
      </c>
      <c r="X61" s="91" t="str">
        <f>VLOOKUP(B61,'Results of LIP Model by Tier'!B$13:AB$215,23,FALSE)</f>
        <v>Tier 3</v>
      </c>
      <c r="Y61" s="129">
        <f>VLOOKUP(B61,'Results of LIP Model by Tier'!B$13:AB$215,24,FALSE)</f>
        <v>1219598.2379805828</v>
      </c>
      <c r="Z61" s="133">
        <v>0</v>
      </c>
      <c r="AA61" s="131">
        <f>VLOOKUP(B61,'Results of LIP Model by Tier'!B$13:AB$215,26,FALSE)</f>
        <v>1219598.2379805828</v>
      </c>
      <c r="AB61" s="90">
        <f>VLOOKUP(B61,'Results of LIP Model by Tier'!B$13:AB$215,27,FALSE)</f>
        <v>1</v>
      </c>
    </row>
    <row r="62" spans="1:28" s="83" customFormat="1" ht="21" x14ac:dyDescent="0.45">
      <c r="A62" s="73"/>
      <c r="B62" s="74">
        <v>100179</v>
      </c>
      <c r="C62" s="84">
        <v>101931</v>
      </c>
      <c r="D62" s="85" t="s">
        <v>141</v>
      </c>
      <c r="E62" s="85" t="s">
        <v>225</v>
      </c>
      <c r="F62" s="84" t="s">
        <v>281</v>
      </c>
      <c r="G62" s="84" t="s">
        <v>287</v>
      </c>
      <c r="H62" s="84" t="s">
        <v>287</v>
      </c>
      <c r="I62" s="86">
        <v>42005</v>
      </c>
      <c r="J62" s="85" t="s">
        <v>308</v>
      </c>
      <c r="K62" s="87">
        <v>5152</v>
      </c>
      <c r="L62" s="87">
        <v>13206</v>
      </c>
      <c r="M62" s="87">
        <v>18358</v>
      </c>
      <c r="N62" s="87">
        <v>104124</v>
      </c>
      <c r="O62" s="88">
        <v>0.17630901617302447</v>
      </c>
      <c r="P62" s="89">
        <v>13894776</v>
      </c>
      <c r="Q62" s="89">
        <v>667563156</v>
      </c>
      <c r="R62" s="89">
        <v>295064513</v>
      </c>
      <c r="S62" s="89">
        <v>2797909026</v>
      </c>
      <c r="T62" s="88">
        <v>0.10545893746296524</v>
      </c>
      <c r="U62" s="89">
        <v>1465328.3132459102</v>
      </c>
      <c r="V62" s="89">
        <v>70400501.121183708</v>
      </c>
      <c r="W62" s="90">
        <v>2.0814174471905696E-2</v>
      </c>
      <c r="X62" s="91" t="str">
        <f>VLOOKUP(B62,'Results of LIP Model by Tier'!B$13:AB$215,23,FALSE)</f>
        <v>Tier 3</v>
      </c>
      <c r="Y62" s="129">
        <f>VLOOKUP(B62,'Results of LIP Model by Tier'!B$13:AB$215,24,FALSE)</f>
        <v>439598.49397377303</v>
      </c>
      <c r="Z62" s="133">
        <v>0</v>
      </c>
      <c r="AA62" s="131">
        <f>VLOOKUP(B62,'Results of LIP Model by Tier'!B$13:AB$215,26,FALSE)</f>
        <v>439598.49397377303</v>
      </c>
      <c r="AB62" s="90">
        <f>VLOOKUP(B62,'Results of LIP Model by Tier'!B$13:AB$215,27,FALSE)</f>
        <v>1</v>
      </c>
    </row>
    <row r="63" spans="1:28" s="83" customFormat="1" ht="21" x14ac:dyDescent="0.45">
      <c r="A63" s="73"/>
      <c r="B63" s="74">
        <v>100196</v>
      </c>
      <c r="C63" s="84">
        <v>106470</v>
      </c>
      <c r="D63" s="85" t="s">
        <v>179</v>
      </c>
      <c r="E63" s="85" t="s">
        <v>225</v>
      </c>
      <c r="F63" s="84" t="s">
        <v>281</v>
      </c>
      <c r="G63" s="84" t="s">
        <v>287</v>
      </c>
      <c r="H63" s="84" t="s">
        <v>287</v>
      </c>
      <c r="I63" s="86">
        <v>42005</v>
      </c>
      <c r="J63" s="85" t="s">
        <v>308</v>
      </c>
      <c r="K63" s="87">
        <v>0</v>
      </c>
      <c r="L63" s="87">
        <v>0</v>
      </c>
      <c r="M63" s="87">
        <v>0</v>
      </c>
      <c r="N63" s="87">
        <v>14825</v>
      </c>
      <c r="O63" s="88">
        <v>0</v>
      </c>
      <c r="P63" s="89">
        <v>110725</v>
      </c>
      <c r="Q63" s="89">
        <v>14650601</v>
      </c>
      <c r="R63" s="89">
        <v>28451401</v>
      </c>
      <c r="S63" s="89">
        <v>106848843</v>
      </c>
      <c r="T63" s="88">
        <v>0.26627710886864725</v>
      </c>
      <c r="U63" s="89">
        <v>29483.532879480968</v>
      </c>
      <c r="V63" s="89">
        <v>3901119.6774681122</v>
      </c>
      <c r="W63" s="90">
        <v>7.5577104311283887E-3</v>
      </c>
      <c r="X63" s="91" t="str">
        <f>VLOOKUP(B63,'Results of LIP Model by Tier'!B$13:AB$215,23,FALSE)</f>
        <v>No Tier</v>
      </c>
      <c r="Y63" s="129">
        <f>VLOOKUP(B63,'Results of LIP Model by Tier'!B$13:AB$215,24,FALSE)</f>
        <v>0</v>
      </c>
      <c r="Z63" s="133">
        <v>0</v>
      </c>
      <c r="AA63" s="131">
        <f>VLOOKUP(B63,'Results of LIP Model by Tier'!B$13:AB$215,26,FALSE)</f>
        <v>0</v>
      </c>
      <c r="AB63" s="90">
        <f>VLOOKUP(B63,'Results of LIP Model by Tier'!B$13:AB$215,27,FALSE)</f>
        <v>0</v>
      </c>
    </row>
    <row r="64" spans="1:28" s="83" customFormat="1" ht="21" x14ac:dyDescent="0.45">
      <c r="A64" s="73"/>
      <c r="B64" s="74">
        <v>100040</v>
      </c>
      <c r="C64" s="84">
        <v>100731</v>
      </c>
      <c r="D64" s="85" t="s">
        <v>185</v>
      </c>
      <c r="E64" s="85" t="s">
        <v>225</v>
      </c>
      <c r="F64" s="84" t="s">
        <v>281</v>
      </c>
      <c r="G64" s="84" t="s">
        <v>287</v>
      </c>
      <c r="H64" s="84" t="s">
        <v>287</v>
      </c>
      <c r="I64" s="86">
        <v>41821</v>
      </c>
      <c r="J64" s="85" t="s">
        <v>306</v>
      </c>
      <c r="K64" s="87">
        <v>4764</v>
      </c>
      <c r="L64" s="87">
        <v>9582</v>
      </c>
      <c r="M64" s="87">
        <v>14346</v>
      </c>
      <c r="N64" s="87">
        <v>121176</v>
      </c>
      <c r="O64" s="88">
        <v>0.11838978015448604</v>
      </c>
      <c r="P64" s="89">
        <v>70057697</v>
      </c>
      <c r="Q64" s="89">
        <v>582285291</v>
      </c>
      <c r="R64" s="89">
        <v>391190031</v>
      </c>
      <c r="S64" s="89">
        <v>2179461329</v>
      </c>
      <c r="T64" s="88">
        <v>0.17948931958315101</v>
      </c>
      <c r="U64" s="89">
        <v>12574608.366092559</v>
      </c>
      <c r="V64" s="89">
        <v>104513990.68486708</v>
      </c>
      <c r="W64" s="90">
        <v>0.12031507249596658</v>
      </c>
      <c r="X64" s="91" t="str">
        <f>VLOOKUP(B64,'Results of LIP Model by Tier'!B$13:AB$215,23,FALSE)</f>
        <v>Tier 3</v>
      </c>
      <c r="Y64" s="129">
        <f>VLOOKUP(B64,'Results of LIP Model by Tier'!B$13:AB$215,24,FALSE)</f>
        <v>3772382.5098277675</v>
      </c>
      <c r="Z64" s="133">
        <v>0</v>
      </c>
      <c r="AA64" s="131">
        <f>VLOOKUP(B64,'Results of LIP Model by Tier'!B$13:AB$215,26,FALSE)</f>
        <v>3772382.5098277675</v>
      </c>
      <c r="AB64" s="90">
        <f>VLOOKUP(B64,'Results of LIP Model by Tier'!B$13:AB$215,27,FALSE)</f>
        <v>1</v>
      </c>
    </row>
    <row r="65" spans="1:28" s="83" customFormat="1" ht="21" x14ac:dyDescent="0.45">
      <c r="A65" s="73"/>
      <c r="B65" s="74">
        <v>23960088</v>
      </c>
      <c r="C65" s="84">
        <v>103730</v>
      </c>
      <c r="D65" s="85" t="s">
        <v>186</v>
      </c>
      <c r="E65" s="85" t="s">
        <v>225</v>
      </c>
      <c r="F65" s="84" t="s">
        <v>281</v>
      </c>
      <c r="G65" s="84" t="s">
        <v>287</v>
      </c>
      <c r="H65" s="84" t="s">
        <v>287</v>
      </c>
      <c r="I65" s="86">
        <v>41821</v>
      </c>
      <c r="J65" s="85" t="s">
        <v>306</v>
      </c>
      <c r="K65" s="87">
        <v>1255</v>
      </c>
      <c r="L65" s="87">
        <v>3623</v>
      </c>
      <c r="M65" s="87">
        <v>4878</v>
      </c>
      <c r="N65" s="87">
        <v>41030</v>
      </c>
      <c r="O65" s="88">
        <v>0.11888861808432855</v>
      </c>
      <c r="P65" s="89">
        <v>21917751</v>
      </c>
      <c r="Q65" s="89">
        <v>328919125</v>
      </c>
      <c r="R65" s="89">
        <v>161758967</v>
      </c>
      <c r="S65" s="89">
        <v>891687086</v>
      </c>
      <c r="T65" s="88">
        <v>0.18140777133560507</v>
      </c>
      <c r="U65" s="89">
        <v>3976050.3615987292</v>
      </c>
      <c r="V65" s="89">
        <v>59668485.415907301</v>
      </c>
      <c r="W65" s="90">
        <v>6.6635684379860852E-2</v>
      </c>
      <c r="X65" s="91" t="str">
        <f>VLOOKUP(B65,'Results of LIP Model by Tier'!B$13:AB$215,23,FALSE)</f>
        <v>Tier 3</v>
      </c>
      <c r="Y65" s="129">
        <f>VLOOKUP(B65,'Results of LIP Model by Tier'!B$13:AB$215,24,FALSE)</f>
        <v>1192815.1084796188</v>
      </c>
      <c r="Z65" s="133">
        <v>0</v>
      </c>
      <c r="AA65" s="131">
        <f>VLOOKUP(B65,'Results of LIP Model by Tier'!B$13:AB$215,26,FALSE)</f>
        <v>1192815.1084796188</v>
      </c>
      <c r="AB65" s="90">
        <f>VLOOKUP(B65,'Results of LIP Model by Tier'!B$13:AB$215,27,FALSE)</f>
        <v>1</v>
      </c>
    </row>
    <row r="66" spans="1:28" s="83" customFormat="1" ht="21" x14ac:dyDescent="0.45">
      <c r="A66" s="73"/>
      <c r="B66" s="74">
        <v>100001</v>
      </c>
      <c r="C66" s="84">
        <v>100676</v>
      </c>
      <c r="D66" s="85" t="s">
        <v>6</v>
      </c>
      <c r="E66" s="85" t="s">
        <v>225</v>
      </c>
      <c r="F66" s="84" t="s">
        <v>281</v>
      </c>
      <c r="G66" s="84" t="s">
        <v>282</v>
      </c>
      <c r="H66" s="84" t="s">
        <v>287</v>
      </c>
      <c r="I66" s="86">
        <v>41821</v>
      </c>
      <c r="J66" s="85" t="s">
        <v>306</v>
      </c>
      <c r="K66" s="87">
        <v>24655</v>
      </c>
      <c r="L66" s="87">
        <v>24632</v>
      </c>
      <c r="M66" s="87">
        <v>49287</v>
      </c>
      <c r="N66" s="87">
        <v>146825</v>
      </c>
      <c r="O66" s="88">
        <v>0.33568533969010728</v>
      </c>
      <c r="P66" s="89">
        <v>307353383</v>
      </c>
      <c r="Q66" s="89">
        <v>512327531</v>
      </c>
      <c r="R66" s="89">
        <v>564923966</v>
      </c>
      <c r="S66" s="89">
        <v>2523453148</v>
      </c>
      <c r="T66" s="88">
        <v>0.22386940944306369</v>
      </c>
      <c r="U66" s="89">
        <v>68807020.342537776</v>
      </c>
      <c r="V66" s="89">
        <v>114694461.80639291</v>
      </c>
      <c r="W66" s="90">
        <v>0.59991580464177707</v>
      </c>
      <c r="X66" s="91" t="str">
        <f>VLOOKUP(B66,'Results of LIP Model by Tier'!B$13:AB$215,23,FALSE)</f>
        <v>Tier 1</v>
      </c>
      <c r="Y66" s="129">
        <f>VLOOKUP(B66,'Results of LIP Model by Tier'!B$13:AB$215,24,FALSE)</f>
        <v>68807020.342537776</v>
      </c>
      <c r="Z66" s="133">
        <v>21911460</v>
      </c>
      <c r="AA66" s="131">
        <f>VLOOKUP(B66,'Results of LIP Model by Tier'!B$13:AB$215,26,FALSE)</f>
        <v>46895560.342537776</v>
      </c>
      <c r="AB66" s="90">
        <f>VLOOKUP(B66,'Results of LIP Model by Tier'!B$13:AB$215,27,FALSE)</f>
        <v>0.6815519711372543</v>
      </c>
    </row>
    <row r="67" spans="1:28" s="83" customFormat="1" ht="21" x14ac:dyDescent="0.45">
      <c r="A67" s="73"/>
      <c r="B67" s="74">
        <v>100093</v>
      </c>
      <c r="C67" s="84">
        <v>100749</v>
      </c>
      <c r="D67" s="85" t="s">
        <v>59</v>
      </c>
      <c r="E67" s="85" t="s">
        <v>251</v>
      </c>
      <c r="F67" s="84" t="s">
        <v>281</v>
      </c>
      <c r="G67" s="84" t="s">
        <v>287</v>
      </c>
      <c r="H67" s="84" t="s">
        <v>287</v>
      </c>
      <c r="I67" s="86">
        <v>41913</v>
      </c>
      <c r="J67" s="85" t="s">
        <v>305</v>
      </c>
      <c r="K67" s="87">
        <v>8876</v>
      </c>
      <c r="L67" s="87">
        <v>7327</v>
      </c>
      <c r="M67" s="87">
        <v>16203</v>
      </c>
      <c r="N67" s="87">
        <v>99629</v>
      </c>
      <c r="O67" s="88">
        <v>0.1626333698019653</v>
      </c>
      <c r="P67" s="89">
        <v>72249937</v>
      </c>
      <c r="Q67" s="89">
        <v>522678424</v>
      </c>
      <c r="R67" s="89">
        <v>344669313</v>
      </c>
      <c r="S67" s="89">
        <v>1989034912</v>
      </c>
      <c r="T67" s="88">
        <v>0.17328469747845229</v>
      </c>
      <c r="U67" s="89">
        <v>12519808.475882238</v>
      </c>
      <c r="V67" s="89">
        <v>90572172.581354216</v>
      </c>
      <c r="W67" s="90">
        <v>0.13823018835765069</v>
      </c>
      <c r="X67" s="91" t="str">
        <f>VLOOKUP(B67,'Results of LIP Model by Tier'!B$13:AB$215,23,FALSE)</f>
        <v>Tier 3</v>
      </c>
      <c r="Y67" s="129">
        <f>VLOOKUP(B67,'Results of LIP Model by Tier'!B$13:AB$215,24,FALSE)</f>
        <v>3755942.5427646711</v>
      </c>
      <c r="Z67" s="133">
        <v>0</v>
      </c>
      <c r="AA67" s="131">
        <f>VLOOKUP(B67,'Results of LIP Model by Tier'!B$13:AB$215,26,FALSE)</f>
        <v>3755942.5427646711</v>
      </c>
      <c r="AB67" s="90">
        <f>VLOOKUP(B67,'Results of LIP Model by Tier'!B$13:AB$215,27,FALSE)</f>
        <v>1</v>
      </c>
    </row>
    <row r="68" spans="1:28" s="83" customFormat="1" ht="21" x14ac:dyDescent="0.45">
      <c r="A68" s="73"/>
      <c r="B68" s="74">
        <v>100025</v>
      </c>
      <c r="C68" s="84">
        <v>100765</v>
      </c>
      <c r="D68" s="85" t="s">
        <v>168</v>
      </c>
      <c r="E68" s="85" t="s">
        <v>251</v>
      </c>
      <c r="F68" s="84" t="s">
        <v>281</v>
      </c>
      <c r="G68" s="84" t="s">
        <v>287</v>
      </c>
      <c r="H68" s="84" t="s">
        <v>287</v>
      </c>
      <c r="I68" s="86">
        <v>41821</v>
      </c>
      <c r="J68" s="85" t="s">
        <v>306</v>
      </c>
      <c r="K68" s="87">
        <v>15391</v>
      </c>
      <c r="L68" s="87">
        <v>23257</v>
      </c>
      <c r="M68" s="87">
        <v>38648</v>
      </c>
      <c r="N68" s="87">
        <v>121454</v>
      </c>
      <c r="O68" s="88">
        <v>0.31821100992968532</v>
      </c>
      <c r="P68" s="89">
        <v>68737099</v>
      </c>
      <c r="Q68" s="89">
        <v>591831065</v>
      </c>
      <c r="R68" s="89">
        <v>389764575</v>
      </c>
      <c r="S68" s="89">
        <v>1698900614</v>
      </c>
      <c r="T68" s="88">
        <v>0.22942164585032046</v>
      </c>
      <c r="U68" s="89">
        <v>15769778.383556416</v>
      </c>
      <c r="V68" s="89">
        <v>135778856.997648</v>
      </c>
      <c r="W68" s="90">
        <v>0.11614310749301406</v>
      </c>
      <c r="X68" s="91" t="str">
        <f>VLOOKUP(B68,'Results of LIP Model by Tier'!B$13:AB$215,23,FALSE)</f>
        <v>Tier 3</v>
      </c>
      <c r="Y68" s="129">
        <f>VLOOKUP(B68,'Results of LIP Model by Tier'!B$13:AB$215,24,FALSE)</f>
        <v>4730933.5150669245</v>
      </c>
      <c r="Z68" s="133">
        <v>802816</v>
      </c>
      <c r="AA68" s="131">
        <f>VLOOKUP(B68,'Results of LIP Model by Tier'!B$13:AB$215,26,FALSE)</f>
        <v>3928117.5150669245</v>
      </c>
      <c r="AB68" s="90">
        <f>VLOOKUP(B68,'Results of LIP Model by Tier'!B$13:AB$215,27,FALSE)</f>
        <v>0.83030494987020687</v>
      </c>
    </row>
    <row r="69" spans="1:28" s="83" customFormat="1" ht="21" x14ac:dyDescent="0.45">
      <c r="A69" s="73"/>
      <c r="B69" s="74">
        <v>100231</v>
      </c>
      <c r="C69" s="84">
        <v>113212</v>
      </c>
      <c r="D69" s="85" t="s">
        <v>199</v>
      </c>
      <c r="E69" s="85" t="s">
        <v>251</v>
      </c>
      <c r="F69" s="84" t="s">
        <v>281</v>
      </c>
      <c r="G69" s="84" t="s">
        <v>287</v>
      </c>
      <c r="H69" s="84" t="s">
        <v>287</v>
      </c>
      <c r="I69" s="86">
        <v>42005</v>
      </c>
      <c r="J69" s="85" t="s">
        <v>308</v>
      </c>
      <c r="K69" s="87">
        <v>3224</v>
      </c>
      <c r="L69" s="87">
        <v>5546</v>
      </c>
      <c r="M69" s="87">
        <v>8770</v>
      </c>
      <c r="N69" s="87">
        <v>75398</v>
      </c>
      <c r="O69" s="88">
        <v>0.11631608265471233</v>
      </c>
      <c r="P69" s="89">
        <v>8972518</v>
      </c>
      <c r="Q69" s="89">
        <v>404677887</v>
      </c>
      <c r="R69" s="89">
        <v>197627215</v>
      </c>
      <c r="S69" s="89">
        <v>1619891053</v>
      </c>
      <c r="T69" s="88">
        <v>0.12200031269633786</v>
      </c>
      <c r="U69" s="89">
        <v>1094650.0016735201</v>
      </c>
      <c r="V69" s="89">
        <v>49370828.75529328</v>
      </c>
      <c r="W69" s="90">
        <v>2.2171999726785172E-2</v>
      </c>
      <c r="X69" s="91" t="str">
        <f>VLOOKUP(B69,'Results of LIP Model by Tier'!B$13:AB$215,23,FALSE)</f>
        <v>Tier 3</v>
      </c>
      <c r="Y69" s="129">
        <f>VLOOKUP(B69,'Results of LIP Model by Tier'!B$13:AB$215,24,FALSE)</f>
        <v>328395.00050205603</v>
      </c>
      <c r="Z69" s="133">
        <v>0</v>
      </c>
      <c r="AA69" s="131">
        <f>VLOOKUP(B69,'Results of LIP Model by Tier'!B$13:AB$215,26,FALSE)</f>
        <v>328395.00050205603</v>
      </c>
      <c r="AB69" s="90">
        <f>VLOOKUP(B69,'Results of LIP Model by Tier'!B$13:AB$215,27,FALSE)</f>
        <v>1</v>
      </c>
    </row>
    <row r="70" spans="1:28" s="83" customFormat="1" ht="21" x14ac:dyDescent="0.45">
      <c r="A70" s="73"/>
      <c r="B70" s="74">
        <v>100118</v>
      </c>
      <c r="C70" s="84">
        <v>101893</v>
      </c>
      <c r="D70" s="85" t="s">
        <v>95</v>
      </c>
      <c r="E70" s="85" t="s">
        <v>233</v>
      </c>
      <c r="F70" s="84" t="s">
        <v>281</v>
      </c>
      <c r="G70" s="84" t="s">
        <v>287</v>
      </c>
      <c r="H70" s="84" t="s">
        <v>287</v>
      </c>
      <c r="I70" s="86">
        <v>42005</v>
      </c>
      <c r="J70" s="85" t="s">
        <v>308</v>
      </c>
      <c r="K70" s="87">
        <v>1237</v>
      </c>
      <c r="L70" s="87">
        <v>1544</v>
      </c>
      <c r="M70" s="87">
        <v>2781</v>
      </c>
      <c r="N70" s="87">
        <v>34623</v>
      </c>
      <c r="O70" s="88">
        <v>8.032232908760073E-2</v>
      </c>
      <c r="P70" s="89">
        <v>3396175</v>
      </c>
      <c r="Q70" s="89">
        <v>125895664</v>
      </c>
      <c r="R70" s="89">
        <v>116108376</v>
      </c>
      <c r="S70" s="89">
        <v>563036573</v>
      </c>
      <c r="T70" s="88">
        <v>0.20621817758897165</v>
      </c>
      <c r="U70" s="89">
        <v>700353.0192732258</v>
      </c>
      <c r="V70" s="89">
        <v>25961974.396433506</v>
      </c>
      <c r="W70" s="90">
        <v>2.6976107771273201E-2</v>
      </c>
      <c r="X70" s="91" t="str">
        <f>VLOOKUP(B70,'Results of LIP Model by Tier'!B$13:AB$215,23,FALSE)</f>
        <v>Tier 3</v>
      </c>
      <c r="Y70" s="129">
        <f>VLOOKUP(B70,'Results of LIP Model by Tier'!B$13:AB$215,24,FALSE)</f>
        <v>210105.90578196774</v>
      </c>
      <c r="Z70" s="133">
        <v>0</v>
      </c>
      <c r="AA70" s="131">
        <f>VLOOKUP(B70,'Results of LIP Model by Tier'!B$13:AB$215,26,FALSE)</f>
        <v>210105.90578196774</v>
      </c>
      <c r="AB70" s="90">
        <f>VLOOKUP(B70,'Results of LIP Model by Tier'!B$13:AB$215,27,FALSE)</f>
        <v>1</v>
      </c>
    </row>
    <row r="71" spans="1:28" s="83" customFormat="1" ht="21" x14ac:dyDescent="0.45">
      <c r="A71" s="73"/>
      <c r="B71" s="74">
        <v>100153</v>
      </c>
      <c r="C71" s="84">
        <v>100803</v>
      </c>
      <c r="D71" s="85" t="s">
        <v>27</v>
      </c>
      <c r="E71" s="85" t="s">
        <v>253</v>
      </c>
      <c r="F71" s="84" t="s">
        <v>280</v>
      </c>
      <c r="G71" s="84" t="s">
        <v>287</v>
      </c>
      <c r="H71" s="84" t="s">
        <v>287</v>
      </c>
      <c r="I71" s="86">
        <v>41913</v>
      </c>
      <c r="J71" s="85" t="s">
        <v>305</v>
      </c>
      <c r="K71" s="87">
        <v>4</v>
      </c>
      <c r="L71" s="87">
        <v>66</v>
      </c>
      <c r="M71" s="87">
        <v>70</v>
      </c>
      <c r="N71" s="87">
        <v>782</v>
      </c>
      <c r="O71" s="88">
        <v>8.9514066496163683E-2</v>
      </c>
      <c r="P71" s="89">
        <v>1261533</v>
      </c>
      <c r="Q71" s="89">
        <v>3708951</v>
      </c>
      <c r="R71" s="89">
        <v>8322378</v>
      </c>
      <c r="S71" s="89">
        <v>13998275</v>
      </c>
      <c r="T71" s="88">
        <v>0.59452882587318789</v>
      </c>
      <c r="U71" s="89">
        <v>750017.73329028033</v>
      </c>
      <c r="V71" s="89">
        <v>2205078.2832511859</v>
      </c>
      <c r="W71" s="90">
        <v>0.3401320211563863</v>
      </c>
      <c r="X71" s="91" t="str">
        <f>VLOOKUP(B71,'Results of LIP Model by Tier'!B$13:AB$215,23,FALSE)</f>
        <v>Tier 1</v>
      </c>
      <c r="Y71" s="129">
        <f>VLOOKUP(B71,'Results of LIP Model by Tier'!B$13:AB$215,24,FALSE)</f>
        <v>750017.73329028033</v>
      </c>
      <c r="Z71" s="133">
        <v>0</v>
      </c>
      <c r="AA71" s="131">
        <f>VLOOKUP(B71,'Results of LIP Model by Tier'!B$13:AB$215,26,FALSE)</f>
        <v>750017.73329028033</v>
      </c>
      <c r="AB71" s="90">
        <f>VLOOKUP(B71,'Results of LIP Model by Tier'!B$13:AB$215,27,FALSE)</f>
        <v>1</v>
      </c>
    </row>
    <row r="72" spans="1:28" s="83" customFormat="1" ht="21" x14ac:dyDescent="0.45">
      <c r="A72" s="73"/>
      <c r="B72" s="74">
        <v>23960084</v>
      </c>
      <c r="C72" s="84">
        <v>20127</v>
      </c>
      <c r="D72" s="85" t="s">
        <v>48</v>
      </c>
      <c r="E72" s="85" t="s">
        <v>221</v>
      </c>
      <c r="F72" s="84" t="s">
        <v>281</v>
      </c>
      <c r="G72" s="84" t="s">
        <v>287</v>
      </c>
      <c r="H72" s="84" t="s">
        <v>287</v>
      </c>
      <c r="I72" s="86">
        <v>41821</v>
      </c>
      <c r="J72" s="85" t="s">
        <v>306</v>
      </c>
      <c r="K72" s="87">
        <v>55</v>
      </c>
      <c r="L72" s="87">
        <v>126</v>
      </c>
      <c r="M72" s="87">
        <v>181</v>
      </c>
      <c r="N72" s="87">
        <v>1684</v>
      </c>
      <c r="O72" s="88">
        <v>0.10748218527315914</v>
      </c>
      <c r="P72" s="89">
        <v>2961722</v>
      </c>
      <c r="Q72" s="89">
        <v>11833890</v>
      </c>
      <c r="R72" s="89">
        <v>20040296</v>
      </c>
      <c r="S72" s="89">
        <v>41626139</v>
      </c>
      <c r="T72" s="88">
        <v>0.4814353788613448</v>
      </c>
      <c r="U72" s="89">
        <v>1425877.7531519798</v>
      </c>
      <c r="V72" s="89">
        <v>5697253.3155534798</v>
      </c>
      <c r="W72" s="90">
        <v>0.25027459271634261</v>
      </c>
      <c r="X72" s="91" t="str">
        <f>VLOOKUP(B72,'Results of LIP Model by Tier'!B$13:AB$215,23,FALSE)</f>
        <v>Tier 2</v>
      </c>
      <c r="Y72" s="129">
        <f>VLOOKUP(B72,'Results of LIP Model by Tier'!B$13:AB$215,24,FALSE)</f>
        <v>926820.53954878682</v>
      </c>
      <c r="Z72" s="133">
        <v>0</v>
      </c>
      <c r="AA72" s="131">
        <f>VLOOKUP(B72,'Results of LIP Model by Tier'!B$13:AB$215,26,FALSE)</f>
        <v>926820.53954878682</v>
      </c>
      <c r="AB72" s="90">
        <f>VLOOKUP(B72,'Results of LIP Model by Tier'!B$13:AB$215,27,FALSE)</f>
        <v>1</v>
      </c>
    </row>
    <row r="73" spans="1:28" s="83" customFormat="1" ht="21" x14ac:dyDescent="0.45">
      <c r="A73" s="73"/>
      <c r="B73" s="74">
        <v>100282</v>
      </c>
      <c r="C73" s="84">
        <v>102601</v>
      </c>
      <c r="D73" s="85" t="s">
        <v>50</v>
      </c>
      <c r="E73" s="85" t="s">
        <v>222</v>
      </c>
      <c r="F73" s="84" t="s">
        <v>281</v>
      </c>
      <c r="G73" s="84" t="s">
        <v>287</v>
      </c>
      <c r="H73" s="84" t="s">
        <v>287</v>
      </c>
      <c r="I73" s="86">
        <v>42005</v>
      </c>
      <c r="J73" s="85" t="s">
        <v>308</v>
      </c>
      <c r="K73" s="87">
        <v>26</v>
      </c>
      <c r="L73" s="87">
        <v>83</v>
      </c>
      <c r="M73" s="87">
        <v>109</v>
      </c>
      <c r="N73" s="87">
        <v>7741</v>
      </c>
      <c r="O73" s="88">
        <v>1.4080868104896008E-2</v>
      </c>
      <c r="P73" s="89">
        <v>3105346</v>
      </c>
      <c r="Q73" s="89">
        <v>13051909</v>
      </c>
      <c r="R73" s="89">
        <v>19237915</v>
      </c>
      <c r="S73" s="89">
        <v>80948034</v>
      </c>
      <c r="T73" s="88">
        <v>0.23765759400654499</v>
      </c>
      <c r="U73" s="89">
        <v>738009.05891784839</v>
      </c>
      <c r="V73" s="89">
        <v>3101885.2901323708</v>
      </c>
      <c r="W73" s="90">
        <v>0.23792274371511474</v>
      </c>
      <c r="X73" s="91" t="str">
        <f>VLOOKUP(B73,'Results of LIP Model by Tier'!B$13:AB$215,23,FALSE)</f>
        <v>Tier 2</v>
      </c>
      <c r="Y73" s="129">
        <f>VLOOKUP(B73,'Results of LIP Model by Tier'!B$13:AB$215,24,FALSE)</f>
        <v>479705.88829660148</v>
      </c>
      <c r="Z73" s="133">
        <v>0</v>
      </c>
      <c r="AA73" s="131">
        <f>VLOOKUP(B73,'Results of LIP Model by Tier'!B$13:AB$215,26,FALSE)</f>
        <v>479705.88829660148</v>
      </c>
      <c r="AB73" s="90">
        <f>VLOOKUP(B73,'Results of LIP Model by Tier'!B$13:AB$215,27,FALSE)</f>
        <v>1</v>
      </c>
    </row>
    <row r="74" spans="1:28" s="83" customFormat="1" ht="21" x14ac:dyDescent="0.45">
      <c r="A74" s="73"/>
      <c r="B74" s="74">
        <v>100098</v>
      </c>
      <c r="C74" s="84">
        <v>100862</v>
      </c>
      <c r="D74" s="85" t="s">
        <v>26</v>
      </c>
      <c r="E74" s="85" t="s">
        <v>252</v>
      </c>
      <c r="F74" s="84" t="s">
        <v>280</v>
      </c>
      <c r="G74" s="84" t="s">
        <v>287</v>
      </c>
      <c r="H74" s="84" t="s">
        <v>287</v>
      </c>
      <c r="I74" s="86">
        <v>41913</v>
      </c>
      <c r="J74" s="85" t="s">
        <v>305</v>
      </c>
      <c r="K74" s="87">
        <v>192</v>
      </c>
      <c r="L74" s="87">
        <v>0</v>
      </c>
      <c r="M74" s="87">
        <v>192</v>
      </c>
      <c r="N74" s="87">
        <v>2483</v>
      </c>
      <c r="O74" s="88">
        <v>7.732581554571083E-2</v>
      </c>
      <c r="P74" s="89">
        <v>2973504</v>
      </c>
      <c r="Q74" s="89">
        <v>30393261</v>
      </c>
      <c r="R74" s="89">
        <v>24919186</v>
      </c>
      <c r="S74" s="89">
        <v>56985743</v>
      </c>
      <c r="T74" s="88">
        <v>0.43728807747579951</v>
      </c>
      <c r="U74" s="89">
        <v>1300277.8475265997</v>
      </c>
      <c r="V74" s="89">
        <v>13290610.670910196</v>
      </c>
      <c r="W74" s="90">
        <v>9.7834319259127861E-2</v>
      </c>
      <c r="X74" s="91" t="str">
        <f>VLOOKUP(B74,'Results of LIP Model by Tier'!B$13:AB$215,23,FALSE)</f>
        <v>Tier 1</v>
      </c>
      <c r="Y74" s="129">
        <f>VLOOKUP(B74,'Results of LIP Model by Tier'!B$13:AB$215,24,FALSE)</f>
        <v>1300277.8475265997</v>
      </c>
      <c r="Z74" s="133">
        <v>0</v>
      </c>
      <c r="AA74" s="131">
        <f>VLOOKUP(B74,'Results of LIP Model by Tier'!B$13:AB$215,26,FALSE)</f>
        <v>1300277.8475265997</v>
      </c>
      <c r="AB74" s="90">
        <f>VLOOKUP(B74,'Results of LIP Model by Tier'!B$13:AB$215,27,FALSE)</f>
        <v>1</v>
      </c>
    </row>
    <row r="75" spans="1:28" s="83" customFormat="1" ht="21" x14ac:dyDescent="0.45">
      <c r="A75" s="73"/>
      <c r="B75" s="74">
        <v>100071</v>
      </c>
      <c r="C75" s="84">
        <v>100871</v>
      </c>
      <c r="D75" s="85" t="s">
        <v>67</v>
      </c>
      <c r="E75" s="85" t="s">
        <v>238</v>
      </c>
      <c r="F75" s="84" t="s">
        <v>281</v>
      </c>
      <c r="G75" s="84" t="s">
        <v>287</v>
      </c>
      <c r="H75" s="84" t="s">
        <v>287</v>
      </c>
      <c r="I75" s="86">
        <v>42005</v>
      </c>
      <c r="J75" s="85" t="s">
        <v>308</v>
      </c>
      <c r="K75" s="87">
        <v>2083</v>
      </c>
      <c r="L75" s="87">
        <v>6196</v>
      </c>
      <c r="M75" s="87">
        <v>8279</v>
      </c>
      <c r="N75" s="87">
        <v>41149</v>
      </c>
      <c r="O75" s="88">
        <v>0.20119565481542687</v>
      </c>
      <c r="P75" s="89">
        <v>4255532</v>
      </c>
      <c r="Q75" s="89">
        <v>336914548</v>
      </c>
      <c r="R75" s="89">
        <v>108972228</v>
      </c>
      <c r="S75" s="89">
        <v>1459190176</v>
      </c>
      <c r="T75" s="88">
        <v>7.467993534517875E-2</v>
      </c>
      <c r="U75" s="89">
        <v>317802.85461933922</v>
      </c>
      <c r="V75" s="89">
        <v>25160756.661490124</v>
      </c>
      <c r="W75" s="90">
        <v>1.2630894169639716E-2</v>
      </c>
      <c r="X75" s="91" t="str">
        <f>VLOOKUP(B75,'Results of LIP Model by Tier'!B$13:AB$215,23,FALSE)</f>
        <v>Tier 3</v>
      </c>
      <c r="Y75" s="129">
        <f>VLOOKUP(B75,'Results of LIP Model by Tier'!B$13:AB$215,24,FALSE)</f>
        <v>95340.856385801759</v>
      </c>
      <c r="Z75" s="133">
        <v>0</v>
      </c>
      <c r="AA75" s="131">
        <f>VLOOKUP(B75,'Results of LIP Model by Tier'!B$13:AB$215,26,FALSE)</f>
        <v>95340.856385801759</v>
      </c>
      <c r="AB75" s="90">
        <f>VLOOKUP(B75,'Results of LIP Model by Tier'!B$13:AB$215,27,FALSE)</f>
        <v>1</v>
      </c>
    </row>
    <row r="76" spans="1:28" s="83" customFormat="1" ht="21" x14ac:dyDescent="0.45">
      <c r="A76" s="73"/>
      <c r="B76" s="74">
        <v>23960042</v>
      </c>
      <c r="C76" s="84">
        <v>103551</v>
      </c>
      <c r="D76" s="85" t="s">
        <v>110</v>
      </c>
      <c r="E76" s="85" t="s">
        <v>238</v>
      </c>
      <c r="F76" s="84" t="s">
        <v>281</v>
      </c>
      <c r="G76" s="84" t="s">
        <v>287</v>
      </c>
      <c r="H76" s="84" t="s">
        <v>287</v>
      </c>
      <c r="I76" s="86">
        <v>42005</v>
      </c>
      <c r="J76" s="85" t="s">
        <v>308</v>
      </c>
      <c r="K76" s="87">
        <v>10</v>
      </c>
      <c r="L76" s="87">
        <v>13</v>
      </c>
      <c r="M76" s="87">
        <v>23</v>
      </c>
      <c r="N76" s="87">
        <v>23984</v>
      </c>
      <c r="O76" s="88">
        <v>9.5897264843228822E-4</v>
      </c>
      <c r="P76" s="89">
        <v>577341</v>
      </c>
      <c r="Q76" s="89">
        <v>4276712</v>
      </c>
      <c r="R76" s="89">
        <v>22868090</v>
      </c>
      <c r="S76" s="89">
        <v>42873187</v>
      </c>
      <c r="T76" s="88">
        <v>0.53338908535071117</v>
      </c>
      <c r="U76" s="89">
        <v>307947.38792546495</v>
      </c>
      <c r="V76" s="89">
        <v>2281151.5019884105</v>
      </c>
      <c r="W76" s="90">
        <v>0.13499646457371928</v>
      </c>
      <c r="X76" s="91" t="str">
        <f>VLOOKUP(B76,'Results of LIP Model by Tier'!B$13:AB$215,23,FALSE)</f>
        <v>No Tier</v>
      </c>
      <c r="Y76" s="129">
        <f>VLOOKUP(B76,'Results of LIP Model by Tier'!B$13:AB$215,24,FALSE)</f>
        <v>0</v>
      </c>
      <c r="Z76" s="133">
        <v>0</v>
      </c>
      <c r="AA76" s="131">
        <f>VLOOKUP(B76,'Results of LIP Model by Tier'!B$13:AB$215,26,FALSE)</f>
        <v>0</v>
      </c>
      <c r="AB76" s="90">
        <f>VLOOKUP(B76,'Results of LIP Model by Tier'!B$13:AB$215,27,FALSE)</f>
        <v>0</v>
      </c>
    </row>
    <row r="77" spans="1:28" s="83" customFormat="1" ht="21" x14ac:dyDescent="0.45">
      <c r="A77" s="73"/>
      <c r="B77" s="74">
        <v>100264</v>
      </c>
      <c r="C77" s="84">
        <v>120073</v>
      </c>
      <c r="D77" s="85" t="s">
        <v>153</v>
      </c>
      <c r="E77" s="85" t="s">
        <v>238</v>
      </c>
      <c r="F77" s="84" t="s">
        <v>281</v>
      </c>
      <c r="G77" s="84" t="s">
        <v>287</v>
      </c>
      <c r="H77" s="84" t="s">
        <v>287</v>
      </c>
      <c r="I77" s="86">
        <v>42005</v>
      </c>
      <c r="J77" s="85" t="s">
        <v>308</v>
      </c>
      <c r="K77" s="87">
        <v>2231</v>
      </c>
      <c r="L77" s="87">
        <v>2604</v>
      </c>
      <c r="M77" s="87">
        <v>4835</v>
      </c>
      <c r="N77" s="87">
        <v>68619</v>
      </c>
      <c r="O77" s="88">
        <v>7.0461533977469792E-2</v>
      </c>
      <c r="P77" s="89">
        <v>12621058</v>
      </c>
      <c r="Q77" s="89">
        <v>319888893</v>
      </c>
      <c r="R77" s="89">
        <v>162595835</v>
      </c>
      <c r="S77" s="89">
        <v>2009006817</v>
      </c>
      <c r="T77" s="88">
        <v>8.0933441153176536E-2</v>
      </c>
      <c r="U77" s="89">
        <v>1021465.6549338279</v>
      </c>
      <c r="V77" s="89">
        <v>25889708.897170287</v>
      </c>
      <c r="W77" s="90">
        <v>3.9454505224099795E-2</v>
      </c>
      <c r="X77" s="91" t="str">
        <f>VLOOKUP(B77,'Results of LIP Model by Tier'!B$13:AB$215,23,FALSE)</f>
        <v>Tier 3</v>
      </c>
      <c r="Y77" s="129">
        <f>VLOOKUP(B77,'Results of LIP Model by Tier'!B$13:AB$215,24,FALSE)</f>
        <v>306439.69648014836</v>
      </c>
      <c r="Z77" s="133">
        <v>0</v>
      </c>
      <c r="AA77" s="131">
        <f>VLOOKUP(B77,'Results of LIP Model by Tier'!B$13:AB$215,26,FALSE)</f>
        <v>306439.69648014836</v>
      </c>
      <c r="AB77" s="90">
        <f>VLOOKUP(B77,'Results of LIP Model by Tier'!B$13:AB$215,27,FALSE)</f>
        <v>1</v>
      </c>
    </row>
    <row r="78" spans="1:28" s="83" customFormat="1" ht="21" x14ac:dyDescent="0.45">
      <c r="A78" s="73"/>
      <c r="B78" s="74">
        <v>100109</v>
      </c>
      <c r="C78" s="84">
        <v>100901</v>
      </c>
      <c r="D78" s="85" t="s">
        <v>96</v>
      </c>
      <c r="E78" s="85" t="s">
        <v>234</v>
      </c>
      <c r="F78" s="84" t="s">
        <v>281</v>
      </c>
      <c r="G78" s="84" t="s">
        <v>287</v>
      </c>
      <c r="H78" s="84" t="s">
        <v>287</v>
      </c>
      <c r="I78" s="86">
        <v>42005</v>
      </c>
      <c r="J78" s="85" t="s">
        <v>308</v>
      </c>
      <c r="K78" s="87">
        <v>2648</v>
      </c>
      <c r="L78" s="87">
        <v>3551</v>
      </c>
      <c r="M78" s="87">
        <v>6199</v>
      </c>
      <c r="N78" s="87">
        <v>51371</v>
      </c>
      <c r="O78" s="88">
        <v>0.12067119581086605</v>
      </c>
      <c r="P78" s="89">
        <v>17450035</v>
      </c>
      <c r="Q78" s="89">
        <v>136328394</v>
      </c>
      <c r="R78" s="89">
        <v>147259667</v>
      </c>
      <c r="S78" s="89">
        <v>923692561</v>
      </c>
      <c r="T78" s="88">
        <v>0.15942497884856302</v>
      </c>
      <c r="U78" s="89">
        <v>2781971.4607816846</v>
      </c>
      <c r="V78" s="89">
        <v>21734151.329908565</v>
      </c>
      <c r="W78" s="90">
        <v>0.12800000416641014</v>
      </c>
      <c r="X78" s="91" t="str">
        <f>VLOOKUP(B78,'Results of LIP Model by Tier'!B$13:AB$215,23,FALSE)</f>
        <v>Tier 3</v>
      </c>
      <c r="Y78" s="129">
        <f>VLOOKUP(B78,'Results of LIP Model by Tier'!B$13:AB$215,24,FALSE)</f>
        <v>834591.43823450536</v>
      </c>
      <c r="Z78" s="133">
        <v>444820</v>
      </c>
      <c r="AA78" s="131">
        <f>VLOOKUP(B78,'Results of LIP Model by Tier'!B$13:AB$215,26,FALSE)</f>
        <v>389771.43823450536</v>
      </c>
      <c r="AB78" s="90">
        <f>VLOOKUP(B78,'Results of LIP Model by Tier'!B$13:AB$215,27,FALSE)</f>
        <v>0.46702065271485149</v>
      </c>
    </row>
    <row r="79" spans="1:28" s="83" customFormat="1" ht="21" x14ac:dyDescent="0.45">
      <c r="A79" s="73"/>
      <c r="B79" s="74">
        <v>100049</v>
      </c>
      <c r="C79" s="84">
        <v>100897</v>
      </c>
      <c r="D79" s="85" t="s">
        <v>115</v>
      </c>
      <c r="E79" s="85" t="s">
        <v>234</v>
      </c>
      <c r="F79" s="84" t="s">
        <v>281</v>
      </c>
      <c r="G79" s="84" t="s">
        <v>287</v>
      </c>
      <c r="H79" s="84" t="s">
        <v>287</v>
      </c>
      <c r="I79" s="86">
        <v>42005</v>
      </c>
      <c r="J79" s="85" t="s">
        <v>308</v>
      </c>
      <c r="K79" s="87">
        <v>821</v>
      </c>
      <c r="L79" s="87">
        <v>1596</v>
      </c>
      <c r="M79" s="87">
        <v>2417</v>
      </c>
      <c r="N79" s="87">
        <v>14133</v>
      </c>
      <c r="O79" s="88">
        <v>0.1710181843911413</v>
      </c>
      <c r="P79" s="89">
        <v>1212502</v>
      </c>
      <c r="Q79" s="89">
        <v>60145058</v>
      </c>
      <c r="R79" s="89">
        <v>54319684</v>
      </c>
      <c r="S79" s="89">
        <v>398284021</v>
      </c>
      <c r="T79" s="88">
        <v>0.13638429145014583</v>
      </c>
      <c r="U79" s="89">
        <v>165366.22615188471</v>
      </c>
      <c r="V79" s="89">
        <v>8202841.1195579246</v>
      </c>
      <c r="W79" s="90">
        <v>2.0159628077838082E-2</v>
      </c>
      <c r="X79" s="91" t="str">
        <f>VLOOKUP(B79,'Results of LIP Model by Tier'!B$13:AB$215,23,FALSE)</f>
        <v>Tier 3</v>
      </c>
      <c r="Y79" s="129">
        <f>VLOOKUP(B79,'Results of LIP Model by Tier'!B$13:AB$215,24,FALSE)</f>
        <v>49609.867845565408</v>
      </c>
      <c r="Z79" s="133">
        <v>0</v>
      </c>
      <c r="AA79" s="131">
        <f>VLOOKUP(B79,'Results of LIP Model by Tier'!B$13:AB$215,26,FALSE)</f>
        <v>49609.867845565408</v>
      </c>
      <c r="AB79" s="90">
        <f>VLOOKUP(B79,'Results of LIP Model by Tier'!B$13:AB$215,27,FALSE)</f>
        <v>1</v>
      </c>
    </row>
    <row r="80" spans="1:28" s="83" customFormat="1" ht="21" x14ac:dyDescent="0.45">
      <c r="A80" s="73"/>
      <c r="B80" s="74">
        <v>100243</v>
      </c>
      <c r="C80" s="84">
        <v>118079</v>
      </c>
      <c r="D80" s="85" t="s">
        <v>74</v>
      </c>
      <c r="E80" s="85" t="s">
        <v>207</v>
      </c>
      <c r="F80" s="84" t="s">
        <v>281</v>
      </c>
      <c r="G80" s="84" t="s">
        <v>287</v>
      </c>
      <c r="H80" s="84" t="s">
        <v>287</v>
      </c>
      <c r="I80" s="86">
        <v>42005</v>
      </c>
      <c r="J80" s="85" t="s">
        <v>308</v>
      </c>
      <c r="K80" s="87">
        <v>5011</v>
      </c>
      <c r="L80" s="87">
        <v>15505</v>
      </c>
      <c r="M80" s="87">
        <v>20516</v>
      </c>
      <c r="N80" s="87">
        <v>105251</v>
      </c>
      <c r="O80" s="88">
        <v>0.19492451378134174</v>
      </c>
      <c r="P80" s="89">
        <v>87679838</v>
      </c>
      <c r="Q80" s="89">
        <v>857657642</v>
      </c>
      <c r="R80" s="89">
        <v>279156137</v>
      </c>
      <c r="S80" s="89">
        <v>2922919088</v>
      </c>
      <c r="T80" s="88">
        <v>9.5505940669405209E-2</v>
      </c>
      <c r="U80" s="89">
        <v>8373945.4059310602</v>
      </c>
      <c r="V80" s="89">
        <v>81911399.871513978</v>
      </c>
      <c r="W80" s="90">
        <v>0.10223174575292829</v>
      </c>
      <c r="X80" s="91" t="str">
        <f>VLOOKUP(B80,'Results of LIP Model by Tier'!B$13:AB$215,23,FALSE)</f>
        <v>Tier 3</v>
      </c>
      <c r="Y80" s="129">
        <f>VLOOKUP(B80,'Results of LIP Model by Tier'!B$13:AB$215,24,FALSE)</f>
        <v>2512183.621779318</v>
      </c>
      <c r="Z80" s="133">
        <v>1338943</v>
      </c>
      <c r="AA80" s="131">
        <f>VLOOKUP(B80,'Results of LIP Model by Tier'!B$13:AB$215,26,FALSE)</f>
        <v>1173240.621779318</v>
      </c>
      <c r="AB80" s="90">
        <f>VLOOKUP(B80,'Results of LIP Model by Tier'!B$13:AB$215,27,FALSE)</f>
        <v>0.46702024947855542</v>
      </c>
    </row>
    <row r="81" spans="1:28" s="83" customFormat="1" ht="21" x14ac:dyDescent="0.45">
      <c r="A81" s="73"/>
      <c r="B81" s="74">
        <v>100069</v>
      </c>
      <c r="C81" s="84">
        <v>100943</v>
      </c>
      <c r="D81" s="85" t="s">
        <v>92</v>
      </c>
      <c r="E81" s="85" t="s">
        <v>207</v>
      </c>
      <c r="F81" s="84" t="s">
        <v>281</v>
      </c>
      <c r="G81" s="84" t="s">
        <v>287</v>
      </c>
      <c r="H81" s="84" t="s">
        <v>287</v>
      </c>
      <c r="I81" s="86">
        <v>42005</v>
      </c>
      <c r="J81" s="85" t="s">
        <v>308</v>
      </c>
      <c r="K81" s="87">
        <v>1261</v>
      </c>
      <c r="L81" s="87">
        <v>1134</v>
      </c>
      <c r="M81" s="87">
        <v>2395</v>
      </c>
      <c r="N81" s="87">
        <v>19207</v>
      </c>
      <c r="O81" s="88">
        <v>0.1246941219347113</v>
      </c>
      <c r="P81" s="89">
        <v>29511385</v>
      </c>
      <c r="Q81" s="89">
        <v>233446091</v>
      </c>
      <c r="R81" s="89">
        <v>117704902</v>
      </c>
      <c r="S81" s="89">
        <v>686569200</v>
      </c>
      <c r="T81" s="88">
        <v>0.17143924021060078</v>
      </c>
      <c r="U81" s="89">
        <v>5059409.421962521</v>
      </c>
      <c r="V81" s="89">
        <v>40021820.471174769</v>
      </c>
      <c r="W81" s="90">
        <v>0.1264162739825016</v>
      </c>
      <c r="X81" s="91" t="str">
        <f>VLOOKUP(B81,'Results of LIP Model by Tier'!B$13:AB$215,23,FALSE)</f>
        <v>Tier 3</v>
      </c>
      <c r="Y81" s="129">
        <f>VLOOKUP(B81,'Results of LIP Model by Tier'!B$13:AB$215,24,FALSE)</f>
        <v>1517822.8265887562</v>
      </c>
      <c r="Z81" s="133">
        <v>0</v>
      </c>
      <c r="AA81" s="131">
        <f>VLOOKUP(B81,'Results of LIP Model by Tier'!B$13:AB$215,26,FALSE)</f>
        <v>1517822.8265887562</v>
      </c>
      <c r="AB81" s="90">
        <f>VLOOKUP(B81,'Results of LIP Model by Tier'!B$13:AB$215,27,FALSE)</f>
        <v>1</v>
      </c>
    </row>
    <row r="82" spans="1:28" s="83" customFormat="1" ht="21" x14ac:dyDescent="0.45">
      <c r="A82" s="73"/>
      <c r="B82" s="74">
        <v>100173</v>
      </c>
      <c r="C82" s="84">
        <v>101028</v>
      </c>
      <c r="D82" s="85" t="s">
        <v>34</v>
      </c>
      <c r="E82" s="85" t="s">
        <v>207</v>
      </c>
      <c r="F82" s="84" t="s">
        <v>281</v>
      </c>
      <c r="G82" s="84" t="s">
        <v>287</v>
      </c>
      <c r="H82" s="84" t="s">
        <v>287</v>
      </c>
      <c r="I82" s="86">
        <v>42005</v>
      </c>
      <c r="J82" s="85" t="s">
        <v>308</v>
      </c>
      <c r="K82" s="87">
        <v>8991</v>
      </c>
      <c r="L82" s="87">
        <v>10231</v>
      </c>
      <c r="M82" s="87">
        <v>19222</v>
      </c>
      <c r="N82" s="87">
        <v>122285</v>
      </c>
      <c r="O82" s="88">
        <v>0.15719017050333237</v>
      </c>
      <c r="P82" s="89">
        <v>147257557</v>
      </c>
      <c r="Q82" s="89">
        <v>684566166</v>
      </c>
      <c r="R82" s="89">
        <v>405308590</v>
      </c>
      <c r="S82" s="89">
        <v>2354909422</v>
      </c>
      <c r="T82" s="88">
        <v>0.1721121781642776</v>
      </c>
      <c r="U82" s="89">
        <v>25344818.886420265</v>
      </c>
      <c r="V82" s="89">
        <v>117822173.92782843</v>
      </c>
      <c r="W82" s="90">
        <v>0.21511077279854934</v>
      </c>
      <c r="X82" s="91" t="str">
        <f>VLOOKUP(B82,'Results of LIP Model by Tier'!B$13:AB$215,23,FALSE)</f>
        <v>Tier 2</v>
      </c>
      <c r="Y82" s="129">
        <f>VLOOKUP(B82,'Results of LIP Model by Tier'!B$13:AB$215,24,FALSE)</f>
        <v>16474132.276173173</v>
      </c>
      <c r="Z82" s="133">
        <v>1515019</v>
      </c>
      <c r="AA82" s="131">
        <f>VLOOKUP(B82,'Results of LIP Model by Tier'!B$13:AB$215,26,FALSE)</f>
        <v>14959113.276173173</v>
      </c>
      <c r="AB82" s="90">
        <f>VLOOKUP(B82,'Results of LIP Model by Tier'!B$13:AB$215,27,FALSE)</f>
        <v>0.90803649171912992</v>
      </c>
    </row>
    <row r="83" spans="1:28" s="83" customFormat="1" ht="21" x14ac:dyDescent="0.45">
      <c r="A83" s="73"/>
      <c r="B83" s="74">
        <v>110009</v>
      </c>
      <c r="C83" s="84">
        <v>120324</v>
      </c>
      <c r="D83" s="85" t="s">
        <v>104</v>
      </c>
      <c r="E83" s="85" t="s">
        <v>207</v>
      </c>
      <c r="F83" s="84" t="s">
        <v>281</v>
      </c>
      <c r="G83" s="84" t="s">
        <v>282</v>
      </c>
      <c r="H83" s="84" t="s">
        <v>287</v>
      </c>
      <c r="I83" s="86">
        <v>41821</v>
      </c>
      <c r="J83" s="85" t="s">
        <v>306</v>
      </c>
      <c r="K83" s="87">
        <v>2860</v>
      </c>
      <c r="L83" s="87">
        <v>2669</v>
      </c>
      <c r="M83" s="87">
        <v>5529</v>
      </c>
      <c r="N83" s="87">
        <v>58076</v>
      </c>
      <c r="O83" s="88">
        <v>9.5202837660995937E-2</v>
      </c>
      <c r="P83" s="89">
        <v>45436257</v>
      </c>
      <c r="Q83" s="89">
        <v>925161974</v>
      </c>
      <c r="R83" s="89">
        <v>650005328</v>
      </c>
      <c r="S83" s="89">
        <v>2246348422</v>
      </c>
      <c r="T83" s="88">
        <v>0.28936086745674044</v>
      </c>
      <c r="U83" s="89">
        <v>13147474.739507396</v>
      </c>
      <c r="V83" s="89">
        <v>267705671.33463034</v>
      </c>
      <c r="W83" s="90">
        <v>4.9111678037904317E-2</v>
      </c>
      <c r="X83" s="91" t="str">
        <f>VLOOKUP(B83,'Results of LIP Model by Tier'!B$13:AB$215,23,FALSE)</f>
        <v>Tier 3</v>
      </c>
      <c r="Y83" s="129">
        <f>VLOOKUP(B83,'Results of LIP Model by Tier'!B$13:AB$215,24,FALSE)</f>
        <v>3944242.4218522185</v>
      </c>
      <c r="Z83" s="133">
        <v>2102200</v>
      </c>
      <c r="AA83" s="131">
        <f>VLOOKUP(B83,'Results of LIP Model by Tier'!B$13:AB$215,26,FALSE)</f>
        <v>1842042.4218522185</v>
      </c>
      <c r="AB83" s="90">
        <f>VLOOKUP(B83,'Results of LIP Model by Tier'!B$13:AB$215,27,FALSE)</f>
        <v>0.46702058972003913</v>
      </c>
    </row>
    <row r="84" spans="1:28" s="83" customFormat="1" ht="21" x14ac:dyDescent="0.45">
      <c r="A84" s="73"/>
      <c r="B84" s="74">
        <v>100143</v>
      </c>
      <c r="C84" s="84">
        <v>102300</v>
      </c>
      <c r="D84" s="85" t="s">
        <v>122</v>
      </c>
      <c r="E84" s="85" t="s">
        <v>207</v>
      </c>
      <c r="F84" s="84" t="s">
        <v>281</v>
      </c>
      <c r="G84" s="84" t="s">
        <v>287</v>
      </c>
      <c r="H84" s="84" t="s">
        <v>287</v>
      </c>
      <c r="I84" s="86">
        <v>42005</v>
      </c>
      <c r="J84" s="85" t="s">
        <v>308</v>
      </c>
      <c r="K84" s="87">
        <v>164</v>
      </c>
      <c r="L84" s="87">
        <v>1273</v>
      </c>
      <c r="M84" s="87">
        <v>1437</v>
      </c>
      <c r="N84" s="87">
        <v>26159</v>
      </c>
      <c r="O84" s="88">
        <v>5.4933292557054932E-2</v>
      </c>
      <c r="P84" s="89">
        <v>3128507</v>
      </c>
      <c r="Q84" s="89">
        <v>23080231</v>
      </c>
      <c r="R84" s="89">
        <v>37017667</v>
      </c>
      <c r="S84" s="89">
        <v>174274384</v>
      </c>
      <c r="T84" s="88">
        <v>0.21241025875610037</v>
      </c>
      <c r="U84" s="89">
        <v>664526.98139027134</v>
      </c>
      <c r="V84" s="89">
        <v>4902477.8388605695</v>
      </c>
      <c r="W84" s="90">
        <v>0.13554920659156314</v>
      </c>
      <c r="X84" s="91" t="str">
        <f>VLOOKUP(B84,'Results of LIP Model by Tier'!B$13:AB$215,23,FALSE)</f>
        <v>Tier 3</v>
      </c>
      <c r="Y84" s="129">
        <f>VLOOKUP(B84,'Results of LIP Model by Tier'!B$13:AB$215,24,FALSE)</f>
        <v>199358.09441708139</v>
      </c>
      <c r="Z84" s="133">
        <v>0</v>
      </c>
      <c r="AA84" s="131">
        <f>VLOOKUP(B84,'Results of LIP Model by Tier'!B$13:AB$215,26,FALSE)</f>
        <v>199358.09441708139</v>
      </c>
      <c r="AB84" s="90">
        <f>VLOOKUP(B84,'Results of LIP Model by Tier'!B$13:AB$215,27,FALSE)</f>
        <v>1</v>
      </c>
    </row>
    <row r="85" spans="1:28" s="83" customFormat="1" ht="21" x14ac:dyDescent="0.45">
      <c r="A85" s="73"/>
      <c r="B85" s="74">
        <v>100115</v>
      </c>
      <c r="C85" s="84">
        <v>102342</v>
      </c>
      <c r="D85" s="85" t="s">
        <v>127</v>
      </c>
      <c r="E85" s="85" t="s">
        <v>207</v>
      </c>
      <c r="F85" s="84" t="s">
        <v>281</v>
      </c>
      <c r="G85" s="84" t="s">
        <v>287</v>
      </c>
      <c r="H85" s="84" t="s">
        <v>287</v>
      </c>
      <c r="I85" s="86">
        <v>42005</v>
      </c>
      <c r="J85" s="85" t="s">
        <v>308</v>
      </c>
      <c r="K85" s="87">
        <v>72</v>
      </c>
      <c r="L85" s="87">
        <v>1314</v>
      </c>
      <c r="M85" s="87">
        <v>1386</v>
      </c>
      <c r="N85" s="87">
        <v>19777</v>
      </c>
      <c r="O85" s="88">
        <v>7.0081407695808257E-2</v>
      </c>
      <c r="P85" s="89">
        <v>4470850</v>
      </c>
      <c r="Q85" s="89">
        <v>27216721</v>
      </c>
      <c r="R85" s="89">
        <v>26448135</v>
      </c>
      <c r="S85" s="89">
        <v>135118080</v>
      </c>
      <c r="T85" s="88">
        <v>0.19574090306789441</v>
      </c>
      <c r="U85" s="89">
        <v>875128.21648109576</v>
      </c>
      <c r="V85" s="89">
        <v>5327425.5470869262</v>
      </c>
      <c r="W85" s="90">
        <v>0.16426850244009925</v>
      </c>
      <c r="X85" s="91" t="str">
        <f>VLOOKUP(B85,'Results of LIP Model by Tier'!B$13:AB$215,23,FALSE)</f>
        <v>Tier 3</v>
      </c>
      <c r="Y85" s="129">
        <f>VLOOKUP(B85,'Results of LIP Model by Tier'!B$13:AB$215,24,FALSE)</f>
        <v>262538.46494432871</v>
      </c>
      <c r="Z85" s="133">
        <v>0</v>
      </c>
      <c r="AA85" s="131">
        <f>VLOOKUP(B85,'Results of LIP Model by Tier'!B$13:AB$215,26,FALSE)</f>
        <v>262538.46494432871</v>
      </c>
      <c r="AB85" s="90">
        <f>VLOOKUP(B85,'Results of LIP Model by Tier'!B$13:AB$215,27,FALSE)</f>
        <v>1</v>
      </c>
    </row>
    <row r="86" spans="1:28" s="83" customFormat="1" ht="21" x14ac:dyDescent="0.45">
      <c r="A86" s="73"/>
      <c r="B86" s="74">
        <v>100206</v>
      </c>
      <c r="C86" s="84">
        <v>112798</v>
      </c>
      <c r="D86" s="85" t="s">
        <v>142</v>
      </c>
      <c r="E86" s="85" t="s">
        <v>207</v>
      </c>
      <c r="F86" s="84" t="s">
        <v>281</v>
      </c>
      <c r="G86" s="84" t="s">
        <v>287</v>
      </c>
      <c r="H86" s="84" t="s">
        <v>287</v>
      </c>
      <c r="I86" s="86">
        <v>42005</v>
      </c>
      <c r="J86" s="85" t="s">
        <v>308</v>
      </c>
      <c r="K86" s="87">
        <v>782</v>
      </c>
      <c r="L86" s="87">
        <v>1921</v>
      </c>
      <c r="M86" s="87">
        <v>2703</v>
      </c>
      <c r="N86" s="87">
        <v>27268</v>
      </c>
      <c r="O86" s="88">
        <v>9.9127182044887782E-2</v>
      </c>
      <c r="P86" s="89">
        <v>9996121</v>
      </c>
      <c r="Q86" s="89">
        <v>225800479</v>
      </c>
      <c r="R86" s="89">
        <v>77607668</v>
      </c>
      <c r="S86" s="89">
        <v>605823448</v>
      </c>
      <c r="T86" s="88">
        <v>0.12810278020140284</v>
      </c>
      <c r="U86" s="89">
        <v>1280530.8913296273</v>
      </c>
      <c r="V86" s="89">
        <v>28925669.130708478</v>
      </c>
      <c r="W86" s="90">
        <v>4.4269706797211893E-2</v>
      </c>
      <c r="X86" s="91" t="str">
        <f>VLOOKUP(B86,'Results of LIP Model by Tier'!B$13:AB$215,23,FALSE)</f>
        <v>Tier 3</v>
      </c>
      <c r="Y86" s="129">
        <f>VLOOKUP(B86,'Results of LIP Model by Tier'!B$13:AB$215,24,FALSE)</f>
        <v>384159.26739888819</v>
      </c>
      <c r="Z86" s="133">
        <v>0</v>
      </c>
      <c r="AA86" s="131">
        <f>VLOOKUP(B86,'Results of LIP Model by Tier'!B$13:AB$215,26,FALSE)</f>
        <v>384159.26739888819</v>
      </c>
      <c r="AB86" s="90">
        <f>VLOOKUP(B86,'Results of LIP Model by Tier'!B$13:AB$215,27,FALSE)</f>
        <v>1</v>
      </c>
    </row>
    <row r="87" spans="1:28" s="83" customFormat="1" ht="21" x14ac:dyDescent="0.45">
      <c r="A87" s="73"/>
      <c r="B87" s="74">
        <v>110012</v>
      </c>
      <c r="C87" s="84">
        <v>25766</v>
      </c>
      <c r="D87" s="85" t="s">
        <v>28</v>
      </c>
      <c r="E87" s="85" t="s">
        <v>207</v>
      </c>
      <c r="F87" s="84" t="s">
        <v>281</v>
      </c>
      <c r="G87" s="84" t="s">
        <v>287</v>
      </c>
      <c r="H87" s="84" t="s">
        <v>283</v>
      </c>
      <c r="I87" s="86">
        <v>42005</v>
      </c>
      <c r="J87" s="85" t="s">
        <v>308</v>
      </c>
      <c r="K87" s="87">
        <v>38</v>
      </c>
      <c r="L87" s="87">
        <v>259</v>
      </c>
      <c r="M87" s="87">
        <v>297</v>
      </c>
      <c r="N87" s="87">
        <v>578</v>
      </c>
      <c r="O87" s="88">
        <v>0.51384083044982698</v>
      </c>
      <c r="P87" s="89">
        <v>822428</v>
      </c>
      <c r="Q87" s="89">
        <v>8245137</v>
      </c>
      <c r="R87" s="89">
        <v>21100800</v>
      </c>
      <c r="S87" s="89">
        <v>28141891</v>
      </c>
      <c r="T87" s="88">
        <v>0.74980035989763449</v>
      </c>
      <c r="U87" s="89">
        <v>616656.81038989173</v>
      </c>
      <c r="V87" s="89">
        <v>6182206.6900053024</v>
      </c>
      <c r="W87" s="90">
        <v>9.9747038769640819E-2</v>
      </c>
      <c r="X87" s="91" t="str">
        <f>VLOOKUP(B87,'Results of LIP Model by Tier'!B$13:AB$215,23,FALSE)</f>
        <v>Tier 1</v>
      </c>
      <c r="Y87" s="129">
        <f>VLOOKUP(B87,'Results of LIP Model by Tier'!B$13:AB$215,24,FALSE)</f>
        <v>616656.81038989173</v>
      </c>
      <c r="Z87" s="133">
        <v>0</v>
      </c>
      <c r="AA87" s="131">
        <f>VLOOKUP(B87,'Results of LIP Model by Tier'!B$13:AB$215,26,FALSE)</f>
        <v>616656.81038989173</v>
      </c>
      <c r="AB87" s="90">
        <f>VLOOKUP(B87,'Results of LIP Model by Tier'!B$13:AB$215,27,FALSE)</f>
        <v>1</v>
      </c>
    </row>
    <row r="88" spans="1:28" s="83" customFormat="1" ht="21" x14ac:dyDescent="0.45">
      <c r="A88" s="73"/>
      <c r="B88" s="74">
        <v>100259</v>
      </c>
      <c r="C88" s="84">
        <v>119946</v>
      </c>
      <c r="D88" s="85" t="s">
        <v>177</v>
      </c>
      <c r="E88" s="85" t="s">
        <v>207</v>
      </c>
      <c r="F88" s="84" t="s">
        <v>281</v>
      </c>
      <c r="G88" s="84" t="s">
        <v>287</v>
      </c>
      <c r="H88" s="84" t="s">
        <v>287</v>
      </c>
      <c r="I88" s="86">
        <v>42005</v>
      </c>
      <c r="J88" s="85" t="s">
        <v>308</v>
      </c>
      <c r="K88" s="87">
        <v>702</v>
      </c>
      <c r="L88" s="87">
        <v>512</v>
      </c>
      <c r="M88" s="87">
        <v>1214</v>
      </c>
      <c r="N88" s="87">
        <v>30277</v>
      </c>
      <c r="O88" s="88">
        <v>4.0096442844403342E-2</v>
      </c>
      <c r="P88" s="89">
        <v>13324387</v>
      </c>
      <c r="Q88" s="89">
        <v>81314485</v>
      </c>
      <c r="R88" s="89">
        <v>71695775</v>
      </c>
      <c r="S88" s="89">
        <v>686749700</v>
      </c>
      <c r="T88" s="88">
        <v>0.10439869868163029</v>
      </c>
      <c r="U88" s="89">
        <v>1391048.6635304317</v>
      </c>
      <c r="V88" s="89">
        <v>8489126.417966947</v>
      </c>
      <c r="W88" s="90">
        <v>0.16386240409688382</v>
      </c>
      <c r="X88" s="91" t="str">
        <f>VLOOKUP(B88,'Results of LIP Model by Tier'!B$13:AB$215,23,FALSE)</f>
        <v>Tier 3</v>
      </c>
      <c r="Y88" s="129">
        <f>VLOOKUP(B88,'Results of LIP Model by Tier'!B$13:AB$215,24,FALSE)</f>
        <v>417314.59905912948</v>
      </c>
      <c r="Z88" s="133">
        <v>222420</v>
      </c>
      <c r="AA88" s="131">
        <f>VLOOKUP(B88,'Results of LIP Model by Tier'!B$13:AB$215,26,FALSE)</f>
        <v>194894.59905912948</v>
      </c>
      <c r="AB88" s="90">
        <f>VLOOKUP(B88,'Results of LIP Model by Tier'!B$13:AB$215,27,FALSE)</f>
        <v>0.46702080276735009</v>
      </c>
    </row>
    <row r="89" spans="1:28" s="83" customFormat="1" ht="21" x14ac:dyDescent="0.45">
      <c r="A89" s="73"/>
      <c r="B89" s="74">
        <v>100132</v>
      </c>
      <c r="C89" s="84">
        <v>100986</v>
      </c>
      <c r="D89" s="85" t="s">
        <v>39</v>
      </c>
      <c r="E89" s="85" t="s">
        <v>207</v>
      </c>
      <c r="F89" s="84" t="s">
        <v>281</v>
      </c>
      <c r="G89" s="84" t="s">
        <v>287</v>
      </c>
      <c r="H89" s="84" t="s">
        <v>287</v>
      </c>
      <c r="I89" s="86">
        <v>42005</v>
      </c>
      <c r="J89" s="85" t="s">
        <v>308</v>
      </c>
      <c r="K89" s="87">
        <v>1088</v>
      </c>
      <c r="L89" s="87">
        <v>2803</v>
      </c>
      <c r="M89" s="87">
        <v>3891</v>
      </c>
      <c r="N89" s="87">
        <v>24946</v>
      </c>
      <c r="O89" s="88">
        <v>0.15597691012587189</v>
      </c>
      <c r="P89" s="89">
        <v>47349184</v>
      </c>
      <c r="Q89" s="89">
        <v>139295263</v>
      </c>
      <c r="R89" s="89">
        <v>97508735</v>
      </c>
      <c r="S89" s="89">
        <v>545834273</v>
      </c>
      <c r="T89" s="88">
        <v>0.17864164971553553</v>
      </c>
      <c r="U89" s="89">
        <v>8458536.3424444403</v>
      </c>
      <c r="V89" s="89">
        <v>24883935.579879396</v>
      </c>
      <c r="W89" s="90">
        <v>0.33991955634557369</v>
      </c>
      <c r="X89" s="91" t="str">
        <f>VLOOKUP(B89,'Results of LIP Model by Tier'!B$13:AB$215,23,FALSE)</f>
        <v>Tier 2</v>
      </c>
      <c r="Y89" s="129">
        <f>VLOOKUP(B89,'Results of LIP Model by Tier'!B$13:AB$215,24,FALSE)</f>
        <v>5498048.6225888869</v>
      </c>
      <c r="Z89" s="133">
        <v>2930347</v>
      </c>
      <c r="AA89" s="131">
        <f>VLOOKUP(B89,'Results of LIP Model by Tier'!B$13:AB$215,26,FALSE)</f>
        <v>2567701.6225888869</v>
      </c>
      <c r="AB89" s="90">
        <f>VLOOKUP(B89,'Results of LIP Model by Tier'!B$13:AB$215,27,FALSE)</f>
        <v>0.467020537439304</v>
      </c>
    </row>
    <row r="90" spans="1:28" s="83" customFormat="1" ht="21" x14ac:dyDescent="0.45">
      <c r="A90" s="73"/>
      <c r="B90" s="74">
        <v>100075</v>
      </c>
      <c r="C90" s="84">
        <v>100978</v>
      </c>
      <c r="D90" s="85" t="s">
        <v>183</v>
      </c>
      <c r="E90" s="85" t="s">
        <v>207</v>
      </c>
      <c r="F90" s="84" t="s">
        <v>281</v>
      </c>
      <c r="G90" s="84" t="s">
        <v>287</v>
      </c>
      <c r="H90" s="84" t="s">
        <v>287</v>
      </c>
      <c r="I90" s="86">
        <v>42005</v>
      </c>
      <c r="J90" s="85" t="s">
        <v>308</v>
      </c>
      <c r="K90" s="87">
        <v>14301</v>
      </c>
      <c r="L90" s="87">
        <v>58987</v>
      </c>
      <c r="M90" s="87">
        <v>73288</v>
      </c>
      <c r="N90" s="87">
        <v>261701</v>
      </c>
      <c r="O90" s="88">
        <v>0.28004478393280879</v>
      </c>
      <c r="P90" s="89">
        <v>209747822</v>
      </c>
      <c r="Q90" s="89">
        <v>1303117803</v>
      </c>
      <c r="R90" s="89">
        <v>868688810</v>
      </c>
      <c r="S90" s="89">
        <v>4003010408</v>
      </c>
      <c r="T90" s="88">
        <v>0.21700888118200465</v>
      </c>
      <c r="U90" s="89">
        <v>45517140.182582259</v>
      </c>
      <c r="V90" s="89">
        <v>282788136.47738194</v>
      </c>
      <c r="W90" s="90">
        <v>0.16095845020083729</v>
      </c>
      <c r="X90" s="91" t="str">
        <f>VLOOKUP(B90,'Results of LIP Model by Tier'!B$13:AB$215,23,FALSE)</f>
        <v>Tier 3</v>
      </c>
      <c r="Y90" s="129">
        <f>VLOOKUP(B90,'Results of LIP Model by Tier'!B$13:AB$215,24,FALSE)</f>
        <v>13655142.054774677</v>
      </c>
      <c r="Z90" s="133">
        <v>7277911</v>
      </c>
      <c r="AA90" s="131">
        <f>VLOOKUP(B90,'Results of LIP Model by Tier'!B$13:AB$215,26,FALSE)</f>
        <v>6377231.0547746774</v>
      </c>
      <c r="AB90" s="90">
        <f>VLOOKUP(B90,'Results of LIP Model by Tier'!B$13:AB$215,27,FALSE)</f>
        <v>0.46702048423910797</v>
      </c>
    </row>
    <row r="91" spans="1:28" s="83" customFormat="1" ht="21" x14ac:dyDescent="0.45">
      <c r="A91" s="73"/>
      <c r="B91" s="74">
        <v>100255</v>
      </c>
      <c r="C91" s="84">
        <v>119849</v>
      </c>
      <c r="D91" s="85" t="s">
        <v>190</v>
      </c>
      <c r="E91" s="85" t="s">
        <v>207</v>
      </c>
      <c r="F91" s="84" t="s">
        <v>281</v>
      </c>
      <c r="G91" s="84" t="s">
        <v>287</v>
      </c>
      <c r="H91" s="84" t="s">
        <v>287</v>
      </c>
      <c r="I91" s="86">
        <v>42005</v>
      </c>
      <c r="J91" s="85" t="s">
        <v>308</v>
      </c>
      <c r="K91" s="87">
        <v>1152</v>
      </c>
      <c r="L91" s="87">
        <v>2058</v>
      </c>
      <c r="M91" s="87">
        <v>3210</v>
      </c>
      <c r="N91" s="87">
        <v>22227</v>
      </c>
      <c r="O91" s="88">
        <v>0.14441894992576595</v>
      </c>
      <c r="P91" s="89">
        <v>28085611</v>
      </c>
      <c r="Q91" s="89">
        <v>149047917</v>
      </c>
      <c r="R91" s="89">
        <v>64912042</v>
      </c>
      <c r="S91" s="89">
        <v>542600319</v>
      </c>
      <c r="T91" s="88">
        <v>0.11963141142200472</v>
      </c>
      <c r="U91" s="89">
        <v>3359921.2845793813</v>
      </c>
      <c r="V91" s="89">
        <v>17830812.68021981</v>
      </c>
      <c r="W91" s="90">
        <v>0.18843343513482314</v>
      </c>
      <c r="X91" s="91" t="str">
        <f>VLOOKUP(B91,'Results of LIP Model by Tier'!B$13:AB$215,23,FALSE)</f>
        <v>Tier 3</v>
      </c>
      <c r="Y91" s="129">
        <f>VLOOKUP(B91,'Results of LIP Model by Tier'!B$13:AB$215,24,FALSE)</f>
        <v>1007976.3853738144</v>
      </c>
      <c r="Z91" s="133">
        <v>0</v>
      </c>
      <c r="AA91" s="131">
        <f>VLOOKUP(B91,'Results of LIP Model by Tier'!B$13:AB$215,26,FALSE)</f>
        <v>1007976.3853738144</v>
      </c>
      <c r="AB91" s="90">
        <f>VLOOKUP(B91,'Results of LIP Model by Tier'!B$13:AB$215,27,FALSE)</f>
        <v>1</v>
      </c>
    </row>
    <row r="92" spans="1:28" s="83" customFormat="1" ht="21" x14ac:dyDescent="0.45">
      <c r="A92" s="73"/>
      <c r="B92" s="74">
        <v>100128</v>
      </c>
      <c r="C92" s="84">
        <v>100994</v>
      </c>
      <c r="D92" s="85" t="s">
        <v>5</v>
      </c>
      <c r="E92" s="85" t="s">
        <v>207</v>
      </c>
      <c r="F92" s="84" t="s">
        <v>281</v>
      </c>
      <c r="G92" s="84" t="s">
        <v>282</v>
      </c>
      <c r="H92" s="84" t="s">
        <v>287</v>
      </c>
      <c r="I92" s="86">
        <v>41913</v>
      </c>
      <c r="J92" s="85" t="s">
        <v>305</v>
      </c>
      <c r="K92" s="87">
        <v>24320</v>
      </c>
      <c r="L92" s="87">
        <v>45226</v>
      </c>
      <c r="M92" s="87">
        <v>69546</v>
      </c>
      <c r="N92" s="87">
        <v>276661</v>
      </c>
      <c r="O92" s="88">
        <v>0.25137623300718209</v>
      </c>
      <c r="P92" s="89">
        <v>388042708</v>
      </c>
      <c r="Q92" s="89">
        <v>1755852261</v>
      </c>
      <c r="R92" s="89">
        <v>1054493949</v>
      </c>
      <c r="S92" s="89">
        <v>5763274255</v>
      </c>
      <c r="T92" s="88">
        <v>0.18296785860661771</v>
      </c>
      <c r="U92" s="89">
        <v>70999343.330673039</v>
      </c>
      <c r="V92" s="89">
        <v>321264528.22475803</v>
      </c>
      <c r="W92" s="90">
        <v>0.22099963454727126</v>
      </c>
      <c r="X92" s="91" t="str">
        <f>VLOOKUP(B92,'Results of LIP Model by Tier'!B$13:AB$215,23,FALSE)</f>
        <v>Tier 1</v>
      </c>
      <c r="Y92" s="129">
        <f>VLOOKUP(B92,'Results of LIP Model by Tier'!B$13:AB$215,24,FALSE)</f>
        <v>70999343.330673039</v>
      </c>
      <c r="Z92" s="133">
        <v>37841194</v>
      </c>
      <c r="AA92" s="131">
        <f>VLOOKUP(B92,'Results of LIP Model by Tier'!B$13:AB$215,26,FALSE)</f>
        <v>33158149.330673039</v>
      </c>
      <c r="AB92" s="90">
        <f>VLOOKUP(B92,'Results of LIP Model by Tier'!B$13:AB$215,27,FALSE)</f>
        <v>0.46702050716500221</v>
      </c>
    </row>
    <row r="93" spans="1:28" s="83" customFormat="1" ht="21" x14ac:dyDescent="0.45">
      <c r="A93" s="73"/>
      <c r="B93" s="74">
        <v>100078</v>
      </c>
      <c r="C93" s="84">
        <v>101036</v>
      </c>
      <c r="D93" s="85" t="s">
        <v>31</v>
      </c>
      <c r="E93" s="85" t="s">
        <v>214</v>
      </c>
      <c r="F93" s="84" t="s">
        <v>280</v>
      </c>
      <c r="G93" s="84" t="s">
        <v>287</v>
      </c>
      <c r="H93" s="84" t="s">
        <v>287</v>
      </c>
      <c r="I93" s="86">
        <v>41913</v>
      </c>
      <c r="J93" s="85" t="s">
        <v>305</v>
      </c>
      <c r="K93" s="87">
        <v>76</v>
      </c>
      <c r="L93" s="87">
        <v>401</v>
      </c>
      <c r="M93" s="87">
        <v>477</v>
      </c>
      <c r="N93" s="87">
        <v>2212</v>
      </c>
      <c r="O93" s="88">
        <v>0.21564195298372513</v>
      </c>
      <c r="P93" s="89">
        <v>534958</v>
      </c>
      <c r="Q93" s="89">
        <v>4766085</v>
      </c>
      <c r="R93" s="89">
        <v>12110805</v>
      </c>
      <c r="S93" s="89">
        <v>27730241</v>
      </c>
      <c r="T93" s="88">
        <v>0.43673637744439364</v>
      </c>
      <c r="U93" s="89">
        <v>233635.61900489795</v>
      </c>
      <c r="V93" s="89">
        <v>2081522.6974920628</v>
      </c>
      <c r="W93" s="90">
        <v>0.11224264779163612</v>
      </c>
      <c r="X93" s="91" t="str">
        <f>VLOOKUP(B93,'Results of LIP Model by Tier'!B$13:AB$215,23,FALSE)</f>
        <v>Tier 1</v>
      </c>
      <c r="Y93" s="129">
        <f>VLOOKUP(B93,'Results of LIP Model by Tier'!B$13:AB$215,24,FALSE)</f>
        <v>233635.61900489795</v>
      </c>
      <c r="Z93" s="133">
        <v>0</v>
      </c>
      <c r="AA93" s="131">
        <f>VLOOKUP(B93,'Results of LIP Model by Tier'!B$13:AB$215,26,FALSE)</f>
        <v>233635.61900489795</v>
      </c>
      <c r="AB93" s="90">
        <f>VLOOKUP(B93,'Results of LIP Model by Tier'!B$13:AB$215,27,FALSE)</f>
        <v>1</v>
      </c>
    </row>
    <row r="94" spans="1:28" s="83" customFormat="1" ht="21" x14ac:dyDescent="0.45">
      <c r="A94" s="73"/>
      <c r="B94" s="74">
        <v>110017</v>
      </c>
      <c r="C94" s="84">
        <v>120341</v>
      </c>
      <c r="D94" s="85" t="s">
        <v>51</v>
      </c>
      <c r="E94" s="85" t="s">
        <v>223</v>
      </c>
      <c r="F94" s="84" t="s">
        <v>281</v>
      </c>
      <c r="G94" s="84" t="s">
        <v>287</v>
      </c>
      <c r="H94" s="84" t="s">
        <v>287</v>
      </c>
      <c r="I94" s="86">
        <v>42005</v>
      </c>
      <c r="J94" s="85" t="s">
        <v>308</v>
      </c>
      <c r="K94" s="87">
        <v>184</v>
      </c>
      <c r="L94" s="87">
        <v>0</v>
      </c>
      <c r="M94" s="87">
        <v>184</v>
      </c>
      <c r="N94" s="87">
        <v>20416</v>
      </c>
      <c r="O94" s="88">
        <v>9.0125391849529782E-3</v>
      </c>
      <c r="P94" s="89">
        <v>1213050</v>
      </c>
      <c r="Q94" s="89">
        <v>3025726</v>
      </c>
      <c r="R94" s="89">
        <v>21229014</v>
      </c>
      <c r="S94" s="89">
        <v>36931442</v>
      </c>
      <c r="T94" s="88">
        <v>0.57482223412776567</v>
      </c>
      <c r="U94" s="89">
        <v>697288.11110868619</v>
      </c>
      <c r="V94" s="89">
        <v>1739254.5791784679</v>
      </c>
      <c r="W94" s="90">
        <v>0.40091204557187271</v>
      </c>
      <c r="X94" s="91" t="str">
        <f>VLOOKUP(B94,'Results of LIP Model by Tier'!B$13:AB$215,23,FALSE)</f>
        <v>No Tier</v>
      </c>
      <c r="Y94" s="129">
        <f>VLOOKUP(B94,'Results of LIP Model by Tier'!B$13:AB$215,24,FALSE)</f>
        <v>0</v>
      </c>
      <c r="Z94" s="133">
        <v>0</v>
      </c>
      <c r="AA94" s="131">
        <f>VLOOKUP(B94,'Results of LIP Model by Tier'!B$13:AB$215,26,FALSE)</f>
        <v>0</v>
      </c>
      <c r="AB94" s="90">
        <f>VLOOKUP(B94,'Results of LIP Model by Tier'!B$13:AB$215,27,FALSE)</f>
        <v>0</v>
      </c>
    </row>
    <row r="95" spans="1:28" s="83" customFormat="1" ht="21" x14ac:dyDescent="0.45">
      <c r="A95" s="73"/>
      <c r="B95" s="74">
        <v>100105</v>
      </c>
      <c r="C95" s="84">
        <v>101044</v>
      </c>
      <c r="D95" s="85" t="s">
        <v>40</v>
      </c>
      <c r="E95" s="85" t="s">
        <v>223</v>
      </c>
      <c r="F95" s="84" t="s">
        <v>281</v>
      </c>
      <c r="G95" s="84" t="s">
        <v>287</v>
      </c>
      <c r="H95" s="84" t="s">
        <v>287</v>
      </c>
      <c r="I95" s="86">
        <v>41913</v>
      </c>
      <c r="J95" s="85" t="s">
        <v>305</v>
      </c>
      <c r="K95" s="87">
        <v>3133</v>
      </c>
      <c r="L95" s="87">
        <v>4978</v>
      </c>
      <c r="M95" s="87">
        <v>8111</v>
      </c>
      <c r="N95" s="87">
        <v>62209</v>
      </c>
      <c r="O95" s="88">
        <v>0.1303830635438602</v>
      </c>
      <c r="P95" s="89">
        <v>21923378</v>
      </c>
      <c r="Q95" s="89">
        <v>105371082</v>
      </c>
      <c r="R95" s="89">
        <v>191740111</v>
      </c>
      <c r="S95" s="89">
        <v>540658507</v>
      </c>
      <c r="T95" s="88">
        <v>0.35464180904860892</v>
      </c>
      <c r="U95" s="89">
        <v>7774946.4343764735</v>
      </c>
      <c r="V95" s="89">
        <v>37368991.141889311</v>
      </c>
      <c r="W95" s="90">
        <v>0.2080587727095751</v>
      </c>
      <c r="X95" s="91" t="str">
        <f>VLOOKUP(B95,'Results of LIP Model by Tier'!B$13:AB$215,23,FALSE)</f>
        <v>Tier 2</v>
      </c>
      <c r="Y95" s="129">
        <f>VLOOKUP(B95,'Results of LIP Model by Tier'!B$13:AB$215,24,FALSE)</f>
        <v>5053715.1823447077</v>
      </c>
      <c r="Z95" s="133">
        <v>2693526</v>
      </c>
      <c r="AA95" s="131">
        <f>VLOOKUP(B95,'Results of LIP Model by Tier'!B$13:AB$215,26,FALSE)</f>
        <v>2360189.1823447077</v>
      </c>
      <c r="AB95" s="90">
        <f>VLOOKUP(B95,'Results of LIP Model by Tier'!B$13:AB$215,27,FALSE)</f>
        <v>0.46702061694930752</v>
      </c>
    </row>
    <row r="96" spans="1:28" s="83" customFormat="1" ht="21" x14ac:dyDescent="0.45">
      <c r="A96" s="73"/>
      <c r="B96" s="74">
        <v>100217</v>
      </c>
      <c r="C96" s="84">
        <v>120014</v>
      </c>
      <c r="D96" s="85" t="s">
        <v>171</v>
      </c>
      <c r="E96" s="85" t="s">
        <v>223</v>
      </c>
      <c r="F96" s="84" t="s">
        <v>281</v>
      </c>
      <c r="G96" s="84" t="s">
        <v>287</v>
      </c>
      <c r="H96" s="84" t="s">
        <v>287</v>
      </c>
      <c r="I96" s="86">
        <v>42005</v>
      </c>
      <c r="J96" s="85" t="s">
        <v>308</v>
      </c>
      <c r="K96" s="87">
        <v>535</v>
      </c>
      <c r="L96" s="87">
        <v>1186</v>
      </c>
      <c r="M96" s="87">
        <v>1721</v>
      </c>
      <c r="N96" s="87">
        <v>24130</v>
      </c>
      <c r="O96" s="88">
        <v>7.1322005801906341E-2</v>
      </c>
      <c r="P96" s="89">
        <v>408901</v>
      </c>
      <c r="Q96" s="89">
        <v>164490852</v>
      </c>
      <c r="R96" s="89">
        <v>78477128</v>
      </c>
      <c r="S96" s="89">
        <v>900347244</v>
      </c>
      <c r="T96" s="88">
        <v>8.7163179010075365E-2</v>
      </c>
      <c r="U96" s="89">
        <v>35641.111060398827</v>
      </c>
      <c r="V96" s="89">
        <v>14337545.578395814</v>
      </c>
      <c r="W96" s="90">
        <v>2.4858586056810015E-3</v>
      </c>
      <c r="X96" s="91" t="str">
        <f>VLOOKUP(B96,'Results of LIP Model by Tier'!B$13:AB$215,23,FALSE)</f>
        <v>Tier 3</v>
      </c>
      <c r="Y96" s="129">
        <f>VLOOKUP(B96,'Results of LIP Model by Tier'!B$13:AB$215,24,FALSE)</f>
        <v>10692.333318119649</v>
      </c>
      <c r="Z96" s="133">
        <v>0</v>
      </c>
      <c r="AA96" s="131">
        <f>VLOOKUP(B96,'Results of LIP Model by Tier'!B$13:AB$215,26,FALSE)</f>
        <v>10692.333318119649</v>
      </c>
      <c r="AB96" s="90">
        <f>VLOOKUP(B96,'Results of LIP Model by Tier'!B$13:AB$215,27,FALSE)</f>
        <v>1</v>
      </c>
    </row>
    <row r="97" spans="1:28" s="83" customFormat="1" ht="21" x14ac:dyDescent="0.45">
      <c r="A97" s="73"/>
      <c r="B97" s="74">
        <v>100142</v>
      </c>
      <c r="C97" s="84">
        <v>101061</v>
      </c>
      <c r="D97" s="85" t="s">
        <v>21</v>
      </c>
      <c r="E97" s="85" t="s">
        <v>312</v>
      </c>
      <c r="F97" s="84" t="s">
        <v>280</v>
      </c>
      <c r="G97" s="84" t="s">
        <v>287</v>
      </c>
      <c r="H97" s="84" t="s">
        <v>287</v>
      </c>
      <c r="I97" s="86">
        <v>41913</v>
      </c>
      <c r="J97" s="85" t="s">
        <v>305</v>
      </c>
      <c r="K97" s="87">
        <v>207</v>
      </c>
      <c r="L97" s="87">
        <v>1958</v>
      </c>
      <c r="M97" s="87">
        <v>2165</v>
      </c>
      <c r="N97" s="87">
        <v>13187</v>
      </c>
      <c r="O97" s="88">
        <v>0.16417684082808826</v>
      </c>
      <c r="P97" s="89">
        <v>6436348</v>
      </c>
      <c r="Q97" s="89">
        <v>39772606</v>
      </c>
      <c r="R97" s="89">
        <v>45898806</v>
      </c>
      <c r="S97" s="89">
        <v>123260767</v>
      </c>
      <c r="T97" s="88">
        <v>0.37237157545839383</v>
      </c>
      <c r="U97" s="89">
        <v>2396713.044958482</v>
      </c>
      <c r="V97" s="89">
        <v>14810187.956305968</v>
      </c>
      <c r="W97" s="90">
        <v>0.16182867172445273</v>
      </c>
      <c r="X97" s="91" t="str">
        <f>VLOOKUP(B97,'Results of LIP Model by Tier'!B$13:AB$215,23,FALSE)</f>
        <v>Tier 1</v>
      </c>
      <c r="Y97" s="129">
        <f>VLOOKUP(B97,'Results of LIP Model by Tier'!B$13:AB$215,24,FALSE)</f>
        <v>2396713.044958482</v>
      </c>
      <c r="Z97" s="133">
        <v>209433</v>
      </c>
      <c r="AA97" s="131">
        <f>VLOOKUP(B97,'Results of LIP Model by Tier'!B$13:AB$215,26,FALSE)</f>
        <v>2187280.044958482</v>
      </c>
      <c r="AB97" s="90">
        <f>VLOOKUP(B97,'Results of LIP Model by Tier'!B$13:AB$215,27,FALSE)</f>
        <v>0.91261657275135832</v>
      </c>
    </row>
    <row r="98" spans="1:28" s="83" customFormat="1" ht="21" x14ac:dyDescent="0.45">
      <c r="A98" s="73"/>
      <c r="B98" s="74">
        <v>100057</v>
      </c>
      <c r="C98" s="84">
        <v>101095</v>
      </c>
      <c r="D98" s="85" t="s">
        <v>99</v>
      </c>
      <c r="E98" s="85" t="s">
        <v>219</v>
      </c>
      <c r="F98" s="84" t="s">
        <v>281</v>
      </c>
      <c r="G98" s="84" t="s">
        <v>287</v>
      </c>
      <c r="H98" s="84" t="s">
        <v>287</v>
      </c>
      <c r="I98" s="86">
        <v>42005</v>
      </c>
      <c r="J98" s="85" t="s">
        <v>308</v>
      </c>
      <c r="K98" s="87">
        <v>3761</v>
      </c>
      <c r="L98" s="87">
        <v>5703</v>
      </c>
      <c r="M98" s="87">
        <v>9464</v>
      </c>
      <c r="N98" s="87">
        <v>68750</v>
      </c>
      <c r="O98" s="88">
        <v>0.13765818181818182</v>
      </c>
      <c r="P98" s="89">
        <v>33460947</v>
      </c>
      <c r="Q98" s="89">
        <v>219035689</v>
      </c>
      <c r="R98" s="89">
        <v>207259950</v>
      </c>
      <c r="S98" s="89">
        <v>1126055612</v>
      </c>
      <c r="T98" s="88">
        <v>0.18405836069844125</v>
      </c>
      <c r="U98" s="89">
        <v>6158767.0522374259</v>
      </c>
      <c r="V98" s="89">
        <v>40315349.851793602</v>
      </c>
      <c r="W98" s="90">
        <v>0.15276481724400628</v>
      </c>
      <c r="X98" s="91" t="str">
        <f>VLOOKUP(B98,'Results of LIP Model by Tier'!B$13:AB$215,23,FALSE)</f>
        <v>Tier 3</v>
      </c>
      <c r="Y98" s="129">
        <f>VLOOKUP(B98,'Results of LIP Model by Tier'!B$13:AB$215,24,FALSE)</f>
        <v>1847630.1156712277</v>
      </c>
      <c r="Z98" s="133">
        <v>984749</v>
      </c>
      <c r="AA98" s="131">
        <f>VLOOKUP(B98,'Results of LIP Model by Tier'!B$13:AB$215,26,FALSE)</f>
        <v>862881.11567122769</v>
      </c>
      <c r="AB98" s="90">
        <f>VLOOKUP(B98,'Results of LIP Model by Tier'!B$13:AB$215,27,FALSE)</f>
        <v>0.46702048659655593</v>
      </c>
    </row>
    <row r="99" spans="1:28" s="83" customFormat="1" ht="21" x14ac:dyDescent="0.45">
      <c r="A99" s="73"/>
      <c r="B99" s="74">
        <v>100084</v>
      </c>
      <c r="C99" s="84">
        <v>101079</v>
      </c>
      <c r="D99" s="85" t="s">
        <v>41</v>
      </c>
      <c r="E99" s="85" t="s">
        <v>219</v>
      </c>
      <c r="F99" s="84" t="s">
        <v>281</v>
      </c>
      <c r="G99" s="84" t="s">
        <v>287</v>
      </c>
      <c r="H99" s="84" t="s">
        <v>287</v>
      </c>
      <c r="I99" s="86">
        <v>41821</v>
      </c>
      <c r="J99" s="85" t="s">
        <v>306</v>
      </c>
      <c r="K99" s="87">
        <v>4308</v>
      </c>
      <c r="L99" s="87">
        <v>3792</v>
      </c>
      <c r="M99" s="87">
        <v>8100</v>
      </c>
      <c r="N99" s="87">
        <v>78727</v>
      </c>
      <c r="O99" s="88">
        <v>0.10288719244985838</v>
      </c>
      <c r="P99" s="89">
        <v>27201603</v>
      </c>
      <c r="Q99" s="89">
        <v>130245824</v>
      </c>
      <c r="R99" s="89">
        <v>208407952</v>
      </c>
      <c r="S99" s="89">
        <v>881249764</v>
      </c>
      <c r="T99" s="88">
        <v>0.23649135638236607</v>
      </c>
      <c r="U99" s="89">
        <v>6432943.989244638</v>
      </c>
      <c r="V99" s="89">
        <v>30802011.580898929</v>
      </c>
      <c r="W99" s="90">
        <v>0.20884817773504968</v>
      </c>
      <c r="X99" s="91" t="str">
        <f>VLOOKUP(B99,'Results of LIP Model by Tier'!B$13:AB$215,23,FALSE)</f>
        <v>Tier 2</v>
      </c>
      <c r="Y99" s="129">
        <f>VLOOKUP(B99,'Results of LIP Model by Tier'!B$13:AB$215,24,FALSE)</f>
        <v>4181413.5930090151</v>
      </c>
      <c r="Z99" s="133">
        <v>2228608</v>
      </c>
      <c r="AA99" s="131">
        <f>VLOOKUP(B99,'Results of LIP Model by Tier'!B$13:AB$215,26,FALSE)</f>
        <v>1952805.5930090151</v>
      </c>
      <c r="AB99" s="90">
        <f>VLOOKUP(B99,'Results of LIP Model by Tier'!B$13:AB$215,27,FALSE)</f>
        <v>0.46702043449467612</v>
      </c>
    </row>
    <row r="100" spans="1:28" s="83" customFormat="1" ht="21" x14ac:dyDescent="0.45">
      <c r="A100" s="73"/>
      <c r="B100" s="74">
        <v>100051</v>
      </c>
      <c r="C100" s="84">
        <v>101087</v>
      </c>
      <c r="D100" s="85" t="s">
        <v>17</v>
      </c>
      <c r="E100" s="85" t="s">
        <v>219</v>
      </c>
      <c r="F100" s="84" t="s">
        <v>281</v>
      </c>
      <c r="G100" s="84" t="s">
        <v>287</v>
      </c>
      <c r="H100" s="84" t="s">
        <v>287</v>
      </c>
      <c r="I100" s="86">
        <v>41913</v>
      </c>
      <c r="J100" s="85" t="s">
        <v>305</v>
      </c>
      <c r="K100" s="87">
        <v>428</v>
      </c>
      <c r="L100" s="87">
        <v>4078</v>
      </c>
      <c r="M100" s="87">
        <v>4506</v>
      </c>
      <c r="N100" s="87">
        <v>37238</v>
      </c>
      <c r="O100" s="88">
        <v>0.12100542456630324</v>
      </c>
      <c r="P100" s="89">
        <v>34170110</v>
      </c>
      <c r="Q100" s="89">
        <v>230819406</v>
      </c>
      <c r="R100" s="89">
        <v>152590212</v>
      </c>
      <c r="S100" s="89">
        <v>868951365</v>
      </c>
      <c r="T100" s="88">
        <v>0.1756027070628976</v>
      </c>
      <c r="U100" s="89">
        <v>6000363.816636988</v>
      </c>
      <c r="V100" s="89">
        <v>40532512.536250032</v>
      </c>
      <c r="W100" s="90">
        <v>0.14803828929357871</v>
      </c>
      <c r="X100" s="91" t="str">
        <f>VLOOKUP(B100,'Results of LIP Model by Tier'!B$13:AB$215,23,FALSE)</f>
        <v>Tier 3</v>
      </c>
      <c r="Y100" s="129">
        <f>VLOOKUP(B100,'Results of LIP Model by Tier'!B$13:AB$215,24,FALSE)</f>
        <v>1800109.1449910963</v>
      </c>
      <c r="Z100" s="133">
        <v>2038010</v>
      </c>
      <c r="AA100" s="131">
        <f>VLOOKUP(B100,'Results of LIP Model by Tier'!B$13:AB$215,26,FALSE)</f>
        <v>-237900.85500890366</v>
      </c>
      <c r="AB100" s="90">
        <f>VLOOKUP(B100,'Results of LIP Model by Tier'!B$13:AB$215,27,FALSE)</f>
        <v>-0.13215912805669366</v>
      </c>
    </row>
    <row r="101" spans="1:28" s="83" customFormat="1" ht="21" x14ac:dyDescent="0.45">
      <c r="A101" s="73"/>
      <c r="B101" s="74">
        <v>100244</v>
      </c>
      <c r="C101" s="84">
        <v>119717</v>
      </c>
      <c r="D101" s="85" t="s">
        <v>77</v>
      </c>
      <c r="E101" s="85" t="s">
        <v>209</v>
      </c>
      <c r="F101" s="84" t="s">
        <v>281</v>
      </c>
      <c r="G101" s="84" t="s">
        <v>287</v>
      </c>
      <c r="H101" s="84" t="s">
        <v>287</v>
      </c>
      <c r="I101" s="86">
        <v>41913</v>
      </c>
      <c r="J101" s="85" t="s">
        <v>305</v>
      </c>
      <c r="K101" s="87">
        <v>0</v>
      </c>
      <c r="L101" s="87">
        <v>7960</v>
      </c>
      <c r="M101" s="87">
        <v>7960</v>
      </c>
      <c r="N101" s="87">
        <v>70949</v>
      </c>
      <c r="O101" s="88">
        <v>0.11219326558513862</v>
      </c>
      <c r="P101" s="89">
        <v>37056556</v>
      </c>
      <c r="Q101" s="89">
        <v>239408101</v>
      </c>
      <c r="R101" s="89">
        <v>184834321</v>
      </c>
      <c r="S101" s="89">
        <v>1008585397</v>
      </c>
      <c r="T101" s="88">
        <v>0.18326095296420397</v>
      </c>
      <c r="U101" s="89">
        <v>6791019.7661313908</v>
      </c>
      <c r="V101" s="89">
        <v>43874156.73661039</v>
      </c>
      <c r="W101" s="90">
        <v>0.15478405219044783</v>
      </c>
      <c r="X101" s="91" t="str">
        <f>VLOOKUP(B101,'Results of LIP Model by Tier'!B$13:AB$215,23,FALSE)</f>
        <v>Tier 3</v>
      </c>
      <c r="Y101" s="129">
        <f>VLOOKUP(B101,'Results of LIP Model by Tier'!B$13:AB$215,24,FALSE)</f>
        <v>2037305.9298394171</v>
      </c>
      <c r="Z101" s="133">
        <v>1085842</v>
      </c>
      <c r="AA101" s="131">
        <f>VLOOKUP(B101,'Results of LIP Model by Tier'!B$13:AB$215,26,FALSE)</f>
        <v>951463.92983941711</v>
      </c>
      <c r="AB101" s="90">
        <f>VLOOKUP(B101,'Results of LIP Model by Tier'!B$13:AB$215,27,FALSE)</f>
        <v>0.46702064520786657</v>
      </c>
    </row>
    <row r="102" spans="1:28" s="83" customFormat="1" ht="21" x14ac:dyDescent="0.45">
      <c r="A102" s="73"/>
      <c r="B102" s="74">
        <v>100220</v>
      </c>
      <c r="C102" s="84">
        <v>111341</v>
      </c>
      <c r="D102" s="85" t="s">
        <v>14</v>
      </c>
      <c r="E102" s="85" t="s">
        <v>209</v>
      </c>
      <c r="F102" s="84" t="s">
        <v>281</v>
      </c>
      <c r="G102" s="84" t="s">
        <v>287</v>
      </c>
      <c r="H102" s="84" t="s">
        <v>287</v>
      </c>
      <c r="I102" s="86">
        <v>41913</v>
      </c>
      <c r="J102" s="85" t="s">
        <v>305</v>
      </c>
      <c r="K102" s="87">
        <v>0</v>
      </c>
      <c r="L102" s="87">
        <v>13486</v>
      </c>
      <c r="M102" s="87">
        <v>13486</v>
      </c>
      <c r="N102" s="87">
        <v>107192</v>
      </c>
      <c r="O102" s="88">
        <v>0.12581162773341295</v>
      </c>
      <c r="P102" s="89">
        <v>43122216</v>
      </c>
      <c r="Q102" s="89">
        <v>350449548</v>
      </c>
      <c r="R102" s="89">
        <v>305230144</v>
      </c>
      <c r="S102" s="89">
        <v>1542035874</v>
      </c>
      <c r="T102" s="88">
        <v>0.19793971667354349</v>
      </c>
      <c r="U102" s="89">
        <v>8535599.2173753437</v>
      </c>
      <c r="V102" s="89">
        <v>69367884.239491373</v>
      </c>
      <c r="W102" s="90">
        <v>0.12304828539827366</v>
      </c>
      <c r="X102" s="91" t="str">
        <f>VLOOKUP(B102,'Results of LIP Model by Tier'!B$13:AB$215,23,FALSE)</f>
        <v>Tier 3</v>
      </c>
      <c r="Y102" s="129">
        <f>VLOOKUP(B102,'Results of LIP Model by Tier'!B$13:AB$215,24,FALSE)</f>
        <v>2560679.7652126029</v>
      </c>
      <c r="Z102" s="133">
        <v>4549299</v>
      </c>
      <c r="AA102" s="131">
        <f>VLOOKUP(B102,'Results of LIP Model by Tier'!B$13:AB$215,26,FALSE)</f>
        <v>-1988619.2347873971</v>
      </c>
      <c r="AB102" s="90">
        <f>VLOOKUP(B102,'Results of LIP Model by Tier'!B$13:AB$215,27,FALSE)</f>
        <v>-0.77659817592313818</v>
      </c>
    </row>
    <row r="103" spans="1:28" s="83" customFormat="1" ht="21" x14ac:dyDescent="0.45">
      <c r="A103" s="73"/>
      <c r="B103" s="74">
        <v>100012</v>
      </c>
      <c r="C103" s="84">
        <v>101109</v>
      </c>
      <c r="D103" s="85" t="s">
        <v>9</v>
      </c>
      <c r="E103" s="85" t="s">
        <v>209</v>
      </c>
      <c r="F103" s="84" t="s">
        <v>281</v>
      </c>
      <c r="G103" s="84" t="s">
        <v>287</v>
      </c>
      <c r="H103" s="84" t="s">
        <v>287</v>
      </c>
      <c r="I103" s="86">
        <v>41913</v>
      </c>
      <c r="J103" s="85" t="s">
        <v>305</v>
      </c>
      <c r="K103" s="87">
        <v>0</v>
      </c>
      <c r="L103" s="87">
        <v>47893</v>
      </c>
      <c r="M103" s="87">
        <v>47893</v>
      </c>
      <c r="N103" s="87">
        <v>189681</v>
      </c>
      <c r="O103" s="88">
        <v>0.2524923424064614</v>
      </c>
      <c r="P103" s="89">
        <v>120094205</v>
      </c>
      <c r="Q103" s="89">
        <v>888429518</v>
      </c>
      <c r="R103" s="89">
        <v>621159000</v>
      </c>
      <c r="S103" s="89">
        <v>3192058007</v>
      </c>
      <c r="T103" s="88">
        <v>0.19459514790703489</v>
      </c>
      <c r="U103" s="89">
        <v>23369749.584752768</v>
      </c>
      <c r="V103" s="89">
        <v>172884073.46018571</v>
      </c>
      <c r="W103" s="90">
        <v>0.13517583845069858</v>
      </c>
      <c r="X103" s="91" t="str">
        <f>VLOOKUP(B103,'Results of LIP Model by Tier'!B$13:AB$215,23,FALSE)</f>
        <v>Tier 3</v>
      </c>
      <c r="Y103" s="129">
        <f>VLOOKUP(B103,'Results of LIP Model by Tier'!B$13:AB$215,24,FALSE)</f>
        <v>7010924.8754258305</v>
      </c>
      <c r="Z103" s="133">
        <v>12455597</v>
      </c>
      <c r="AA103" s="131">
        <f>VLOOKUP(B103,'Results of LIP Model by Tier'!B$13:AB$215,26,FALSE)</f>
        <v>-5444672.1245741695</v>
      </c>
      <c r="AB103" s="90">
        <f>VLOOKUP(B103,'Results of LIP Model by Tier'!B$13:AB$215,27,FALSE)</f>
        <v>-0.77659826931799358</v>
      </c>
    </row>
    <row r="104" spans="1:28" s="83" customFormat="1" ht="21" x14ac:dyDescent="0.45">
      <c r="A104" s="73"/>
      <c r="B104" s="74">
        <v>100107</v>
      </c>
      <c r="C104" s="84">
        <v>101117</v>
      </c>
      <c r="D104" s="85" t="s">
        <v>136</v>
      </c>
      <c r="E104" s="85" t="s">
        <v>209</v>
      </c>
      <c r="F104" s="84" t="s">
        <v>281</v>
      </c>
      <c r="G104" s="84" t="s">
        <v>287</v>
      </c>
      <c r="H104" s="84" t="s">
        <v>287</v>
      </c>
      <c r="I104" s="86">
        <v>42005</v>
      </c>
      <c r="J104" s="85" t="s">
        <v>308</v>
      </c>
      <c r="K104" s="87">
        <v>560</v>
      </c>
      <c r="L104" s="87">
        <v>693</v>
      </c>
      <c r="M104" s="87">
        <v>1253</v>
      </c>
      <c r="N104" s="87">
        <v>10115</v>
      </c>
      <c r="O104" s="88">
        <v>0.12387543252595155</v>
      </c>
      <c r="P104" s="89">
        <v>285433</v>
      </c>
      <c r="Q104" s="89">
        <v>58204333</v>
      </c>
      <c r="R104" s="89">
        <v>36477339</v>
      </c>
      <c r="S104" s="89">
        <v>338869884</v>
      </c>
      <c r="T104" s="88">
        <v>0.10764408618855018</v>
      </c>
      <c r="U104" s="89">
        <v>30725.174453056443</v>
      </c>
      <c r="V104" s="89">
        <v>6265352.2379990751</v>
      </c>
      <c r="W104" s="90">
        <v>4.9039819767370246E-3</v>
      </c>
      <c r="X104" s="91" t="str">
        <f>VLOOKUP(B104,'Results of LIP Model by Tier'!B$13:AB$215,23,FALSE)</f>
        <v>Tier 3</v>
      </c>
      <c r="Y104" s="129">
        <f>VLOOKUP(B104,'Results of LIP Model by Tier'!B$13:AB$215,24,FALSE)</f>
        <v>9217.5523359169329</v>
      </c>
      <c r="Z104" s="133">
        <v>0</v>
      </c>
      <c r="AA104" s="131">
        <f>VLOOKUP(B104,'Results of LIP Model by Tier'!B$13:AB$215,26,FALSE)</f>
        <v>9217.5523359169329</v>
      </c>
      <c r="AB104" s="90">
        <f>VLOOKUP(B104,'Results of LIP Model by Tier'!B$13:AB$215,27,FALSE)</f>
        <v>1</v>
      </c>
    </row>
    <row r="105" spans="1:28" s="83" customFormat="1" ht="21" x14ac:dyDescent="0.45">
      <c r="A105" s="73"/>
      <c r="B105" s="74">
        <v>100254</v>
      </c>
      <c r="C105" s="84">
        <v>119806</v>
      </c>
      <c r="D105" s="85" t="s">
        <v>78</v>
      </c>
      <c r="E105" s="85" t="s">
        <v>229</v>
      </c>
      <c r="F105" s="84" t="s">
        <v>281</v>
      </c>
      <c r="G105" s="84" t="s">
        <v>287</v>
      </c>
      <c r="H105" s="84" t="s">
        <v>287</v>
      </c>
      <c r="I105" s="86">
        <v>42005</v>
      </c>
      <c r="J105" s="85" t="s">
        <v>308</v>
      </c>
      <c r="K105" s="87">
        <v>3172</v>
      </c>
      <c r="L105" s="87">
        <v>7071</v>
      </c>
      <c r="M105" s="87">
        <v>10243</v>
      </c>
      <c r="N105" s="87">
        <v>51648</v>
      </c>
      <c r="O105" s="88">
        <v>0.19832326517967783</v>
      </c>
      <c r="P105" s="89">
        <v>6647127</v>
      </c>
      <c r="Q105" s="89">
        <v>322068573</v>
      </c>
      <c r="R105" s="89">
        <v>153130291</v>
      </c>
      <c r="S105" s="89">
        <v>1204809267</v>
      </c>
      <c r="T105" s="88">
        <v>0.12709919751970167</v>
      </c>
      <c r="U105" s="89">
        <v>844844.50751154195</v>
      </c>
      <c r="V105" s="89">
        <v>40934657.174615458</v>
      </c>
      <c r="W105" s="90">
        <v>2.0638856309646826E-2</v>
      </c>
      <c r="X105" s="91" t="str">
        <f>VLOOKUP(B105,'Results of LIP Model by Tier'!B$13:AB$215,23,FALSE)</f>
        <v>Tier 3</v>
      </c>
      <c r="Y105" s="129">
        <f>VLOOKUP(B105,'Results of LIP Model by Tier'!B$13:AB$215,24,FALSE)</f>
        <v>253453.35225346257</v>
      </c>
      <c r="Z105" s="133">
        <v>135085</v>
      </c>
      <c r="AA105" s="131">
        <f>VLOOKUP(B105,'Results of LIP Model by Tier'!B$13:AB$215,26,FALSE)</f>
        <v>118368.35225346257</v>
      </c>
      <c r="AB105" s="90">
        <f>VLOOKUP(B105,'Results of LIP Model by Tier'!B$13:AB$215,27,FALSE)</f>
        <v>0.46702223979697027</v>
      </c>
    </row>
    <row r="106" spans="1:28" s="83" customFormat="1" ht="21" x14ac:dyDescent="0.45">
      <c r="A106" s="73"/>
      <c r="B106" s="74">
        <v>110021</v>
      </c>
      <c r="C106" s="84">
        <v>120332</v>
      </c>
      <c r="D106" s="85" t="s">
        <v>111</v>
      </c>
      <c r="E106" s="85" t="s">
        <v>229</v>
      </c>
      <c r="F106" s="84" t="s">
        <v>281</v>
      </c>
      <c r="G106" s="84" t="s">
        <v>287</v>
      </c>
      <c r="H106" s="84" t="s">
        <v>287</v>
      </c>
      <c r="I106" s="86">
        <v>42005</v>
      </c>
      <c r="J106" s="85" t="s">
        <v>308</v>
      </c>
      <c r="K106" s="87">
        <v>211</v>
      </c>
      <c r="L106" s="87">
        <v>138</v>
      </c>
      <c r="M106" s="87">
        <v>349</v>
      </c>
      <c r="N106" s="87">
        <v>15536</v>
      </c>
      <c r="O106" s="88">
        <v>2.2463954685890835E-2</v>
      </c>
      <c r="P106" s="89">
        <v>121168</v>
      </c>
      <c r="Q106" s="89">
        <v>5879851</v>
      </c>
      <c r="R106" s="89">
        <v>16597645</v>
      </c>
      <c r="S106" s="89">
        <v>27022504</v>
      </c>
      <c r="T106" s="88">
        <v>0.6142156552183321</v>
      </c>
      <c r="U106" s="89">
        <v>74423.282511494865</v>
      </c>
      <c r="V106" s="89">
        <v>3611496.5345511651</v>
      </c>
      <c r="W106" s="90">
        <v>2.0607324913505462E-2</v>
      </c>
      <c r="X106" s="91" t="str">
        <f>VLOOKUP(B106,'Results of LIP Model by Tier'!B$13:AB$215,23,FALSE)</f>
        <v>Tier 3</v>
      </c>
      <c r="Y106" s="129">
        <f>VLOOKUP(B106,'Results of LIP Model by Tier'!B$13:AB$215,24,FALSE)</f>
        <v>22326.984753448458</v>
      </c>
      <c r="Z106" s="133">
        <v>0</v>
      </c>
      <c r="AA106" s="131">
        <f>VLOOKUP(B106,'Results of LIP Model by Tier'!B$13:AB$215,26,FALSE)</f>
        <v>22326.984753448458</v>
      </c>
      <c r="AB106" s="90">
        <f>VLOOKUP(B106,'Results of LIP Model by Tier'!B$13:AB$215,27,FALSE)</f>
        <v>1</v>
      </c>
    </row>
    <row r="107" spans="1:28" s="83" customFormat="1" ht="21" x14ac:dyDescent="0.45">
      <c r="A107" s="73"/>
      <c r="B107" s="74">
        <v>100135</v>
      </c>
      <c r="C107" s="84">
        <v>101133</v>
      </c>
      <c r="D107" s="85" t="s">
        <v>189</v>
      </c>
      <c r="E107" s="85" t="s">
        <v>229</v>
      </c>
      <c r="F107" s="84" t="s">
        <v>281</v>
      </c>
      <c r="G107" s="84" t="s">
        <v>287</v>
      </c>
      <c r="H107" s="84" t="s">
        <v>287</v>
      </c>
      <c r="I107" s="86">
        <v>41913</v>
      </c>
      <c r="J107" s="85" t="s">
        <v>305</v>
      </c>
      <c r="K107" s="87">
        <v>9322</v>
      </c>
      <c r="L107" s="87">
        <v>18871</v>
      </c>
      <c r="M107" s="87">
        <v>28193</v>
      </c>
      <c r="N107" s="87">
        <v>124733</v>
      </c>
      <c r="O107" s="88">
        <v>0.22602679323034</v>
      </c>
      <c r="P107" s="89">
        <v>67442900</v>
      </c>
      <c r="Q107" s="89">
        <v>794241932</v>
      </c>
      <c r="R107" s="89">
        <v>494255864</v>
      </c>
      <c r="S107" s="89">
        <v>2115670166</v>
      </c>
      <c r="T107" s="88">
        <v>0.23361669127020246</v>
      </c>
      <c r="U107" s="89">
        <v>15755787.147667138</v>
      </c>
      <c r="V107" s="89">
        <v>185548172.22189313</v>
      </c>
      <c r="W107" s="90">
        <v>8.4914806537814483E-2</v>
      </c>
      <c r="X107" s="91" t="str">
        <f>VLOOKUP(B107,'Results of LIP Model by Tier'!B$13:AB$215,23,FALSE)</f>
        <v>Tier 3</v>
      </c>
      <c r="Y107" s="129">
        <f>VLOOKUP(B107,'Results of LIP Model by Tier'!B$13:AB$215,24,FALSE)</f>
        <v>4726736.1443001414</v>
      </c>
      <c r="Z107" s="133">
        <v>378300</v>
      </c>
      <c r="AA107" s="131">
        <f>VLOOKUP(B107,'Results of LIP Model by Tier'!B$13:AB$215,26,FALSE)</f>
        <v>4348436.1443001414</v>
      </c>
      <c r="AB107" s="90">
        <f>VLOOKUP(B107,'Results of LIP Model by Tier'!B$13:AB$215,27,FALSE)</f>
        <v>0.91996591549621765</v>
      </c>
    </row>
    <row r="108" spans="1:28" s="83" customFormat="1" ht="21" x14ac:dyDescent="0.45">
      <c r="A108" s="73"/>
      <c r="B108" s="74">
        <v>100139</v>
      </c>
      <c r="C108" s="84">
        <v>101141</v>
      </c>
      <c r="D108" s="85" t="s">
        <v>166</v>
      </c>
      <c r="E108" s="85" t="s">
        <v>259</v>
      </c>
      <c r="F108" s="84" t="s">
        <v>281</v>
      </c>
      <c r="G108" s="84" t="s">
        <v>287</v>
      </c>
      <c r="H108" s="84" t="s">
        <v>287</v>
      </c>
      <c r="I108" s="86">
        <v>41883</v>
      </c>
      <c r="J108" s="85" t="s">
        <v>310</v>
      </c>
      <c r="K108" s="87">
        <v>35</v>
      </c>
      <c r="L108" s="87">
        <v>117</v>
      </c>
      <c r="M108" s="87">
        <v>152</v>
      </c>
      <c r="N108" s="87">
        <v>683</v>
      </c>
      <c r="O108" s="88">
        <v>0.2225475841874085</v>
      </c>
      <c r="P108" s="89">
        <v>30133</v>
      </c>
      <c r="Q108" s="89">
        <v>1643952</v>
      </c>
      <c r="R108" s="89">
        <v>5823029</v>
      </c>
      <c r="S108" s="89">
        <v>11045086</v>
      </c>
      <c r="T108" s="88">
        <v>0.52720540156953055</v>
      </c>
      <c r="U108" s="89">
        <v>15886.280365494664</v>
      </c>
      <c r="V108" s="89">
        <v>866700.3743210329</v>
      </c>
      <c r="W108" s="90">
        <v>1.8329610596903072E-2</v>
      </c>
      <c r="X108" s="91" t="str">
        <f>VLOOKUP(B108,'Results of LIP Model by Tier'!B$13:AB$215,23,FALSE)</f>
        <v>Tier 3</v>
      </c>
      <c r="Y108" s="129">
        <f>VLOOKUP(B108,'Results of LIP Model by Tier'!B$13:AB$215,24,FALSE)</f>
        <v>4765.8841096483993</v>
      </c>
      <c r="Z108" s="133">
        <v>0</v>
      </c>
      <c r="AA108" s="131">
        <f>VLOOKUP(B108,'Results of LIP Model by Tier'!B$13:AB$215,26,FALSE)</f>
        <v>4765.8841096483993</v>
      </c>
      <c r="AB108" s="90">
        <f>VLOOKUP(B108,'Results of LIP Model by Tier'!B$13:AB$215,27,FALSE)</f>
        <v>1</v>
      </c>
    </row>
    <row r="109" spans="1:28" s="83" customFormat="1" ht="21" x14ac:dyDescent="0.45">
      <c r="A109" s="73"/>
      <c r="B109" s="74">
        <v>100004</v>
      </c>
      <c r="C109" s="84">
        <v>101150</v>
      </c>
      <c r="D109" s="85" t="s">
        <v>33</v>
      </c>
      <c r="E109" s="85" t="s">
        <v>254</v>
      </c>
      <c r="F109" s="84" t="s">
        <v>281</v>
      </c>
      <c r="G109" s="84" t="s">
        <v>287</v>
      </c>
      <c r="H109" s="84" t="s">
        <v>287</v>
      </c>
      <c r="I109" s="86">
        <v>41913</v>
      </c>
      <c r="J109" s="85" t="s">
        <v>305</v>
      </c>
      <c r="K109" s="87">
        <v>274</v>
      </c>
      <c r="L109" s="87">
        <v>0</v>
      </c>
      <c r="M109" s="87">
        <v>274</v>
      </c>
      <c r="N109" s="87">
        <v>5487</v>
      </c>
      <c r="O109" s="88">
        <v>4.9936212866776013E-2</v>
      </c>
      <c r="P109" s="89">
        <v>175916</v>
      </c>
      <c r="Q109" s="89">
        <v>4067717</v>
      </c>
      <c r="R109" s="89">
        <v>10667888</v>
      </c>
      <c r="S109" s="89">
        <v>22743773</v>
      </c>
      <c r="T109" s="88">
        <v>0.46904653858442924</v>
      </c>
      <c r="U109" s="89">
        <v>82512.79088161845</v>
      </c>
      <c r="V109" s="89">
        <v>1907948.5787910388</v>
      </c>
      <c r="W109" s="90">
        <v>4.3246863043815482E-2</v>
      </c>
      <c r="X109" s="91" t="str">
        <f>VLOOKUP(B109,'Results of LIP Model by Tier'!B$13:AB$215,23,FALSE)</f>
        <v>Tier 3</v>
      </c>
      <c r="Y109" s="129">
        <f>VLOOKUP(B109,'Results of LIP Model by Tier'!B$13:AB$215,24,FALSE)</f>
        <v>24753.837264485534</v>
      </c>
      <c r="Z109" s="133">
        <v>0</v>
      </c>
      <c r="AA109" s="131">
        <f>VLOOKUP(B109,'Results of LIP Model by Tier'!B$13:AB$215,26,FALSE)</f>
        <v>24753.837264485534</v>
      </c>
      <c r="AB109" s="90">
        <f>VLOOKUP(B109,'Results of LIP Model by Tier'!B$13:AB$215,27,FALSE)</f>
        <v>1</v>
      </c>
    </row>
    <row r="110" spans="1:28" s="83" customFormat="1" ht="21" x14ac:dyDescent="0.45">
      <c r="A110" s="73"/>
      <c r="B110" s="74">
        <v>100213</v>
      </c>
      <c r="C110" s="84">
        <v>110213</v>
      </c>
      <c r="D110" s="85" t="s">
        <v>72</v>
      </c>
      <c r="E110" s="85" t="s">
        <v>217</v>
      </c>
      <c r="F110" s="84" t="s">
        <v>281</v>
      </c>
      <c r="G110" s="84" t="s">
        <v>287</v>
      </c>
      <c r="H110" s="84" t="s">
        <v>287</v>
      </c>
      <c r="I110" s="86">
        <v>42005</v>
      </c>
      <c r="J110" s="85" t="s">
        <v>308</v>
      </c>
      <c r="K110" s="87">
        <v>3836</v>
      </c>
      <c r="L110" s="87">
        <v>3762</v>
      </c>
      <c r="M110" s="87">
        <v>7598</v>
      </c>
      <c r="N110" s="87">
        <v>78209</v>
      </c>
      <c r="O110" s="88">
        <v>9.714994437980283E-2</v>
      </c>
      <c r="P110" s="89">
        <v>24020922</v>
      </c>
      <c r="Q110" s="89">
        <v>322119087</v>
      </c>
      <c r="R110" s="89">
        <v>199189105</v>
      </c>
      <c r="S110" s="89">
        <v>1538904908</v>
      </c>
      <c r="T110" s="88">
        <v>0.12943561617388771</v>
      </c>
      <c r="U110" s="89">
        <v>3109162.8401348954</v>
      </c>
      <c r="V110" s="89">
        <v>41693682.507215142</v>
      </c>
      <c r="W110" s="90">
        <v>7.4571557443908948E-2</v>
      </c>
      <c r="X110" s="91" t="str">
        <f>VLOOKUP(B110,'Results of LIP Model by Tier'!B$13:AB$215,23,FALSE)</f>
        <v>Tier 3</v>
      </c>
      <c r="Y110" s="129">
        <f>VLOOKUP(B110,'Results of LIP Model by Tier'!B$13:AB$215,24,FALSE)</f>
        <v>932748.8520404686</v>
      </c>
      <c r="Z110" s="133">
        <v>497136</v>
      </c>
      <c r="AA110" s="131">
        <f>VLOOKUP(B110,'Results of LIP Model by Tier'!B$13:AB$215,26,FALSE)</f>
        <v>435612.8520404686</v>
      </c>
      <c r="AB110" s="90">
        <f>VLOOKUP(B110,'Results of LIP Model by Tier'!B$13:AB$215,27,FALSE)</f>
        <v>0.46702051799638017</v>
      </c>
    </row>
    <row r="111" spans="1:28" s="83" customFormat="1" ht="21" x14ac:dyDescent="0.45">
      <c r="A111" s="73"/>
      <c r="B111" s="74">
        <v>23960046</v>
      </c>
      <c r="C111" s="84">
        <v>103420</v>
      </c>
      <c r="D111" s="85" t="s">
        <v>132</v>
      </c>
      <c r="E111" s="85" t="s">
        <v>217</v>
      </c>
      <c r="F111" s="84" t="s">
        <v>281</v>
      </c>
      <c r="G111" s="84" t="s">
        <v>287</v>
      </c>
      <c r="H111" s="84" t="s">
        <v>287</v>
      </c>
      <c r="I111" s="86">
        <v>42005</v>
      </c>
      <c r="J111" s="85" t="s">
        <v>308</v>
      </c>
      <c r="K111" s="87">
        <v>330</v>
      </c>
      <c r="L111" s="87">
        <v>773</v>
      </c>
      <c r="M111" s="87">
        <v>1103</v>
      </c>
      <c r="N111" s="87">
        <v>18897</v>
      </c>
      <c r="O111" s="88">
        <v>5.8369053288881832E-2</v>
      </c>
      <c r="P111" s="89">
        <v>11701093</v>
      </c>
      <c r="Q111" s="89">
        <v>189107207</v>
      </c>
      <c r="R111" s="89">
        <v>79656525</v>
      </c>
      <c r="S111" s="89">
        <v>579468600</v>
      </c>
      <c r="T111" s="88">
        <v>0.13746478238855392</v>
      </c>
      <c r="U111" s="89">
        <v>1608488.2029532315</v>
      </c>
      <c r="V111" s="89">
        <v>25995581.058362219</v>
      </c>
      <c r="W111" s="90">
        <v>6.1875447190122161E-2</v>
      </c>
      <c r="X111" s="91" t="str">
        <f>VLOOKUP(B111,'Results of LIP Model by Tier'!B$13:AB$215,23,FALSE)</f>
        <v>Tier 3</v>
      </c>
      <c r="Y111" s="129">
        <f>VLOOKUP(B111,'Results of LIP Model by Tier'!B$13:AB$215,24,FALSE)</f>
        <v>482546.46088596946</v>
      </c>
      <c r="Z111" s="133">
        <v>0</v>
      </c>
      <c r="AA111" s="131">
        <f>VLOOKUP(B111,'Results of LIP Model by Tier'!B$13:AB$215,26,FALSE)</f>
        <v>482546.46088596946</v>
      </c>
      <c r="AB111" s="90">
        <f>VLOOKUP(B111,'Results of LIP Model by Tier'!B$13:AB$215,27,FALSE)</f>
        <v>1</v>
      </c>
    </row>
    <row r="112" spans="1:28" s="83" customFormat="1" ht="21" x14ac:dyDescent="0.45">
      <c r="A112" s="73"/>
      <c r="B112" s="74">
        <v>100035</v>
      </c>
      <c r="C112" s="84">
        <v>101168</v>
      </c>
      <c r="D112" s="85" t="s">
        <v>37</v>
      </c>
      <c r="E112" s="85" t="s">
        <v>217</v>
      </c>
      <c r="F112" s="84" t="s">
        <v>281</v>
      </c>
      <c r="G112" s="84" t="s">
        <v>287</v>
      </c>
      <c r="H112" s="84" t="s">
        <v>287</v>
      </c>
      <c r="I112" s="86">
        <v>42005</v>
      </c>
      <c r="J112" s="85" t="s">
        <v>308</v>
      </c>
      <c r="K112" s="87">
        <v>6074</v>
      </c>
      <c r="L112" s="87">
        <v>10210</v>
      </c>
      <c r="M112" s="87">
        <v>16284</v>
      </c>
      <c r="N112" s="87">
        <v>74430</v>
      </c>
      <c r="O112" s="88">
        <v>0.21878274889157598</v>
      </c>
      <c r="P112" s="89">
        <v>70024759</v>
      </c>
      <c r="Q112" s="89">
        <v>268569389</v>
      </c>
      <c r="R112" s="89">
        <v>221526161</v>
      </c>
      <c r="S112" s="89">
        <v>1505870156</v>
      </c>
      <c r="T112" s="88">
        <v>0.14710840779820861</v>
      </c>
      <c r="U112" s="89">
        <v>10301230.802943278</v>
      </c>
      <c r="V112" s="89">
        <v>39508815.199127719</v>
      </c>
      <c r="W112" s="90">
        <v>0.26073246567947472</v>
      </c>
      <c r="X112" s="91" t="str">
        <f>VLOOKUP(B112,'Results of LIP Model by Tier'!B$13:AB$215,23,FALSE)</f>
        <v>Tier 2</v>
      </c>
      <c r="Y112" s="129">
        <f>VLOOKUP(B112,'Results of LIP Model by Tier'!B$13:AB$215,24,FALSE)</f>
        <v>6695800.0219131308</v>
      </c>
      <c r="Z112" s="133">
        <v>3568724</v>
      </c>
      <c r="AA112" s="131">
        <f>VLOOKUP(B112,'Results of LIP Model by Tier'!B$13:AB$215,26,FALSE)</f>
        <v>3127076.0219131308</v>
      </c>
      <c r="AB112" s="90">
        <f>VLOOKUP(B112,'Results of LIP Model by Tier'!B$13:AB$215,27,FALSE)</f>
        <v>0.46702052207043954</v>
      </c>
    </row>
    <row r="113" spans="1:28" s="83" customFormat="1" ht="21" x14ac:dyDescent="0.45">
      <c r="A113" s="73"/>
      <c r="B113" s="74">
        <v>23960060</v>
      </c>
      <c r="C113" s="84">
        <v>103535</v>
      </c>
      <c r="D113" s="85" t="s">
        <v>124</v>
      </c>
      <c r="E113" s="85" t="s">
        <v>244</v>
      </c>
      <c r="F113" s="84" t="s">
        <v>281</v>
      </c>
      <c r="G113" s="84" t="s">
        <v>287</v>
      </c>
      <c r="H113" s="84" t="s">
        <v>287</v>
      </c>
      <c r="I113" s="86">
        <v>42005</v>
      </c>
      <c r="J113" s="85" t="s">
        <v>308</v>
      </c>
      <c r="K113" s="87">
        <v>14</v>
      </c>
      <c r="L113" s="87">
        <v>207</v>
      </c>
      <c r="M113" s="87">
        <v>221</v>
      </c>
      <c r="N113" s="87">
        <v>6190</v>
      </c>
      <c r="O113" s="88">
        <v>3.5702746365105009E-2</v>
      </c>
      <c r="P113" s="89">
        <v>61065</v>
      </c>
      <c r="Q113" s="89">
        <v>4762606</v>
      </c>
      <c r="R113" s="89">
        <v>7737089</v>
      </c>
      <c r="S113" s="89">
        <v>34406012</v>
      </c>
      <c r="T113" s="88">
        <v>0.22487607689028302</v>
      </c>
      <c r="U113" s="89">
        <v>13732.057635305133</v>
      </c>
      <c r="V113" s="89">
        <v>1070996.1530541233</v>
      </c>
      <c r="W113" s="90">
        <v>1.2821761867347414E-2</v>
      </c>
      <c r="X113" s="91" t="str">
        <f>VLOOKUP(B113,'Results of LIP Model by Tier'!B$13:AB$215,23,FALSE)</f>
        <v>Tier 3</v>
      </c>
      <c r="Y113" s="129">
        <f>VLOOKUP(B113,'Results of LIP Model by Tier'!B$13:AB$215,24,FALSE)</f>
        <v>4119.61729059154</v>
      </c>
      <c r="Z113" s="133">
        <v>0</v>
      </c>
      <c r="AA113" s="131">
        <f>VLOOKUP(B113,'Results of LIP Model by Tier'!B$13:AB$215,26,FALSE)</f>
        <v>4119.61729059154</v>
      </c>
      <c r="AB113" s="90">
        <f>VLOOKUP(B113,'Results of LIP Model by Tier'!B$13:AB$215,27,FALSE)</f>
        <v>1</v>
      </c>
    </row>
    <row r="114" spans="1:28" s="83" customFormat="1" ht="21" x14ac:dyDescent="0.45">
      <c r="A114" s="73"/>
      <c r="B114" s="74">
        <v>100062</v>
      </c>
      <c r="C114" s="84">
        <v>101176</v>
      </c>
      <c r="D114" s="85" t="s">
        <v>145</v>
      </c>
      <c r="E114" s="85" t="s">
        <v>244</v>
      </c>
      <c r="F114" s="84" t="s">
        <v>281</v>
      </c>
      <c r="G114" s="84" t="s">
        <v>287</v>
      </c>
      <c r="H114" s="84" t="s">
        <v>287</v>
      </c>
      <c r="I114" s="86">
        <v>42005</v>
      </c>
      <c r="J114" s="85" t="s">
        <v>308</v>
      </c>
      <c r="K114" s="87">
        <v>11384</v>
      </c>
      <c r="L114" s="87">
        <v>0</v>
      </c>
      <c r="M114" s="87">
        <v>11384</v>
      </c>
      <c r="N114" s="87">
        <v>93497</v>
      </c>
      <c r="O114" s="88">
        <v>0.12175791736633261</v>
      </c>
      <c r="P114" s="89">
        <v>1133883</v>
      </c>
      <c r="Q114" s="89">
        <v>452944076</v>
      </c>
      <c r="R114" s="89">
        <v>270782654</v>
      </c>
      <c r="S114" s="89">
        <v>1606161473</v>
      </c>
      <c r="T114" s="88">
        <v>0.16858993230252883</v>
      </c>
      <c r="U114" s="89">
        <v>191161.25820898829</v>
      </c>
      <c r="V114" s="89">
        <v>76361811.109671474</v>
      </c>
      <c r="W114" s="90">
        <v>2.5033620265297388E-3</v>
      </c>
      <c r="X114" s="91" t="str">
        <f>VLOOKUP(B114,'Results of LIP Model by Tier'!B$13:AB$215,23,FALSE)</f>
        <v>Tier 3</v>
      </c>
      <c r="Y114" s="129">
        <f>VLOOKUP(B114,'Results of LIP Model by Tier'!B$13:AB$215,24,FALSE)</f>
        <v>57348.377462696488</v>
      </c>
      <c r="Z114" s="133">
        <v>0</v>
      </c>
      <c r="AA114" s="131">
        <f>VLOOKUP(B114,'Results of LIP Model by Tier'!B$13:AB$215,26,FALSE)</f>
        <v>57348.377462696488</v>
      </c>
      <c r="AB114" s="90">
        <f>VLOOKUP(B114,'Results of LIP Model by Tier'!B$13:AB$215,27,FALSE)</f>
        <v>1</v>
      </c>
    </row>
    <row r="115" spans="1:28" s="83" customFormat="1" ht="21" x14ac:dyDescent="0.45">
      <c r="A115" s="73"/>
      <c r="B115" s="74">
        <v>100212</v>
      </c>
      <c r="C115" s="84">
        <v>109886</v>
      </c>
      <c r="D115" s="85" t="s">
        <v>154</v>
      </c>
      <c r="E115" s="85" t="s">
        <v>244</v>
      </c>
      <c r="F115" s="84" t="s">
        <v>281</v>
      </c>
      <c r="G115" s="84" t="s">
        <v>287</v>
      </c>
      <c r="H115" s="84" t="s">
        <v>287</v>
      </c>
      <c r="I115" s="86">
        <v>42005</v>
      </c>
      <c r="J115" s="85" t="s">
        <v>308</v>
      </c>
      <c r="K115" s="87">
        <v>5057</v>
      </c>
      <c r="L115" s="87">
        <v>4903</v>
      </c>
      <c r="M115" s="87">
        <v>9960</v>
      </c>
      <c r="N115" s="87">
        <v>89341</v>
      </c>
      <c r="O115" s="88">
        <v>0.11148296974513382</v>
      </c>
      <c r="P115" s="89">
        <v>17444880</v>
      </c>
      <c r="Q115" s="89">
        <v>511715865</v>
      </c>
      <c r="R115" s="89">
        <v>269278744</v>
      </c>
      <c r="S115" s="89">
        <v>2329409026</v>
      </c>
      <c r="T115" s="88">
        <v>0.11559959671934404</v>
      </c>
      <c r="U115" s="89">
        <v>2016621.0928173505</v>
      </c>
      <c r="V115" s="89">
        <v>59154147.628890298</v>
      </c>
      <c r="W115" s="90">
        <v>3.4090950062687621E-2</v>
      </c>
      <c r="X115" s="91" t="str">
        <f>VLOOKUP(B115,'Results of LIP Model by Tier'!B$13:AB$215,23,FALSE)</f>
        <v>Tier 3</v>
      </c>
      <c r="Y115" s="129">
        <f>VLOOKUP(B115,'Results of LIP Model by Tier'!B$13:AB$215,24,FALSE)</f>
        <v>604986.32784520509</v>
      </c>
      <c r="Z115" s="133">
        <v>322445</v>
      </c>
      <c r="AA115" s="131">
        <f>VLOOKUP(B115,'Results of LIP Model by Tier'!B$13:AB$215,26,FALSE)</f>
        <v>282541.32784520509</v>
      </c>
      <c r="AB115" s="90">
        <f>VLOOKUP(B115,'Results of LIP Model by Tier'!B$13:AB$215,27,FALSE)</f>
        <v>0.46702101327072892</v>
      </c>
    </row>
    <row r="116" spans="1:28" s="83" customFormat="1" ht="21" x14ac:dyDescent="0.45">
      <c r="A116" s="73"/>
      <c r="B116" s="74">
        <v>100044</v>
      </c>
      <c r="C116" s="84">
        <v>101184</v>
      </c>
      <c r="D116" s="85" t="s">
        <v>138</v>
      </c>
      <c r="E116" s="85" t="s">
        <v>258</v>
      </c>
      <c r="F116" s="84" t="s">
        <v>281</v>
      </c>
      <c r="G116" s="84" t="s">
        <v>287</v>
      </c>
      <c r="H116" s="84" t="s">
        <v>287</v>
      </c>
      <c r="I116" s="86">
        <v>41913</v>
      </c>
      <c r="J116" s="85" t="s">
        <v>305</v>
      </c>
      <c r="K116" s="87">
        <v>6689</v>
      </c>
      <c r="L116" s="87">
        <v>4506</v>
      </c>
      <c r="M116" s="87">
        <v>11195</v>
      </c>
      <c r="N116" s="87">
        <v>109270</v>
      </c>
      <c r="O116" s="88">
        <v>0.10245264024892468</v>
      </c>
      <c r="P116" s="89">
        <v>81025185</v>
      </c>
      <c r="Q116" s="89">
        <v>634774808</v>
      </c>
      <c r="R116" s="89">
        <v>393296183</v>
      </c>
      <c r="S116" s="89">
        <v>2489540481</v>
      </c>
      <c r="T116" s="88">
        <v>0.1579794287345834</v>
      </c>
      <c r="U116" s="89">
        <v>12800312.439413935</v>
      </c>
      <c r="V116" s="89">
        <v>100281361.54294486</v>
      </c>
      <c r="W116" s="90">
        <v>0.127643983313213</v>
      </c>
      <c r="X116" s="91" t="str">
        <f>VLOOKUP(B116,'Results of LIP Model by Tier'!B$13:AB$215,23,FALSE)</f>
        <v>Tier 3</v>
      </c>
      <c r="Y116" s="129">
        <f>VLOOKUP(B116,'Results of LIP Model by Tier'!B$13:AB$215,24,FALSE)</f>
        <v>3840093.7318241801</v>
      </c>
      <c r="Z116" s="133">
        <v>1593974</v>
      </c>
      <c r="AA116" s="131">
        <f>VLOOKUP(B116,'Results of LIP Model by Tier'!B$13:AB$215,26,FALSE)</f>
        <v>2246119.7318241801</v>
      </c>
      <c r="AB116" s="90">
        <f>VLOOKUP(B116,'Results of LIP Model by Tier'!B$13:AB$215,27,FALSE)</f>
        <v>0.58491273616834194</v>
      </c>
    </row>
    <row r="117" spans="1:28" s="83" customFormat="1" ht="21" x14ac:dyDescent="0.45">
      <c r="A117" s="73"/>
      <c r="B117" s="74">
        <v>100240</v>
      </c>
      <c r="C117" s="84">
        <v>116483</v>
      </c>
      <c r="D117" s="85" t="s">
        <v>57</v>
      </c>
      <c r="E117" s="85" t="s">
        <v>215</v>
      </c>
      <c r="F117" s="84" t="s">
        <v>281</v>
      </c>
      <c r="G117" s="84" t="s">
        <v>287</v>
      </c>
      <c r="H117" s="84" t="s">
        <v>287</v>
      </c>
      <c r="I117" s="86">
        <v>41791</v>
      </c>
      <c r="J117" s="85" t="s">
        <v>309</v>
      </c>
      <c r="K117" s="87">
        <v>1</v>
      </c>
      <c r="L117" s="87">
        <v>8</v>
      </c>
      <c r="M117" s="87">
        <v>9</v>
      </c>
      <c r="N117" s="87">
        <v>213</v>
      </c>
      <c r="O117" s="88">
        <v>4.2253521126760563E-2</v>
      </c>
      <c r="P117" s="89">
        <v>19714105</v>
      </c>
      <c r="Q117" s="89">
        <v>133757359</v>
      </c>
      <c r="R117" s="89">
        <v>107485394</v>
      </c>
      <c r="S117" s="89">
        <v>396718592</v>
      </c>
      <c r="T117" s="88">
        <v>0.27093611483678587</v>
      </c>
      <c r="U117" s="89">
        <v>5341263.0161844548</v>
      </c>
      <c r="V117" s="89">
        <v>36239699.178289197</v>
      </c>
      <c r="W117" s="90">
        <v>0.14738706825095133</v>
      </c>
      <c r="X117" s="91" t="str">
        <f>VLOOKUP(B117,'Results of LIP Model by Tier'!B$13:AB$215,23,FALSE)</f>
        <v>Tier 3</v>
      </c>
      <c r="Y117" s="129">
        <f>VLOOKUP(B117,'Results of LIP Model by Tier'!B$13:AB$215,24,FALSE)</f>
        <v>1602378.9048553363</v>
      </c>
      <c r="Z117" s="133">
        <v>854035</v>
      </c>
      <c r="AA117" s="131">
        <f>VLOOKUP(B117,'Results of LIP Model by Tier'!B$13:AB$215,26,FALSE)</f>
        <v>748343.9048553363</v>
      </c>
      <c r="AB117" s="90">
        <f>VLOOKUP(B117,'Results of LIP Model by Tier'!B$13:AB$215,27,FALSE)</f>
        <v>0.46702056710044948</v>
      </c>
    </row>
    <row r="118" spans="1:28" s="83" customFormat="1" ht="21" x14ac:dyDescent="0.45">
      <c r="A118" s="73"/>
      <c r="B118" s="74">
        <v>100131</v>
      </c>
      <c r="C118" s="84">
        <v>120375</v>
      </c>
      <c r="D118" s="85" t="s">
        <v>58</v>
      </c>
      <c r="E118" s="85" t="s">
        <v>215</v>
      </c>
      <c r="F118" s="84" t="s">
        <v>281</v>
      </c>
      <c r="G118" s="84" t="s">
        <v>287</v>
      </c>
      <c r="H118" s="84" t="s">
        <v>287</v>
      </c>
      <c r="I118" s="86">
        <v>42005</v>
      </c>
      <c r="J118" s="85" t="s">
        <v>308</v>
      </c>
      <c r="K118" s="87">
        <v>5872</v>
      </c>
      <c r="L118" s="87">
        <v>9949</v>
      </c>
      <c r="M118" s="87">
        <v>15821</v>
      </c>
      <c r="N118" s="87">
        <v>114279</v>
      </c>
      <c r="O118" s="88">
        <v>0.13844188346065331</v>
      </c>
      <c r="P118" s="89">
        <v>50444060</v>
      </c>
      <c r="Q118" s="89">
        <v>570552552</v>
      </c>
      <c r="R118" s="89">
        <v>284291476</v>
      </c>
      <c r="S118" s="89">
        <v>2513020764</v>
      </c>
      <c r="T118" s="88">
        <v>0.1131273883895374</v>
      </c>
      <c r="U118" s="89">
        <v>5706604.7675651275</v>
      </c>
      <c r="V118" s="89">
        <v>64545120.146745734</v>
      </c>
      <c r="W118" s="90">
        <v>8.8412644590186662E-2</v>
      </c>
      <c r="X118" s="91" t="str">
        <f>VLOOKUP(B118,'Results of LIP Model by Tier'!B$13:AB$215,23,FALSE)</f>
        <v>Tier 3</v>
      </c>
      <c r="Y118" s="129">
        <f>VLOOKUP(B118,'Results of LIP Model by Tier'!B$13:AB$215,24,FALSE)</f>
        <v>1711981.4302695382</v>
      </c>
      <c r="Z118" s="133">
        <v>0</v>
      </c>
      <c r="AA118" s="131">
        <f>VLOOKUP(B118,'Results of LIP Model by Tier'!B$13:AB$215,26,FALSE)</f>
        <v>1711981.4302695382</v>
      </c>
      <c r="AB118" s="90">
        <f>VLOOKUP(B118,'Results of LIP Model by Tier'!B$13:AB$215,27,FALSE)</f>
        <v>1</v>
      </c>
    </row>
    <row r="119" spans="1:28" s="83" customFormat="1" ht="21" x14ac:dyDescent="0.45">
      <c r="A119" s="73"/>
      <c r="B119" s="74">
        <v>100008</v>
      </c>
      <c r="C119" s="84">
        <v>100358</v>
      </c>
      <c r="D119" s="85" t="s">
        <v>60</v>
      </c>
      <c r="E119" s="85" t="s">
        <v>215</v>
      </c>
      <c r="F119" s="84" t="s">
        <v>281</v>
      </c>
      <c r="G119" s="84" t="s">
        <v>287</v>
      </c>
      <c r="H119" s="84" t="s">
        <v>287</v>
      </c>
      <c r="I119" s="86">
        <v>41913</v>
      </c>
      <c r="J119" s="85" t="s">
        <v>305</v>
      </c>
      <c r="K119" s="87">
        <v>11685</v>
      </c>
      <c r="L119" s="87">
        <v>21419</v>
      </c>
      <c r="M119" s="87">
        <v>33104</v>
      </c>
      <c r="N119" s="87">
        <v>187667</v>
      </c>
      <c r="O119" s="88">
        <v>0.17639755524412923</v>
      </c>
      <c r="P119" s="89">
        <v>133404717</v>
      </c>
      <c r="Q119" s="89">
        <v>1296120746</v>
      </c>
      <c r="R119" s="89">
        <v>789133414</v>
      </c>
      <c r="S119" s="89">
        <v>3525133340</v>
      </c>
      <c r="T119" s="88">
        <v>0.22385916726769831</v>
      </c>
      <c r="U119" s="89">
        <v>29863868.857202955</v>
      </c>
      <c r="V119" s="89">
        <v>290148510.87794793</v>
      </c>
      <c r="W119" s="90">
        <v>0.10292614898087588</v>
      </c>
      <c r="X119" s="91" t="str">
        <f>VLOOKUP(B119,'Results of LIP Model by Tier'!B$13:AB$215,23,FALSE)</f>
        <v>Tier 3</v>
      </c>
      <c r="Y119" s="129">
        <f>VLOOKUP(B119,'Results of LIP Model by Tier'!B$13:AB$215,24,FALSE)</f>
        <v>8959160.6571608856</v>
      </c>
      <c r="Z119" s="133">
        <v>0</v>
      </c>
      <c r="AA119" s="131">
        <f>VLOOKUP(B119,'Results of LIP Model by Tier'!B$13:AB$215,26,FALSE)</f>
        <v>8959160.6571608856</v>
      </c>
      <c r="AB119" s="90">
        <f>VLOOKUP(B119,'Results of LIP Model by Tier'!B$13:AB$215,27,FALSE)</f>
        <v>1</v>
      </c>
    </row>
    <row r="120" spans="1:28" s="83" customFormat="1" ht="21" x14ac:dyDescent="0.45">
      <c r="A120" s="73"/>
      <c r="B120" s="74">
        <v>100183</v>
      </c>
      <c r="C120" s="84">
        <v>109606</v>
      </c>
      <c r="D120" s="85" t="s">
        <v>82</v>
      </c>
      <c r="E120" s="85" t="s">
        <v>215</v>
      </c>
      <c r="F120" s="84" t="s">
        <v>281</v>
      </c>
      <c r="G120" s="84" t="s">
        <v>287</v>
      </c>
      <c r="H120" s="84" t="s">
        <v>287</v>
      </c>
      <c r="I120" s="86">
        <v>42005</v>
      </c>
      <c r="J120" s="85" t="s">
        <v>308</v>
      </c>
      <c r="K120" s="87">
        <v>1229</v>
      </c>
      <c r="L120" s="87">
        <v>3630</v>
      </c>
      <c r="M120" s="87">
        <v>4859</v>
      </c>
      <c r="N120" s="87">
        <v>33409</v>
      </c>
      <c r="O120" s="88">
        <v>0.14543985153701097</v>
      </c>
      <c r="P120" s="89">
        <v>25485421</v>
      </c>
      <c r="Q120" s="89">
        <v>169729987</v>
      </c>
      <c r="R120" s="89">
        <v>103946296</v>
      </c>
      <c r="S120" s="89">
        <v>899719329</v>
      </c>
      <c r="T120" s="88">
        <v>0.11553191384198883</v>
      </c>
      <c r="U120" s="89">
        <v>2944379.4631988127</v>
      </c>
      <c r="V120" s="89">
        <v>19609230.234485883</v>
      </c>
      <c r="W120" s="90">
        <v>0.15015273052486594</v>
      </c>
      <c r="X120" s="91" t="str">
        <f>VLOOKUP(B120,'Results of LIP Model by Tier'!B$13:AB$215,23,FALSE)</f>
        <v>Tier 3</v>
      </c>
      <c r="Y120" s="129">
        <f>VLOOKUP(B120,'Results of LIP Model by Tier'!B$13:AB$215,24,FALSE)</f>
        <v>883313.83895964373</v>
      </c>
      <c r="Z120" s="133">
        <v>0</v>
      </c>
      <c r="AA120" s="131">
        <f>VLOOKUP(B120,'Results of LIP Model by Tier'!B$13:AB$215,26,FALSE)</f>
        <v>883313.83895964373</v>
      </c>
      <c r="AB120" s="90">
        <f>VLOOKUP(B120,'Results of LIP Model by Tier'!B$13:AB$215,27,FALSE)</f>
        <v>1</v>
      </c>
    </row>
    <row r="121" spans="1:28" s="83" customFormat="1" ht="21" x14ac:dyDescent="0.45">
      <c r="A121" s="73"/>
      <c r="B121" s="74">
        <v>100020</v>
      </c>
      <c r="C121" s="84">
        <v>103543</v>
      </c>
      <c r="D121" s="85" t="s">
        <v>84</v>
      </c>
      <c r="E121" s="85" t="s">
        <v>215</v>
      </c>
      <c r="F121" s="84" t="s">
        <v>281</v>
      </c>
      <c r="G121" s="84" t="s">
        <v>287</v>
      </c>
      <c r="H121" s="84" t="s">
        <v>287</v>
      </c>
      <c r="I121" s="86">
        <v>41913</v>
      </c>
      <c r="J121" s="85" t="s">
        <v>305</v>
      </c>
      <c r="K121" s="87">
        <v>823</v>
      </c>
      <c r="L121" s="87">
        <v>1358</v>
      </c>
      <c r="M121" s="87">
        <v>2181</v>
      </c>
      <c r="N121" s="87">
        <v>30326</v>
      </c>
      <c r="O121" s="88">
        <v>7.1918485787772865E-2</v>
      </c>
      <c r="P121" s="89">
        <v>15312037</v>
      </c>
      <c r="Q121" s="89">
        <v>298319104</v>
      </c>
      <c r="R121" s="89">
        <v>189717893</v>
      </c>
      <c r="S121" s="89">
        <v>703527690</v>
      </c>
      <c r="T121" s="88">
        <v>0.26966656138296419</v>
      </c>
      <c r="U121" s="89">
        <v>4129144.3655587188</v>
      </c>
      <c r="V121" s="89">
        <v>80446686.970526874</v>
      </c>
      <c r="W121" s="90">
        <v>5.1327711818281677E-2</v>
      </c>
      <c r="X121" s="91" t="str">
        <f>VLOOKUP(B121,'Results of LIP Model by Tier'!B$13:AB$215,23,FALSE)</f>
        <v>Tier 3</v>
      </c>
      <c r="Y121" s="129">
        <f>VLOOKUP(B121,'Results of LIP Model by Tier'!B$13:AB$215,24,FALSE)</f>
        <v>1238743.3096676157</v>
      </c>
      <c r="Z121" s="133">
        <v>0</v>
      </c>
      <c r="AA121" s="131">
        <f>VLOOKUP(B121,'Results of LIP Model by Tier'!B$13:AB$215,26,FALSE)</f>
        <v>1238743.3096676157</v>
      </c>
      <c r="AB121" s="90">
        <f>VLOOKUP(B121,'Results of LIP Model by Tier'!B$13:AB$215,27,FALSE)</f>
        <v>1</v>
      </c>
    </row>
    <row r="122" spans="1:28" s="83" customFormat="1" ht="21" x14ac:dyDescent="0.45">
      <c r="A122" s="73"/>
      <c r="B122" s="74">
        <v>103038</v>
      </c>
      <c r="C122" s="84">
        <v>102709</v>
      </c>
      <c r="D122" s="85" t="s">
        <v>108</v>
      </c>
      <c r="E122" s="85" t="s">
        <v>215</v>
      </c>
      <c r="F122" s="84" t="s">
        <v>281</v>
      </c>
      <c r="G122" s="84" t="s">
        <v>287</v>
      </c>
      <c r="H122" s="84" t="s">
        <v>287</v>
      </c>
      <c r="I122" s="86">
        <v>42005</v>
      </c>
      <c r="J122" s="85" t="s">
        <v>308</v>
      </c>
      <c r="K122" s="87">
        <v>208</v>
      </c>
      <c r="L122" s="87">
        <v>301</v>
      </c>
      <c r="M122" s="87">
        <v>509</v>
      </c>
      <c r="N122" s="87">
        <v>16673</v>
      </c>
      <c r="O122" s="88">
        <v>3.0528399208300847E-2</v>
      </c>
      <c r="P122" s="89">
        <v>226386</v>
      </c>
      <c r="Q122" s="89">
        <v>6655074</v>
      </c>
      <c r="R122" s="89">
        <v>18403513</v>
      </c>
      <c r="S122" s="89">
        <v>33291895</v>
      </c>
      <c r="T122" s="88">
        <v>0.552792594113372</v>
      </c>
      <c r="U122" s="89">
        <v>125144.50421094983</v>
      </c>
      <c r="V122" s="89">
        <v>3678875.620476455</v>
      </c>
      <c r="W122" s="90">
        <v>3.4017052252161284E-2</v>
      </c>
      <c r="X122" s="91" t="str">
        <f>VLOOKUP(B122,'Results of LIP Model by Tier'!B$13:AB$215,23,FALSE)</f>
        <v>Tier 3</v>
      </c>
      <c r="Y122" s="129">
        <f>VLOOKUP(B122,'Results of LIP Model by Tier'!B$13:AB$215,24,FALSE)</f>
        <v>37543.351263284945</v>
      </c>
      <c r="Z122" s="133">
        <v>0</v>
      </c>
      <c r="AA122" s="131">
        <f>VLOOKUP(B122,'Results of LIP Model by Tier'!B$13:AB$215,26,FALSE)</f>
        <v>37543.351263284945</v>
      </c>
      <c r="AB122" s="90">
        <f>VLOOKUP(B122,'Results of LIP Model by Tier'!B$13:AB$215,27,FALSE)</f>
        <v>1</v>
      </c>
    </row>
    <row r="123" spans="1:28" s="83" customFormat="1" ht="21" x14ac:dyDescent="0.45">
      <c r="A123" s="73"/>
      <c r="B123" s="74">
        <v>100053</v>
      </c>
      <c r="C123" s="84">
        <v>100412</v>
      </c>
      <c r="D123" s="85" t="s">
        <v>44</v>
      </c>
      <c r="E123" s="85" t="s">
        <v>215</v>
      </c>
      <c r="F123" s="84" t="s">
        <v>281</v>
      </c>
      <c r="G123" s="84" t="s">
        <v>287</v>
      </c>
      <c r="H123" s="84" t="s">
        <v>287</v>
      </c>
      <c r="I123" s="86">
        <v>42005</v>
      </c>
      <c r="J123" s="85" t="s">
        <v>308</v>
      </c>
      <c r="K123" s="87">
        <v>4168</v>
      </c>
      <c r="L123" s="87">
        <v>9392</v>
      </c>
      <c r="M123" s="87">
        <v>13560</v>
      </c>
      <c r="N123" s="87">
        <v>51673</v>
      </c>
      <c r="O123" s="88">
        <v>0.26241944535831091</v>
      </c>
      <c r="P123" s="89">
        <v>41222524</v>
      </c>
      <c r="Q123" s="89">
        <v>172386699</v>
      </c>
      <c r="R123" s="89">
        <v>122973058</v>
      </c>
      <c r="S123" s="89">
        <v>1041138062</v>
      </c>
      <c r="T123" s="88">
        <v>0.11811407390463841</v>
      </c>
      <c r="U123" s="89">
        <v>4868960.2462717304</v>
      </c>
      <c r="V123" s="89">
        <v>20361295.305862654</v>
      </c>
      <c r="W123" s="90">
        <v>0.23912821719499369</v>
      </c>
      <c r="X123" s="91" t="str">
        <f>VLOOKUP(B123,'Results of LIP Model by Tier'!B$13:AB$215,23,FALSE)</f>
        <v>Tier 2</v>
      </c>
      <c r="Y123" s="129">
        <f>VLOOKUP(B123,'Results of LIP Model by Tier'!B$13:AB$215,24,FALSE)</f>
        <v>3164824.1600766247</v>
      </c>
      <c r="Z123" s="133">
        <v>0</v>
      </c>
      <c r="AA123" s="131">
        <f>VLOOKUP(B123,'Results of LIP Model by Tier'!B$13:AB$215,26,FALSE)</f>
        <v>3164824.1600766247</v>
      </c>
      <c r="AB123" s="90">
        <f>VLOOKUP(B123,'Results of LIP Model by Tier'!B$13:AB$215,27,FALSE)</f>
        <v>1</v>
      </c>
    </row>
    <row r="124" spans="1:28" s="83" customFormat="1" ht="21" x14ac:dyDescent="0.45">
      <c r="A124" s="73"/>
      <c r="B124" s="74">
        <v>100125</v>
      </c>
      <c r="C124" s="84">
        <v>102261</v>
      </c>
      <c r="D124" s="85" t="s">
        <v>35</v>
      </c>
      <c r="E124" s="85" t="s">
        <v>215</v>
      </c>
      <c r="F124" s="84" t="s">
        <v>281</v>
      </c>
      <c r="G124" s="84" t="s">
        <v>287</v>
      </c>
      <c r="H124" s="84" t="s">
        <v>287</v>
      </c>
      <c r="I124" s="86">
        <v>41913</v>
      </c>
      <c r="J124" s="85" t="s">
        <v>305</v>
      </c>
      <c r="K124" s="87">
        <v>3782</v>
      </c>
      <c r="L124" s="87">
        <v>8557</v>
      </c>
      <c r="M124" s="87">
        <v>12339</v>
      </c>
      <c r="N124" s="87">
        <v>34097</v>
      </c>
      <c r="O124" s="88">
        <v>0.361879344223832</v>
      </c>
      <c r="P124" s="89">
        <v>80905642</v>
      </c>
      <c r="Q124" s="89">
        <v>183512744</v>
      </c>
      <c r="R124" s="89">
        <v>213387510</v>
      </c>
      <c r="S124" s="89">
        <v>887690273</v>
      </c>
      <c r="T124" s="88">
        <v>0.2403850943176889</v>
      </c>
      <c r="U124" s="89">
        <v>19448510.383003172</v>
      </c>
      <c r="V124" s="89">
        <v>44113728.274937898</v>
      </c>
      <c r="W124" s="90">
        <v>0.44087206281434055</v>
      </c>
      <c r="X124" s="91" t="str">
        <f>VLOOKUP(B124,'Results of LIP Model by Tier'!B$13:AB$215,23,FALSE)</f>
        <v>Tier 2</v>
      </c>
      <c r="Y124" s="129">
        <f>VLOOKUP(B124,'Results of LIP Model by Tier'!B$13:AB$215,24,FALSE)</f>
        <v>12641531.748952063</v>
      </c>
      <c r="Z124" s="133">
        <v>0</v>
      </c>
      <c r="AA124" s="131">
        <f>VLOOKUP(B124,'Results of LIP Model by Tier'!B$13:AB$215,26,FALSE)</f>
        <v>12641531.748952063</v>
      </c>
      <c r="AB124" s="90">
        <f>VLOOKUP(B124,'Results of LIP Model by Tier'!B$13:AB$215,27,FALSE)</f>
        <v>1</v>
      </c>
    </row>
    <row r="125" spans="1:28" s="83" customFormat="1" ht="21" x14ac:dyDescent="0.45">
      <c r="A125" s="73"/>
      <c r="B125" s="74">
        <v>100022</v>
      </c>
      <c r="C125" s="84">
        <v>100421</v>
      </c>
      <c r="D125" s="85" t="s">
        <v>4</v>
      </c>
      <c r="E125" s="85" t="s">
        <v>215</v>
      </c>
      <c r="F125" s="84" t="s">
        <v>280</v>
      </c>
      <c r="G125" s="84" t="s">
        <v>282</v>
      </c>
      <c r="H125" s="84" t="s">
        <v>287</v>
      </c>
      <c r="I125" s="86">
        <v>41913</v>
      </c>
      <c r="J125" s="85" t="s">
        <v>305</v>
      </c>
      <c r="K125" s="87">
        <v>29029</v>
      </c>
      <c r="L125" s="87">
        <v>82329</v>
      </c>
      <c r="M125" s="87">
        <v>111358</v>
      </c>
      <c r="N125" s="87">
        <v>405974</v>
      </c>
      <c r="O125" s="88">
        <v>0.27429835408178849</v>
      </c>
      <c r="P125" s="89">
        <v>322019247</v>
      </c>
      <c r="Q125" s="89">
        <v>823861728</v>
      </c>
      <c r="R125" s="89">
        <v>1459362303</v>
      </c>
      <c r="S125" s="89">
        <v>4514661420</v>
      </c>
      <c r="T125" s="88">
        <v>0.32324955677407147</v>
      </c>
      <c r="U125" s="89">
        <v>104092578.86547025</v>
      </c>
      <c r="V125" s="89">
        <v>266312938.41912061</v>
      </c>
      <c r="W125" s="90">
        <v>0.39086564657121692</v>
      </c>
      <c r="X125" s="91" t="str">
        <f>VLOOKUP(B125,'Results of LIP Model by Tier'!B$13:AB$215,23,FALSE)</f>
        <v>Tier 1</v>
      </c>
      <c r="Y125" s="129">
        <f>VLOOKUP(B125,'Results of LIP Model by Tier'!B$13:AB$215,24,FALSE)</f>
        <v>104092578.86547025</v>
      </c>
      <c r="Z125" s="133">
        <v>55479210</v>
      </c>
      <c r="AA125" s="131">
        <f>VLOOKUP(B125,'Results of LIP Model by Tier'!B$13:AB$215,26,FALSE)</f>
        <v>48613368.865470245</v>
      </c>
      <c r="AB125" s="90">
        <f>VLOOKUP(B125,'Results of LIP Model by Tier'!B$13:AB$215,27,FALSE)</f>
        <v>0.46702050612367285</v>
      </c>
    </row>
    <row r="126" spans="1:28" s="83" customFormat="1" ht="21" x14ac:dyDescent="0.45">
      <c r="A126" s="73"/>
      <c r="B126" s="74">
        <v>100209</v>
      </c>
      <c r="C126" s="84">
        <v>120138</v>
      </c>
      <c r="D126" s="85" t="s">
        <v>121</v>
      </c>
      <c r="E126" s="85" t="s">
        <v>215</v>
      </c>
      <c r="F126" s="84" t="s">
        <v>281</v>
      </c>
      <c r="G126" s="84" t="s">
        <v>287</v>
      </c>
      <c r="H126" s="84" t="s">
        <v>287</v>
      </c>
      <c r="I126" s="86">
        <v>42005</v>
      </c>
      <c r="J126" s="85" t="s">
        <v>308</v>
      </c>
      <c r="K126" s="87">
        <v>11786</v>
      </c>
      <c r="L126" s="87">
        <v>17616</v>
      </c>
      <c r="M126" s="87">
        <v>29402</v>
      </c>
      <c r="N126" s="87">
        <v>113099</v>
      </c>
      <c r="O126" s="88">
        <v>0.25996693162627432</v>
      </c>
      <c r="P126" s="89">
        <v>106938447</v>
      </c>
      <c r="Q126" s="89">
        <v>867542938</v>
      </c>
      <c r="R126" s="89">
        <v>299631871</v>
      </c>
      <c r="S126" s="89">
        <v>3214241144</v>
      </c>
      <c r="T126" s="88">
        <v>9.3220096929976945E-2</v>
      </c>
      <c r="U126" s="89">
        <v>9968812.3948812019</v>
      </c>
      <c r="V126" s="89">
        <v>80872436.771276981</v>
      </c>
      <c r="W126" s="90">
        <v>0.1232658838149634</v>
      </c>
      <c r="X126" s="91" t="str">
        <f>VLOOKUP(B126,'Results of LIP Model by Tier'!B$13:AB$215,23,FALSE)</f>
        <v>Tier 3</v>
      </c>
      <c r="Y126" s="129">
        <f>VLOOKUP(B126,'Results of LIP Model by Tier'!B$13:AB$215,24,FALSE)</f>
        <v>2990643.7184643606</v>
      </c>
      <c r="Z126" s="133">
        <v>0</v>
      </c>
      <c r="AA126" s="131">
        <f>VLOOKUP(B126,'Results of LIP Model by Tier'!B$13:AB$215,26,FALSE)</f>
        <v>2990643.7184643606</v>
      </c>
      <c r="AB126" s="90">
        <f>VLOOKUP(B126,'Results of LIP Model by Tier'!B$13:AB$215,27,FALSE)</f>
        <v>1</v>
      </c>
    </row>
    <row r="127" spans="1:28" s="83" customFormat="1" ht="21" x14ac:dyDescent="0.45">
      <c r="A127" s="73"/>
      <c r="B127" s="74">
        <v>100152</v>
      </c>
      <c r="C127" s="84">
        <v>119938</v>
      </c>
      <c r="D127" s="85" t="s">
        <v>52</v>
      </c>
      <c r="E127" s="85" t="s">
        <v>215</v>
      </c>
      <c r="F127" s="84" t="s">
        <v>281</v>
      </c>
      <c r="G127" s="84" t="s">
        <v>287</v>
      </c>
      <c r="H127" s="84" t="s">
        <v>287</v>
      </c>
      <c r="I127" s="86">
        <v>42005</v>
      </c>
      <c r="J127" s="85" t="s">
        <v>308</v>
      </c>
      <c r="K127" s="87">
        <v>0</v>
      </c>
      <c r="L127" s="87">
        <v>276</v>
      </c>
      <c r="M127" s="87">
        <v>276</v>
      </c>
      <c r="N127" s="87">
        <v>16139</v>
      </c>
      <c r="O127" s="88">
        <v>1.7101431315447054E-2</v>
      </c>
      <c r="P127" s="89">
        <v>3218305</v>
      </c>
      <c r="Q127" s="89">
        <v>12114592</v>
      </c>
      <c r="R127" s="89">
        <v>22982691</v>
      </c>
      <c r="S127" s="89">
        <v>119641480</v>
      </c>
      <c r="T127" s="88">
        <v>0.19209634484628577</v>
      </c>
      <c r="U127" s="89">
        <v>618224.62710052566</v>
      </c>
      <c r="V127" s="89">
        <v>2327168.8425040548</v>
      </c>
      <c r="W127" s="90">
        <v>0.2656552527728544</v>
      </c>
      <c r="X127" s="91" t="str">
        <f>VLOOKUP(B127,'Results of LIP Model by Tier'!B$13:AB$215,23,FALSE)</f>
        <v>Tier 2</v>
      </c>
      <c r="Y127" s="129">
        <f>VLOOKUP(B127,'Results of LIP Model by Tier'!B$13:AB$215,24,FALSE)</f>
        <v>401846.00761534169</v>
      </c>
      <c r="Z127" s="133">
        <v>0</v>
      </c>
      <c r="AA127" s="131">
        <f>VLOOKUP(B127,'Results of LIP Model by Tier'!B$13:AB$215,26,FALSE)</f>
        <v>401846.00761534169</v>
      </c>
      <c r="AB127" s="90">
        <f>VLOOKUP(B127,'Results of LIP Model by Tier'!B$13:AB$215,27,FALSE)</f>
        <v>1</v>
      </c>
    </row>
    <row r="128" spans="1:28" s="83" customFormat="1" ht="21" x14ac:dyDescent="0.45">
      <c r="A128" s="73"/>
      <c r="B128" s="74">
        <v>100181</v>
      </c>
      <c r="C128" s="84">
        <v>120057</v>
      </c>
      <c r="D128" s="85" t="s">
        <v>134</v>
      </c>
      <c r="E128" s="85" t="s">
        <v>215</v>
      </c>
      <c r="F128" s="84" t="s">
        <v>281</v>
      </c>
      <c r="G128" s="84" t="s">
        <v>282</v>
      </c>
      <c r="H128" s="84" t="s">
        <v>287</v>
      </c>
      <c r="I128" s="86">
        <v>42005</v>
      </c>
      <c r="J128" s="85" t="s">
        <v>308</v>
      </c>
      <c r="K128" s="87">
        <v>518</v>
      </c>
      <c r="L128" s="87">
        <v>5291</v>
      </c>
      <c r="M128" s="87">
        <v>5809</v>
      </c>
      <c r="N128" s="87">
        <v>30527</v>
      </c>
      <c r="O128" s="88">
        <v>0.19029056245291054</v>
      </c>
      <c r="P128" s="89">
        <v>3256549</v>
      </c>
      <c r="Q128" s="89">
        <v>41509173</v>
      </c>
      <c r="R128" s="89">
        <v>105015479</v>
      </c>
      <c r="S128" s="89">
        <v>355143883</v>
      </c>
      <c r="T128" s="88">
        <v>0.29569840289210331</v>
      </c>
      <c r="U128" s="89">
        <v>962956.33823987609</v>
      </c>
      <c r="V128" s="89">
        <v>12274196.161472017</v>
      </c>
      <c r="W128" s="90">
        <v>7.8453719133358787E-2</v>
      </c>
      <c r="X128" s="91" t="str">
        <f>VLOOKUP(B128,'Results of LIP Model by Tier'!B$13:AB$215,23,FALSE)</f>
        <v>Tier 3</v>
      </c>
      <c r="Y128" s="129">
        <f>VLOOKUP(B128,'Results of LIP Model by Tier'!B$13:AB$215,24,FALSE)</f>
        <v>288886.9014719628</v>
      </c>
      <c r="Z128" s="133">
        <v>0</v>
      </c>
      <c r="AA128" s="131">
        <f>VLOOKUP(B128,'Results of LIP Model by Tier'!B$13:AB$215,26,FALSE)</f>
        <v>288886.9014719628</v>
      </c>
      <c r="AB128" s="90">
        <f>VLOOKUP(B128,'Results of LIP Model by Tier'!B$13:AB$215,27,FALSE)</f>
        <v>1</v>
      </c>
    </row>
    <row r="129" spans="1:28" s="83" customFormat="1" ht="21" x14ac:dyDescent="0.45">
      <c r="A129" s="73"/>
      <c r="B129" s="74">
        <v>100034</v>
      </c>
      <c r="C129" s="84">
        <v>100463</v>
      </c>
      <c r="D129" s="85" t="s">
        <v>144</v>
      </c>
      <c r="E129" s="85" t="s">
        <v>215</v>
      </c>
      <c r="F129" s="84" t="s">
        <v>281</v>
      </c>
      <c r="G129" s="84" t="s">
        <v>282</v>
      </c>
      <c r="H129" s="84" t="s">
        <v>287</v>
      </c>
      <c r="I129" s="86">
        <v>42005</v>
      </c>
      <c r="J129" s="85" t="s">
        <v>308</v>
      </c>
      <c r="K129" s="87">
        <v>5908</v>
      </c>
      <c r="L129" s="87">
        <v>10218</v>
      </c>
      <c r="M129" s="87">
        <v>16126</v>
      </c>
      <c r="N129" s="87">
        <v>127258</v>
      </c>
      <c r="O129" s="88">
        <v>0.12671894890694493</v>
      </c>
      <c r="P129" s="89">
        <v>90145722</v>
      </c>
      <c r="Q129" s="89">
        <v>600620907</v>
      </c>
      <c r="R129" s="89">
        <v>421164324</v>
      </c>
      <c r="S129" s="89">
        <v>2207106263</v>
      </c>
      <c r="T129" s="88">
        <v>0.19082195137606747</v>
      </c>
      <c r="U129" s="89">
        <v>17201782.580244496</v>
      </c>
      <c r="V129" s="89">
        <v>114611653.51100354</v>
      </c>
      <c r="W129" s="90">
        <v>0.15008755264658147</v>
      </c>
      <c r="X129" s="91" t="str">
        <f>VLOOKUP(B129,'Results of LIP Model by Tier'!B$13:AB$215,23,FALSE)</f>
        <v>Tier 3</v>
      </c>
      <c r="Y129" s="129">
        <f>VLOOKUP(B129,'Results of LIP Model by Tier'!B$13:AB$215,24,FALSE)</f>
        <v>5160534.7740733484</v>
      </c>
      <c r="Z129" s="133">
        <v>3209282</v>
      </c>
      <c r="AA129" s="131">
        <f>VLOOKUP(B129,'Results of LIP Model by Tier'!B$13:AB$215,26,FALSE)</f>
        <v>1951252.7740733484</v>
      </c>
      <c r="AB129" s="90">
        <f>VLOOKUP(B129,'Results of LIP Model by Tier'!B$13:AB$215,27,FALSE)</f>
        <v>0.37811057564740957</v>
      </c>
    </row>
    <row r="130" spans="1:28" s="83" customFormat="1" ht="21" x14ac:dyDescent="0.45">
      <c r="A130" s="73"/>
      <c r="B130" s="74">
        <v>110199</v>
      </c>
      <c r="C130" s="84">
        <v>100609</v>
      </c>
      <c r="D130" s="85" t="s">
        <v>30</v>
      </c>
      <c r="E130" s="85" t="s">
        <v>215</v>
      </c>
      <c r="F130" s="84" t="s">
        <v>281</v>
      </c>
      <c r="G130" s="84" t="s">
        <v>282</v>
      </c>
      <c r="H130" s="84" t="s">
        <v>283</v>
      </c>
      <c r="I130" s="86">
        <v>42005</v>
      </c>
      <c r="J130" s="85" t="s">
        <v>308</v>
      </c>
      <c r="K130" s="87">
        <v>9238</v>
      </c>
      <c r="L130" s="87">
        <v>35119</v>
      </c>
      <c r="M130" s="87">
        <v>44357</v>
      </c>
      <c r="N130" s="87">
        <v>63857</v>
      </c>
      <c r="O130" s="88">
        <v>0.69463018932928267</v>
      </c>
      <c r="P130" s="89">
        <v>1438039</v>
      </c>
      <c r="Q130" s="89">
        <v>414373753</v>
      </c>
      <c r="R130" s="89">
        <v>409179288</v>
      </c>
      <c r="S130" s="89">
        <v>1466695947</v>
      </c>
      <c r="T130" s="88">
        <v>0.27898030865697893</v>
      </c>
      <c r="U130" s="89">
        <v>401184.56408077333</v>
      </c>
      <c r="V130" s="89">
        <v>115602117.51129074</v>
      </c>
      <c r="W130" s="90">
        <v>3.4703911374425302E-3</v>
      </c>
      <c r="X130" s="91" t="str">
        <f>VLOOKUP(B130,'Results of LIP Model by Tier'!B$13:AB$215,23,FALSE)</f>
        <v>Tier 1</v>
      </c>
      <c r="Y130" s="129">
        <f>VLOOKUP(B130,'Results of LIP Model by Tier'!B$13:AB$215,24,FALSE)</f>
        <v>401184.56408077333</v>
      </c>
      <c r="Z130" s="133">
        <v>0</v>
      </c>
      <c r="AA130" s="131">
        <f>VLOOKUP(B130,'Results of LIP Model by Tier'!B$13:AB$215,26,FALSE)</f>
        <v>401184.56408077333</v>
      </c>
      <c r="AB130" s="90">
        <f>VLOOKUP(B130,'Results of LIP Model by Tier'!B$13:AB$215,27,FALSE)</f>
        <v>1</v>
      </c>
    </row>
    <row r="131" spans="1:28" s="83" customFormat="1" ht="21" x14ac:dyDescent="0.45">
      <c r="A131" s="73"/>
      <c r="B131" s="74">
        <v>100029</v>
      </c>
      <c r="C131" s="84">
        <v>100498</v>
      </c>
      <c r="D131" s="85" t="s">
        <v>149</v>
      </c>
      <c r="E131" s="85" t="s">
        <v>215</v>
      </c>
      <c r="F131" s="84" t="s">
        <v>281</v>
      </c>
      <c r="G131" s="84" t="s">
        <v>287</v>
      </c>
      <c r="H131" s="84" t="s">
        <v>287</v>
      </c>
      <c r="I131" s="86">
        <v>42005</v>
      </c>
      <c r="J131" s="85" t="s">
        <v>308</v>
      </c>
      <c r="K131" s="87">
        <v>12557</v>
      </c>
      <c r="L131" s="87">
        <v>27365</v>
      </c>
      <c r="M131" s="87">
        <v>39922</v>
      </c>
      <c r="N131" s="87">
        <v>132109</v>
      </c>
      <c r="O131" s="88">
        <v>0.30218985837452406</v>
      </c>
      <c r="P131" s="89">
        <v>59168372</v>
      </c>
      <c r="Q131" s="89">
        <v>424752846</v>
      </c>
      <c r="R131" s="89">
        <v>299387677</v>
      </c>
      <c r="S131" s="89">
        <v>2433314968</v>
      </c>
      <c r="T131" s="88">
        <v>0.12303696025265234</v>
      </c>
      <c r="U131" s="89">
        <v>7279896.633978148</v>
      </c>
      <c r="V131" s="89">
        <v>52260299.03050296</v>
      </c>
      <c r="W131" s="90">
        <v>0.13930070759313995</v>
      </c>
      <c r="X131" s="91" t="str">
        <f>VLOOKUP(B131,'Results of LIP Model by Tier'!B$13:AB$215,23,FALSE)</f>
        <v>Tier 3</v>
      </c>
      <c r="Y131" s="129">
        <f>VLOOKUP(B131,'Results of LIP Model by Tier'!B$13:AB$215,24,FALSE)</f>
        <v>2183968.9901934443</v>
      </c>
      <c r="Z131" s="133">
        <v>0</v>
      </c>
      <c r="AA131" s="131">
        <f>VLOOKUP(B131,'Results of LIP Model by Tier'!B$13:AB$215,26,FALSE)</f>
        <v>2183968.9901934443</v>
      </c>
      <c r="AB131" s="90">
        <f>VLOOKUP(B131,'Results of LIP Model by Tier'!B$13:AB$215,27,FALSE)</f>
        <v>1</v>
      </c>
    </row>
    <row r="132" spans="1:28" s="83" customFormat="1" ht="21" x14ac:dyDescent="0.45">
      <c r="A132" s="73"/>
      <c r="B132" s="74">
        <v>100187</v>
      </c>
      <c r="C132" s="84">
        <v>104604</v>
      </c>
      <c r="D132" s="85" t="s">
        <v>159</v>
      </c>
      <c r="E132" s="85" t="s">
        <v>215</v>
      </c>
      <c r="F132" s="84" t="s">
        <v>281</v>
      </c>
      <c r="G132" s="84" t="s">
        <v>287</v>
      </c>
      <c r="H132" s="84" t="s">
        <v>287</v>
      </c>
      <c r="I132" s="86">
        <v>42005</v>
      </c>
      <c r="J132" s="85" t="s">
        <v>308</v>
      </c>
      <c r="K132" s="87">
        <v>7376</v>
      </c>
      <c r="L132" s="87">
        <v>19143</v>
      </c>
      <c r="M132" s="87">
        <v>26519</v>
      </c>
      <c r="N132" s="87">
        <v>103371</v>
      </c>
      <c r="O132" s="88">
        <v>0.25654197018506159</v>
      </c>
      <c r="P132" s="89">
        <v>42482979</v>
      </c>
      <c r="Q132" s="89">
        <v>384077487</v>
      </c>
      <c r="R132" s="89">
        <v>261907390</v>
      </c>
      <c r="S132" s="89">
        <v>1855585290</v>
      </c>
      <c r="T132" s="88">
        <v>0.14114543341739899</v>
      </c>
      <c r="U132" s="89">
        <v>5996278.4838172598</v>
      </c>
      <c r="V132" s="89">
        <v>54210783.368480429</v>
      </c>
      <c r="W132" s="90">
        <v>0.11061043783594637</v>
      </c>
      <c r="X132" s="91" t="str">
        <f>VLOOKUP(B132,'Results of LIP Model by Tier'!B$13:AB$215,23,FALSE)</f>
        <v>Tier 3</v>
      </c>
      <c r="Y132" s="129">
        <f>VLOOKUP(B132,'Results of LIP Model by Tier'!B$13:AB$215,24,FALSE)</f>
        <v>1798883.545145178</v>
      </c>
      <c r="Z132" s="133">
        <v>0</v>
      </c>
      <c r="AA132" s="131">
        <f>VLOOKUP(B132,'Results of LIP Model by Tier'!B$13:AB$215,26,FALSE)</f>
        <v>1798883.545145178</v>
      </c>
      <c r="AB132" s="90">
        <f>VLOOKUP(B132,'Results of LIP Model by Tier'!B$13:AB$215,27,FALSE)</f>
        <v>1</v>
      </c>
    </row>
    <row r="133" spans="1:28" s="83" customFormat="1" ht="21" x14ac:dyDescent="0.45">
      <c r="A133" s="73"/>
      <c r="B133" s="74">
        <v>23960044</v>
      </c>
      <c r="C133" s="84">
        <v>103284</v>
      </c>
      <c r="D133" s="85" t="s">
        <v>176</v>
      </c>
      <c r="E133" s="85" t="s">
        <v>215</v>
      </c>
      <c r="F133" s="84" t="s">
        <v>281</v>
      </c>
      <c r="G133" s="84" t="s">
        <v>287</v>
      </c>
      <c r="H133" s="84" t="s">
        <v>287</v>
      </c>
      <c r="I133" s="86">
        <v>42005</v>
      </c>
      <c r="J133" s="85" t="s">
        <v>308</v>
      </c>
      <c r="K133" s="87">
        <v>164</v>
      </c>
      <c r="L133" s="87">
        <v>78</v>
      </c>
      <c r="M133" s="87">
        <v>242</v>
      </c>
      <c r="N133" s="87">
        <v>9184</v>
      </c>
      <c r="O133" s="88">
        <v>2.6350174216027873E-2</v>
      </c>
      <c r="P133" s="89">
        <v>105043</v>
      </c>
      <c r="Q133" s="89">
        <v>5773931</v>
      </c>
      <c r="R133" s="89">
        <v>12569331</v>
      </c>
      <c r="S133" s="89">
        <v>106818858</v>
      </c>
      <c r="T133" s="88">
        <v>0.11766958789243001</v>
      </c>
      <c r="U133" s="89">
        <v>12360.366520984526</v>
      </c>
      <c r="V133" s="89">
        <v>679416.08128932631</v>
      </c>
      <c r="W133" s="90">
        <v>1.8192631675023482E-2</v>
      </c>
      <c r="X133" s="91" t="str">
        <f>VLOOKUP(B133,'Results of LIP Model by Tier'!B$13:AB$215,23,FALSE)</f>
        <v>Tier 3</v>
      </c>
      <c r="Y133" s="129">
        <f>VLOOKUP(B133,'Results of LIP Model by Tier'!B$13:AB$215,24,FALSE)</f>
        <v>3708.1099562953577</v>
      </c>
      <c r="Z133" s="133">
        <v>0</v>
      </c>
      <c r="AA133" s="131">
        <f>VLOOKUP(B133,'Results of LIP Model by Tier'!B$13:AB$215,26,FALSE)</f>
        <v>3708.1099562953577</v>
      </c>
      <c r="AB133" s="90">
        <f>VLOOKUP(B133,'Results of LIP Model by Tier'!B$13:AB$215,27,FALSE)</f>
        <v>1</v>
      </c>
    </row>
    <row r="134" spans="1:28" s="83" customFormat="1" ht="21" x14ac:dyDescent="0.45">
      <c r="A134" s="73"/>
      <c r="B134" s="74">
        <v>100154</v>
      </c>
      <c r="C134" s="84">
        <v>100587</v>
      </c>
      <c r="D134" s="85" t="s">
        <v>178</v>
      </c>
      <c r="E134" s="85" t="s">
        <v>215</v>
      </c>
      <c r="F134" s="84" t="s">
        <v>281</v>
      </c>
      <c r="G134" s="84" t="s">
        <v>287</v>
      </c>
      <c r="H134" s="84" t="s">
        <v>287</v>
      </c>
      <c r="I134" s="86">
        <v>41913</v>
      </c>
      <c r="J134" s="85" t="s">
        <v>305</v>
      </c>
      <c r="K134" s="87">
        <v>5778</v>
      </c>
      <c r="L134" s="87">
        <v>13920</v>
      </c>
      <c r="M134" s="87">
        <v>19698</v>
      </c>
      <c r="N134" s="87">
        <v>79582</v>
      </c>
      <c r="O134" s="88">
        <v>0.24751828302882561</v>
      </c>
      <c r="P134" s="89">
        <v>61241434</v>
      </c>
      <c r="Q134" s="89">
        <v>771864011</v>
      </c>
      <c r="R134" s="89">
        <v>459031271</v>
      </c>
      <c r="S134" s="89">
        <v>1811836796</v>
      </c>
      <c r="T134" s="88">
        <v>0.25335133496207018</v>
      </c>
      <c r="U134" s="89">
        <v>15515599.058891514</v>
      </c>
      <c r="V134" s="89">
        <v>195552777.59602803</v>
      </c>
      <c r="W134" s="90">
        <v>7.934225864561005E-2</v>
      </c>
      <c r="X134" s="91" t="str">
        <f>VLOOKUP(B134,'Results of LIP Model by Tier'!B$13:AB$215,23,FALSE)</f>
        <v>Tier 3</v>
      </c>
      <c r="Y134" s="129">
        <f>VLOOKUP(B134,'Results of LIP Model by Tier'!B$13:AB$215,24,FALSE)</f>
        <v>4654679.7176674539</v>
      </c>
      <c r="Z134" s="133">
        <v>0</v>
      </c>
      <c r="AA134" s="131">
        <f>VLOOKUP(B134,'Results of LIP Model by Tier'!B$13:AB$215,26,FALSE)</f>
        <v>4654679.7176674539</v>
      </c>
      <c r="AB134" s="90">
        <f>VLOOKUP(B134,'Results of LIP Model by Tier'!B$13:AB$215,27,FALSE)</f>
        <v>1</v>
      </c>
    </row>
    <row r="135" spans="1:28" s="83" customFormat="1" ht="21" x14ac:dyDescent="0.45">
      <c r="A135" s="73"/>
      <c r="B135" s="74">
        <v>103004</v>
      </c>
      <c r="C135" s="84">
        <v>120022</v>
      </c>
      <c r="D135" s="85" t="s">
        <v>187</v>
      </c>
      <c r="E135" s="85" t="s">
        <v>215</v>
      </c>
      <c r="F135" s="84" t="s">
        <v>281</v>
      </c>
      <c r="G135" s="84" t="s">
        <v>287</v>
      </c>
      <c r="H135" s="84" t="s">
        <v>287</v>
      </c>
      <c r="I135" s="86">
        <v>41913</v>
      </c>
      <c r="J135" s="85" t="s">
        <v>305</v>
      </c>
      <c r="K135" s="87">
        <v>1587</v>
      </c>
      <c r="L135" s="87">
        <v>14</v>
      </c>
      <c r="M135" s="87">
        <v>1601</v>
      </c>
      <c r="N135" s="87">
        <v>16772</v>
      </c>
      <c r="O135" s="88">
        <v>9.5456713570236107E-2</v>
      </c>
      <c r="P135" s="89">
        <v>96391</v>
      </c>
      <c r="Q135" s="89">
        <v>5965346</v>
      </c>
      <c r="R135" s="89">
        <v>18209773</v>
      </c>
      <c r="S135" s="89">
        <v>42110659</v>
      </c>
      <c r="T135" s="88">
        <v>0.43242669272879342</v>
      </c>
      <c r="U135" s="89">
        <v>41682.041338821124</v>
      </c>
      <c r="V135" s="89">
        <v>2579574.8417629367</v>
      </c>
      <c r="W135" s="90">
        <v>1.6158492734537108E-2</v>
      </c>
      <c r="X135" s="91" t="str">
        <f>VLOOKUP(B135,'Results of LIP Model by Tier'!B$13:AB$215,23,FALSE)</f>
        <v>Tier 3</v>
      </c>
      <c r="Y135" s="129">
        <f>VLOOKUP(B135,'Results of LIP Model by Tier'!B$13:AB$215,24,FALSE)</f>
        <v>12504.612401646336</v>
      </c>
      <c r="Z135" s="133">
        <v>0</v>
      </c>
      <c r="AA135" s="131">
        <f>VLOOKUP(B135,'Results of LIP Model by Tier'!B$13:AB$215,26,FALSE)</f>
        <v>12504.612401646336</v>
      </c>
      <c r="AB135" s="90">
        <f>VLOOKUP(B135,'Results of LIP Model by Tier'!B$13:AB$215,27,FALSE)</f>
        <v>1</v>
      </c>
    </row>
    <row r="136" spans="1:28" s="83" customFormat="1" ht="21" x14ac:dyDescent="0.45">
      <c r="A136" s="73"/>
      <c r="B136" s="74">
        <v>100009</v>
      </c>
      <c r="C136" s="84">
        <v>100366</v>
      </c>
      <c r="D136" s="85" t="s">
        <v>194</v>
      </c>
      <c r="E136" s="85" t="s">
        <v>215</v>
      </c>
      <c r="F136" s="84" t="s">
        <v>281</v>
      </c>
      <c r="G136" s="84" t="s">
        <v>282</v>
      </c>
      <c r="H136" s="84" t="s">
        <v>287</v>
      </c>
      <c r="I136" s="86">
        <v>41791</v>
      </c>
      <c r="J136" s="85" t="s">
        <v>309</v>
      </c>
      <c r="K136" s="87">
        <v>6519</v>
      </c>
      <c r="L136" s="87">
        <v>14334</v>
      </c>
      <c r="M136" s="87">
        <v>20853</v>
      </c>
      <c r="N136" s="87">
        <v>126472</v>
      </c>
      <c r="O136" s="88">
        <v>0.16488234549939906</v>
      </c>
      <c r="P136" s="89">
        <v>28414091</v>
      </c>
      <c r="Q136" s="89">
        <v>692511566</v>
      </c>
      <c r="R136" s="89">
        <v>381999509</v>
      </c>
      <c r="S136" s="89">
        <v>2256434551</v>
      </c>
      <c r="T136" s="88">
        <v>0.16929341417445792</v>
      </c>
      <c r="U136" s="89">
        <v>4810318.4760537371</v>
      </c>
      <c r="V136" s="89">
        <v>117237647.36344045</v>
      </c>
      <c r="W136" s="90">
        <v>4.1030493056053878E-2</v>
      </c>
      <c r="X136" s="91" t="str">
        <f>VLOOKUP(B136,'Results of LIP Model by Tier'!B$13:AB$215,23,FALSE)</f>
        <v>Tier 3</v>
      </c>
      <c r="Y136" s="129">
        <f>VLOOKUP(B136,'Results of LIP Model by Tier'!B$13:AB$215,24,FALSE)</f>
        <v>1443095.5428161211</v>
      </c>
      <c r="Z136" s="133">
        <v>769141</v>
      </c>
      <c r="AA136" s="131">
        <f>VLOOKUP(B136,'Results of LIP Model by Tier'!B$13:AB$215,26,FALSE)</f>
        <v>673954.54281612113</v>
      </c>
      <c r="AB136" s="90">
        <f>VLOOKUP(B136,'Results of LIP Model by Tier'!B$13:AB$215,27,FALSE)</f>
        <v>0.4670200432474042</v>
      </c>
    </row>
    <row r="137" spans="1:28" s="83" customFormat="1" ht="21" x14ac:dyDescent="0.45">
      <c r="A137" s="73"/>
      <c r="B137" s="74">
        <v>100079</v>
      </c>
      <c r="C137" s="84">
        <v>100471</v>
      </c>
      <c r="D137" s="85" t="s">
        <v>195</v>
      </c>
      <c r="E137" s="85" t="s">
        <v>215</v>
      </c>
      <c r="F137" s="84" t="s">
        <v>281</v>
      </c>
      <c r="G137" s="84" t="s">
        <v>287</v>
      </c>
      <c r="H137" s="84" t="s">
        <v>287</v>
      </c>
      <c r="I137" s="86">
        <v>41791</v>
      </c>
      <c r="J137" s="85" t="s">
        <v>309</v>
      </c>
      <c r="K137" s="87">
        <v>270</v>
      </c>
      <c r="L137" s="87">
        <v>677</v>
      </c>
      <c r="M137" s="87">
        <v>947</v>
      </c>
      <c r="N137" s="87">
        <v>9984</v>
      </c>
      <c r="O137" s="88">
        <v>9.4851762820512817E-2</v>
      </c>
      <c r="P137" s="89">
        <v>1531886</v>
      </c>
      <c r="Q137" s="89">
        <v>907553243</v>
      </c>
      <c r="R137" s="89">
        <v>394855534</v>
      </c>
      <c r="S137" s="89">
        <v>1921136589</v>
      </c>
      <c r="T137" s="88">
        <v>0.2055322543232245</v>
      </c>
      <c r="U137" s="89">
        <v>314851.98294618708</v>
      </c>
      <c r="V137" s="89">
        <v>186531463.95214316</v>
      </c>
      <c r="W137" s="90">
        <v>1.6879296193534729E-3</v>
      </c>
      <c r="X137" s="91" t="str">
        <f>VLOOKUP(B137,'Results of LIP Model by Tier'!B$13:AB$215,23,FALSE)</f>
        <v>Tier 3</v>
      </c>
      <c r="Y137" s="129">
        <f>VLOOKUP(B137,'Results of LIP Model by Tier'!B$13:AB$215,24,FALSE)</f>
        <v>94455.594883856116</v>
      </c>
      <c r="Z137" s="133">
        <v>36252</v>
      </c>
      <c r="AA137" s="131">
        <f>VLOOKUP(B137,'Results of LIP Model by Tier'!B$13:AB$215,26,FALSE)</f>
        <v>58203.594883856116</v>
      </c>
      <c r="AB137" s="90">
        <f>VLOOKUP(B137,'Results of LIP Model by Tier'!B$13:AB$215,27,FALSE)</f>
        <v>0.61620060680814137</v>
      </c>
    </row>
    <row r="138" spans="1:28" s="83" customFormat="1" ht="21" x14ac:dyDescent="0.45">
      <c r="A138" s="73"/>
      <c r="B138" s="74">
        <v>23960064</v>
      </c>
      <c r="C138" s="84">
        <v>32265</v>
      </c>
      <c r="D138" s="85" t="s">
        <v>200</v>
      </c>
      <c r="E138" s="85" t="s">
        <v>215</v>
      </c>
      <c r="F138" s="84" t="s">
        <v>281</v>
      </c>
      <c r="G138" s="84" t="s">
        <v>287</v>
      </c>
      <c r="H138" s="84" t="s">
        <v>287</v>
      </c>
      <c r="I138" s="86">
        <v>41913</v>
      </c>
      <c r="J138" s="85" t="s">
        <v>305</v>
      </c>
      <c r="K138" s="87">
        <v>1373</v>
      </c>
      <c r="L138" s="87">
        <v>3465</v>
      </c>
      <c r="M138" s="87">
        <v>4838</v>
      </c>
      <c r="N138" s="87">
        <v>30323</v>
      </c>
      <c r="O138" s="88">
        <v>0.15954885730303731</v>
      </c>
      <c r="P138" s="89">
        <v>41484953</v>
      </c>
      <c r="Q138" s="89">
        <v>319975202</v>
      </c>
      <c r="R138" s="89">
        <v>187308955</v>
      </c>
      <c r="S138" s="89">
        <v>864578146</v>
      </c>
      <c r="T138" s="88">
        <v>0.21664780201372336</v>
      </c>
      <c r="U138" s="89">
        <v>8987623.8840926196</v>
      </c>
      <c r="V138" s="89">
        <v>69321924.21219714</v>
      </c>
      <c r="W138" s="90">
        <v>0.12965052523038958</v>
      </c>
      <c r="X138" s="91" t="str">
        <f>VLOOKUP(B138,'Results of LIP Model by Tier'!B$13:AB$215,23,FALSE)</f>
        <v>Tier 3</v>
      </c>
      <c r="Y138" s="129">
        <f>VLOOKUP(B138,'Results of LIP Model by Tier'!B$13:AB$215,24,FALSE)</f>
        <v>2696287.1652277857</v>
      </c>
      <c r="Z138" s="133">
        <v>0</v>
      </c>
      <c r="AA138" s="131">
        <f>VLOOKUP(B138,'Results of LIP Model by Tier'!B$13:AB$215,26,FALSE)</f>
        <v>2696287.1652277857</v>
      </c>
      <c r="AB138" s="90">
        <f>VLOOKUP(B138,'Results of LIP Model by Tier'!B$13:AB$215,27,FALSE)</f>
        <v>1</v>
      </c>
    </row>
    <row r="139" spans="1:28" s="83" customFormat="1" ht="21" x14ac:dyDescent="0.45">
      <c r="A139" s="73"/>
      <c r="B139" s="74">
        <v>100165</v>
      </c>
      <c r="C139" s="84">
        <v>100625</v>
      </c>
      <c r="D139" s="85" t="s">
        <v>201</v>
      </c>
      <c r="E139" s="85" t="s">
        <v>215</v>
      </c>
      <c r="F139" s="84" t="s">
        <v>281</v>
      </c>
      <c r="G139" s="84" t="s">
        <v>287</v>
      </c>
      <c r="H139" s="84" t="s">
        <v>287</v>
      </c>
      <c r="I139" s="86">
        <v>42005</v>
      </c>
      <c r="J139" s="85" t="s">
        <v>308</v>
      </c>
      <c r="K139" s="87">
        <v>1822</v>
      </c>
      <c r="L139" s="87">
        <v>13571</v>
      </c>
      <c r="M139" s="87">
        <v>15393</v>
      </c>
      <c r="N139" s="87">
        <v>50808</v>
      </c>
      <c r="O139" s="88">
        <v>0.30296410014170999</v>
      </c>
      <c r="P139" s="89">
        <v>11027715</v>
      </c>
      <c r="Q139" s="89">
        <v>56924558</v>
      </c>
      <c r="R139" s="89">
        <v>62683121</v>
      </c>
      <c r="S139" s="89">
        <v>224591506</v>
      </c>
      <c r="T139" s="88">
        <v>0.27909836002435462</v>
      </c>
      <c r="U139" s="89">
        <v>3077817.171315976</v>
      </c>
      <c r="V139" s="89">
        <v>15887550.782911256</v>
      </c>
      <c r="W139" s="90">
        <v>0.19372508786102477</v>
      </c>
      <c r="X139" s="91" t="str">
        <f>VLOOKUP(B139,'Results of LIP Model by Tier'!B$13:AB$215,23,FALSE)</f>
        <v>Tier 3</v>
      </c>
      <c r="Y139" s="129">
        <f>VLOOKUP(B139,'Results of LIP Model by Tier'!B$13:AB$215,24,FALSE)</f>
        <v>923345.15139479272</v>
      </c>
      <c r="Z139" s="133">
        <v>0</v>
      </c>
      <c r="AA139" s="131">
        <f>VLOOKUP(B139,'Results of LIP Model by Tier'!B$13:AB$215,26,FALSE)</f>
        <v>923345.15139479272</v>
      </c>
      <c r="AB139" s="90">
        <f>VLOOKUP(B139,'Results of LIP Model by Tier'!B$13:AB$215,27,FALSE)</f>
        <v>1</v>
      </c>
    </row>
    <row r="140" spans="1:28" s="83" customFormat="1" ht="21" x14ac:dyDescent="0.45">
      <c r="A140" s="73"/>
      <c r="B140" s="74">
        <v>100024</v>
      </c>
      <c r="C140" s="84">
        <v>101206</v>
      </c>
      <c r="D140" s="85" t="s">
        <v>88</v>
      </c>
      <c r="E140" s="85" t="s">
        <v>242</v>
      </c>
      <c r="F140" s="84" t="s">
        <v>281</v>
      </c>
      <c r="G140" s="84" t="s">
        <v>287</v>
      </c>
      <c r="H140" s="84" t="s">
        <v>287</v>
      </c>
      <c r="I140" s="86">
        <v>41821</v>
      </c>
      <c r="J140" s="85" t="s">
        <v>306</v>
      </c>
      <c r="K140" s="87">
        <v>13</v>
      </c>
      <c r="L140" s="87">
        <v>0</v>
      </c>
      <c r="M140" s="87">
        <v>13</v>
      </c>
      <c r="N140" s="87">
        <v>1904</v>
      </c>
      <c r="O140" s="88">
        <v>6.8277310924369748E-3</v>
      </c>
      <c r="P140" s="89">
        <v>498559</v>
      </c>
      <c r="Q140" s="89">
        <v>31090776</v>
      </c>
      <c r="R140" s="89">
        <v>25399027</v>
      </c>
      <c r="S140" s="89">
        <v>76856507</v>
      </c>
      <c r="T140" s="88">
        <v>0.33047334560754887</v>
      </c>
      <c r="U140" s="89">
        <v>164760.46071275396</v>
      </c>
      <c r="V140" s="89">
        <v>10274672.762254886</v>
      </c>
      <c r="W140" s="90">
        <v>1.6035592035399823E-2</v>
      </c>
      <c r="X140" s="91" t="str">
        <f>VLOOKUP(B140,'Results of LIP Model by Tier'!B$13:AB$215,23,FALSE)</f>
        <v>No Tier</v>
      </c>
      <c r="Y140" s="129">
        <f>VLOOKUP(B140,'Results of LIP Model by Tier'!B$13:AB$215,24,FALSE)</f>
        <v>0</v>
      </c>
      <c r="Z140" s="133">
        <v>0</v>
      </c>
      <c r="AA140" s="131">
        <f>VLOOKUP(B140,'Results of LIP Model by Tier'!B$13:AB$215,26,FALSE)</f>
        <v>0</v>
      </c>
      <c r="AB140" s="90">
        <f>VLOOKUP(B140,'Results of LIP Model by Tier'!B$13:AB$215,27,FALSE)</f>
        <v>0</v>
      </c>
    </row>
    <row r="141" spans="1:28" s="83" customFormat="1" ht="21" x14ac:dyDescent="0.45">
      <c r="A141" s="73"/>
      <c r="B141" s="74">
        <v>100150</v>
      </c>
      <c r="C141" s="84">
        <v>101192</v>
      </c>
      <c r="D141" s="85" t="s">
        <v>137</v>
      </c>
      <c r="E141" s="85" t="s">
        <v>242</v>
      </c>
      <c r="F141" s="84" t="s">
        <v>281</v>
      </c>
      <c r="G141" s="84" t="s">
        <v>287</v>
      </c>
      <c r="H141" s="84" t="s">
        <v>287</v>
      </c>
      <c r="I141" s="86">
        <v>42005</v>
      </c>
      <c r="J141" s="85" t="s">
        <v>308</v>
      </c>
      <c r="K141" s="87">
        <v>820</v>
      </c>
      <c r="L141" s="87">
        <v>1610</v>
      </c>
      <c r="M141" s="87">
        <v>2430</v>
      </c>
      <c r="N141" s="87">
        <v>19423</v>
      </c>
      <c r="O141" s="88">
        <v>0.12510940637388662</v>
      </c>
      <c r="P141" s="89">
        <v>7002481</v>
      </c>
      <c r="Q141" s="89">
        <v>121744016</v>
      </c>
      <c r="R141" s="89">
        <v>62628746</v>
      </c>
      <c r="S141" s="89">
        <v>402103541</v>
      </c>
      <c r="T141" s="88">
        <v>0.15575278408204815</v>
      </c>
      <c r="U141" s="89">
        <v>1090655.9112316447</v>
      </c>
      <c r="V141" s="89">
        <v>18961969.437329415</v>
      </c>
      <c r="W141" s="90">
        <v>5.7518071360484778E-2</v>
      </c>
      <c r="X141" s="91" t="str">
        <f>VLOOKUP(B141,'Results of LIP Model by Tier'!B$13:AB$215,23,FALSE)</f>
        <v>Tier 3</v>
      </c>
      <c r="Y141" s="129">
        <f>VLOOKUP(B141,'Results of LIP Model by Tier'!B$13:AB$215,24,FALSE)</f>
        <v>327196.77336949337</v>
      </c>
      <c r="Z141" s="133">
        <v>0</v>
      </c>
      <c r="AA141" s="131">
        <f>VLOOKUP(B141,'Results of LIP Model by Tier'!B$13:AB$215,26,FALSE)</f>
        <v>327196.77336949337</v>
      </c>
      <c r="AB141" s="90">
        <f>VLOOKUP(B141,'Results of LIP Model by Tier'!B$13:AB$215,27,FALSE)</f>
        <v>1</v>
      </c>
    </row>
    <row r="142" spans="1:28" s="83" customFormat="1" ht="21" x14ac:dyDescent="0.45">
      <c r="A142" s="73"/>
      <c r="B142" s="74">
        <v>100160</v>
      </c>
      <c r="C142" s="84">
        <v>101214</v>
      </c>
      <c r="D142" s="85" t="s">
        <v>47</v>
      </c>
      <c r="E142" s="85" t="s">
        <v>242</v>
      </c>
      <c r="F142" s="84" t="s">
        <v>281</v>
      </c>
      <c r="G142" s="84" t="s">
        <v>287</v>
      </c>
      <c r="H142" s="84" t="s">
        <v>287</v>
      </c>
      <c r="I142" s="86">
        <v>41913</v>
      </c>
      <c r="J142" s="85" t="s">
        <v>305</v>
      </c>
      <c r="K142" s="87">
        <v>31</v>
      </c>
      <c r="L142" s="87">
        <v>50</v>
      </c>
      <c r="M142" s="87">
        <v>81</v>
      </c>
      <c r="N142" s="87">
        <v>2474</v>
      </c>
      <c r="O142" s="88">
        <v>3.2740501212611156E-2</v>
      </c>
      <c r="P142" s="89">
        <v>9539960</v>
      </c>
      <c r="Q142" s="89">
        <v>46781474</v>
      </c>
      <c r="R142" s="89">
        <v>47433369</v>
      </c>
      <c r="S142" s="89">
        <v>149525848</v>
      </c>
      <c r="T142" s="88">
        <v>0.31722521312836827</v>
      </c>
      <c r="U142" s="89">
        <v>3026315.844236108</v>
      </c>
      <c r="V142" s="89">
        <v>14840263.060109219</v>
      </c>
      <c r="W142" s="90">
        <v>0.20392602422061348</v>
      </c>
      <c r="X142" s="91" t="str">
        <f>VLOOKUP(B142,'Results of LIP Model by Tier'!B$13:AB$215,23,FALSE)</f>
        <v>Tier 2</v>
      </c>
      <c r="Y142" s="129">
        <f>VLOOKUP(B142,'Results of LIP Model by Tier'!B$13:AB$215,24,FALSE)</f>
        <v>1967105.2987534702</v>
      </c>
      <c r="Z142" s="133">
        <v>0</v>
      </c>
      <c r="AA142" s="131">
        <f>VLOOKUP(B142,'Results of LIP Model by Tier'!B$13:AB$215,26,FALSE)</f>
        <v>1967105.2987534702</v>
      </c>
      <c r="AB142" s="90">
        <f>VLOOKUP(B142,'Results of LIP Model by Tier'!B$13:AB$215,27,FALSE)</f>
        <v>1</v>
      </c>
    </row>
    <row r="143" spans="1:28" s="83" customFormat="1" ht="21" x14ac:dyDescent="0.45">
      <c r="A143" s="73"/>
      <c r="B143" s="74">
        <v>100140</v>
      </c>
      <c r="C143" s="84">
        <v>101231</v>
      </c>
      <c r="D143" s="85" t="s">
        <v>45</v>
      </c>
      <c r="E143" s="85" t="s">
        <v>220</v>
      </c>
      <c r="F143" s="84" t="s">
        <v>281</v>
      </c>
      <c r="G143" s="84" t="s">
        <v>287</v>
      </c>
      <c r="H143" s="84" t="s">
        <v>287</v>
      </c>
      <c r="I143" s="86">
        <v>41913</v>
      </c>
      <c r="J143" s="85" t="s">
        <v>305</v>
      </c>
      <c r="K143" s="87">
        <v>345</v>
      </c>
      <c r="L143" s="87">
        <v>1132</v>
      </c>
      <c r="M143" s="87">
        <v>1477</v>
      </c>
      <c r="N143" s="87">
        <v>12665</v>
      </c>
      <c r="O143" s="88">
        <v>0.11662060797473352</v>
      </c>
      <c r="P143" s="89">
        <v>19946358</v>
      </c>
      <c r="Q143" s="89">
        <v>77577162</v>
      </c>
      <c r="R143" s="89">
        <v>55020512</v>
      </c>
      <c r="S143" s="89">
        <v>265021974</v>
      </c>
      <c r="T143" s="88">
        <v>0.2076073586260436</v>
      </c>
      <c r="U143" s="89">
        <v>4141010.6985894539</v>
      </c>
      <c r="V143" s="89">
        <v>16105589.692524681</v>
      </c>
      <c r="W143" s="90">
        <v>0.25711636628315948</v>
      </c>
      <c r="X143" s="91" t="str">
        <f>VLOOKUP(B143,'Results of LIP Model by Tier'!B$13:AB$215,23,FALSE)</f>
        <v>Tier 2</v>
      </c>
      <c r="Y143" s="129">
        <f>VLOOKUP(B143,'Results of LIP Model by Tier'!B$13:AB$215,24,FALSE)</f>
        <v>2691656.9540831451</v>
      </c>
      <c r="Z143" s="133">
        <v>0</v>
      </c>
      <c r="AA143" s="131">
        <f>VLOOKUP(B143,'Results of LIP Model by Tier'!B$13:AB$215,26,FALSE)</f>
        <v>2691656.9540831451</v>
      </c>
      <c r="AB143" s="90">
        <f>VLOOKUP(B143,'Results of LIP Model by Tier'!B$13:AB$215,27,FALSE)</f>
        <v>1</v>
      </c>
    </row>
    <row r="144" spans="1:28" s="83" customFormat="1" ht="21" x14ac:dyDescent="0.45">
      <c r="A144" s="73"/>
      <c r="B144" s="74">
        <v>100223</v>
      </c>
      <c r="C144" s="84">
        <v>111325</v>
      </c>
      <c r="D144" s="85" t="s">
        <v>101</v>
      </c>
      <c r="E144" s="85" t="s">
        <v>235</v>
      </c>
      <c r="F144" s="84" t="s">
        <v>281</v>
      </c>
      <c r="G144" s="84" t="s">
        <v>287</v>
      </c>
      <c r="H144" s="84" t="s">
        <v>287</v>
      </c>
      <c r="I144" s="86">
        <v>42005</v>
      </c>
      <c r="J144" s="85" t="s">
        <v>308</v>
      </c>
      <c r="K144" s="87">
        <v>5956</v>
      </c>
      <c r="L144" s="87">
        <v>6924</v>
      </c>
      <c r="M144" s="87">
        <v>12880</v>
      </c>
      <c r="N144" s="87">
        <v>63668</v>
      </c>
      <c r="O144" s="88">
        <v>0.20229942828422443</v>
      </c>
      <c r="P144" s="89">
        <v>13631077</v>
      </c>
      <c r="Q144" s="89">
        <v>548670766</v>
      </c>
      <c r="R144" s="89">
        <v>173641318</v>
      </c>
      <c r="S144" s="89">
        <v>1881760511</v>
      </c>
      <c r="T144" s="88">
        <v>9.227599207495539E-2</v>
      </c>
      <c r="U144" s="89">
        <v>1257821.1532251067</v>
      </c>
      <c r="V144" s="89">
        <v>50629139.255175702</v>
      </c>
      <c r="W144" s="90">
        <v>2.4843818633486298E-2</v>
      </c>
      <c r="X144" s="91" t="str">
        <f>VLOOKUP(B144,'Results of LIP Model by Tier'!B$13:AB$215,23,FALSE)</f>
        <v>Tier 3</v>
      </c>
      <c r="Y144" s="129">
        <f>VLOOKUP(B144,'Results of LIP Model by Tier'!B$13:AB$215,24,FALSE)</f>
        <v>377346.34596753196</v>
      </c>
      <c r="Z144" s="133">
        <v>0</v>
      </c>
      <c r="AA144" s="131">
        <f>VLOOKUP(B144,'Results of LIP Model by Tier'!B$13:AB$215,26,FALSE)</f>
        <v>377346.34596753196</v>
      </c>
      <c r="AB144" s="90">
        <f>VLOOKUP(B144,'Results of LIP Model by Tier'!B$13:AB$215,27,FALSE)</f>
        <v>1</v>
      </c>
    </row>
    <row r="145" spans="1:28" s="83" customFormat="1" ht="21" x14ac:dyDescent="0.45">
      <c r="A145" s="73"/>
      <c r="B145" s="74">
        <v>100122</v>
      </c>
      <c r="C145" s="84">
        <v>101265</v>
      </c>
      <c r="D145" s="85" t="s">
        <v>148</v>
      </c>
      <c r="E145" s="85" t="s">
        <v>235</v>
      </c>
      <c r="F145" s="84" t="s">
        <v>281</v>
      </c>
      <c r="G145" s="84" t="s">
        <v>287</v>
      </c>
      <c r="H145" s="84" t="s">
        <v>287</v>
      </c>
      <c r="I145" s="86">
        <v>42005</v>
      </c>
      <c r="J145" s="85" t="s">
        <v>308</v>
      </c>
      <c r="K145" s="87">
        <v>52</v>
      </c>
      <c r="L145" s="87">
        <v>1754</v>
      </c>
      <c r="M145" s="87">
        <v>1806</v>
      </c>
      <c r="N145" s="87">
        <v>17971</v>
      </c>
      <c r="O145" s="88">
        <v>0.10049524233487285</v>
      </c>
      <c r="P145" s="89">
        <v>11931137</v>
      </c>
      <c r="Q145" s="89">
        <v>236154827</v>
      </c>
      <c r="R145" s="89">
        <v>70758849</v>
      </c>
      <c r="S145" s="89">
        <v>984383352</v>
      </c>
      <c r="T145" s="88">
        <v>7.188139545049925E-2</v>
      </c>
      <c r="U145" s="89">
        <v>857626.7768710833</v>
      </c>
      <c r="V145" s="89">
        <v>16975138.507131238</v>
      </c>
      <c r="W145" s="90">
        <v>5.0522520126171297E-2</v>
      </c>
      <c r="X145" s="91" t="str">
        <f>VLOOKUP(B145,'Results of LIP Model by Tier'!B$13:AB$215,23,FALSE)</f>
        <v>Tier 3</v>
      </c>
      <c r="Y145" s="129">
        <f>VLOOKUP(B145,'Results of LIP Model by Tier'!B$13:AB$215,24,FALSE)</f>
        <v>257288.03306132497</v>
      </c>
      <c r="Z145" s="133">
        <v>0</v>
      </c>
      <c r="AA145" s="131">
        <f>VLOOKUP(B145,'Results of LIP Model by Tier'!B$13:AB$215,26,FALSE)</f>
        <v>257288.03306132497</v>
      </c>
      <c r="AB145" s="90">
        <f>VLOOKUP(B145,'Results of LIP Model by Tier'!B$13:AB$215,27,FALSE)</f>
        <v>1</v>
      </c>
    </row>
    <row r="146" spans="1:28" s="83" customFormat="1" ht="21" x14ac:dyDescent="0.45">
      <c r="A146" s="73"/>
      <c r="B146" s="74">
        <v>100054</v>
      </c>
      <c r="C146" s="84">
        <v>101257</v>
      </c>
      <c r="D146" s="85" t="s">
        <v>192</v>
      </c>
      <c r="E146" s="85" t="s">
        <v>235</v>
      </c>
      <c r="F146" s="84" t="s">
        <v>281</v>
      </c>
      <c r="G146" s="84" t="s">
        <v>287</v>
      </c>
      <c r="H146" s="84" t="s">
        <v>287</v>
      </c>
      <c r="I146" s="86">
        <v>42005</v>
      </c>
      <c r="J146" s="85" t="s">
        <v>308</v>
      </c>
      <c r="K146" s="87">
        <v>176</v>
      </c>
      <c r="L146" s="87">
        <v>231</v>
      </c>
      <c r="M146" s="87">
        <v>407</v>
      </c>
      <c r="N146" s="87">
        <v>6643</v>
      </c>
      <c r="O146" s="88">
        <v>6.1267499623664005E-2</v>
      </c>
      <c r="P146" s="89">
        <v>2632097</v>
      </c>
      <c r="Q146" s="89">
        <v>115539359</v>
      </c>
      <c r="R146" s="89">
        <v>37686369</v>
      </c>
      <c r="S146" s="89">
        <v>392549371</v>
      </c>
      <c r="T146" s="88">
        <v>9.600415077470599E-2</v>
      </c>
      <c r="U146" s="89">
        <v>252692.23724165131</v>
      </c>
      <c r="V146" s="89">
        <v>11092258.041848883</v>
      </c>
      <c r="W146" s="90">
        <v>2.278095553568027E-2</v>
      </c>
      <c r="X146" s="91" t="str">
        <f>VLOOKUP(B146,'Results of LIP Model by Tier'!B$13:AB$215,23,FALSE)</f>
        <v>Tier 3</v>
      </c>
      <c r="Y146" s="129">
        <f>VLOOKUP(B146,'Results of LIP Model by Tier'!B$13:AB$215,24,FALSE)</f>
        <v>75807.671172495393</v>
      </c>
      <c r="Z146" s="133">
        <v>0</v>
      </c>
      <c r="AA146" s="131">
        <f>VLOOKUP(B146,'Results of LIP Model by Tier'!B$13:AB$215,26,FALSE)</f>
        <v>75807.671172495393</v>
      </c>
      <c r="AB146" s="90">
        <f>VLOOKUP(B146,'Results of LIP Model by Tier'!B$13:AB$215,27,FALSE)</f>
        <v>1</v>
      </c>
    </row>
    <row r="147" spans="1:28" s="83" customFormat="1" ht="21" x14ac:dyDescent="0.45">
      <c r="A147" s="73"/>
      <c r="B147" s="74">
        <v>100252</v>
      </c>
      <c r="C147" s="84">
        <v>119750</v>
      </c>
      <c r="D147" s="85" t="s">
        <v>165</v>
      </c>
      <c r="E147" s="85" t="s">
        <v>249</v>
      </c>
      <c r="F147" s="84" t="s">
        <v>281</v>
      </c>
      <c r="G147" s="84" t="s">
        <v>287</v>
      </c>
      <c r="H147" s="84" t="s">
        <v>287</v>
      </c>
      <c r="I147" s="86">
        <v>42005</v>
      </c>
      <c r="J147" s="85" t="s">
        <v>308</v>
      </c>
      <c r="K147" s="87">
        <v>1167</v>
      </c>
      <c r="L147" s="87">
        <v>1573</v>
      </c>
      <c r="M147" s="87">
        <v>2740</v>
      </c>
      <c r="N147" s="87">
        <v>20906</v>
      </c>
      <c r="O147" s="88">
        <v>0.13106285276953986</v>
      </c>
      <c r="P147" s="89">
        <v>7313760</v>
      </c>
      <c r="Q147" s="89">
        <v>84143205</v>
      </c>
      <c r="R147" s="89">
        <v>58963344</v>
      </c>
      <c r="S147" s="89">
        <v>486612301</v>
      </c>
      <c r="T147" s="88">
        <v>0.12117109222029306</v>
      </c>
      <c r="U147" s="89">
        <v>886216.28743709053</v>
      </c>
      <c r="V147" s="89">
        <v>10195724.052766023</v>
      </c>
      <c r="W147" s="90">
        <v>8.6920387689059395E-2</v>
      </c>
      <c r="X147" s="91" t="str">
        <f>VLOOKUP(B147,'Results of LIP Model by Tier'!B$13:AB$215,23,FALSE)</f>
        <v>Tier 3</v>
      </c>
      <c r="Y147" s="129">
        <f>VLOOKUP(B147,'Results of LIP Model by Tier'!B$13:AB$215,24,FALSE)</f>
        <v>265864.88623112714</v>
      </c>
      <c r="Z147" s="133">
        <v>0</v>
      </c>
      <c r="AA147" s="131">
        <f>VLOOKUP(B147,'Results of LIP Model by Tier'!B$13:AB$215,26,FALSE)</f>
        <v>265864.88623112714</v>
      </c>
      <c r="AB147" s="90">
        <f>VLOOKUP(B147,'Results of LIP Model by Tier'!B$13:AB$215,27,FALSE)</f>
        <v>1</v>
      </c>
    </row>
    <row r="148" spans="1:28" s="83" customFormat="1" ht="21" x14ac:dyDescent="0.45">
      <c r="A148" s="73"/>
      <c r="B148" s="74">
        <v>100007</v>
      </c>
      <c r="C148" s="84">
        <v>101290</v>
      </c>
      <c r="D148" s="85" t="s">
        <v>90</v>
      </c>
      <c r="E148" s="85" t="s">
        <v>237</v>
      </c>
      <c r="F148" s="84" t="s">
        <v>281</v>
      </c>
      <c r="G148" s="84" t="s">
        <v>282</v>
      </c>
      <c r="H148" s="84" t="s">
        <v>287</v>
      </c>
      <c r="I148" s="86">
        <v>42005</v>
      </c>
      <c r="J148" s="85" t="s">
        <v>308</v>
      </c>
      <c r="K148" s="87">
        <v>33327</v>
      </c>
      <c r="L148" s="87">
        <v>68572</v>
      </c>
      <c r="M148" s="87">
        <v>101899</v>
      </c>
      <c r="N148" s="87">
        <v>682165</v>
      </c>
      <c r="O148" s="88">
        <v>0.14937588413360403</v>
      </c>
      <c r="P148" s="89">
        <v>660413085</v>
      </c>
      <c r="Q148" s="89">
        <v>4199786365</v>
      </c>
      <c r="R148" s="89">
        <v>2719847451</v>
      </c>
      <c r="S148" s="89">
        <v>13648365665</v>
      </c>
      <c r="T148" s="88">
        <v>0.19928008362018046</v>
      </c>
      <c r="U148" s="89">
        <v>131607174.80266134</v>
      </c>
      <c r="V148" s="89">
        <v>836933778.00409377</v>
      </c>
      <c r="W148" s="90">
        <v>0.15724920927019581</v>
      </c>
      <c r="X148" s="91" t="str">
        <f>VLOOKUP(B148,'Results of LIP Model by Tier'!B$13:AB$215,23,FALSE)</f>
        <v>Tier 3</v>
      </c>
      <c r="Y148" s="129">
        <f>VLOOKUP(B148,'Results of LIP Model by Tier'!B$13:AB$215,24,FALSE)</f>
        <v>39482152.440798402</v>
      </c>
      <c r="Z148" s="133">
        <v>5729049</v>
      </c>
      <c r="AA148" s="131">
        <f>VLOOKUP(B148,'Results of LIP Model by Tier'!B$13:AB$215,26,FALSE)</f>
        <v>33753103.440798402</v>
      </c>
      <c r="AB148" s="90">
        <f>VLOOKUP(B148,'Results of LIP Model by Tier'!B$13:AB$215,27,FALSE)</f>
        <v>0.8548952211105908</v>
      </c>
    </row>
    <row r="149" spans="1:28" s="83" customFormat="1" ht="21" x14ac:dyDescent="0.45">
      <c r="A149" s="73"/>
      <c r="B149" s="84">
        <v>100030</v>
      </c>
      <c r="C149" s="84">
        <v>101354</v>
      </c>
      <c r="D149" s="85" t="s">
        <v>105</v>
      </c>
      <c r="E149" s="85" t="s">
        <v>237</v>
      </c>
      <c r="F149" s="84" t="s">
        <v>281</v>
      </c>
      <c r="G149" s="84" t="s">
        <v>287</v>
      </c>
      <c r="H149" s="84" t="s">
        <v>287</v>
      </c>
      <c r="I149" s="86">
        <v>41913</v>
      </c>
      <c r="J149" s="85" t="s">
        <v>305</v>
      </c>
      <c r="K149" s="87">
        <v>2031</v>
      </c>
      <c r="L149" s="87">
        <v>6276</v>
      </c>
      <c r="M149" s="87">
        <v>8307</v>
      </c>
      <c r="N149" s="87">
        <v>50094</v>
      </c>
      <c r="O149" s="88">
        <v>0.16582824290334172</v>
      </c>
      <c r="P149" s="89">
        <v>40036878</v>
      </c>
      <c r="Q149" s="89">
        <v>240203535</v>
      </c>
      <c r="R149" s="89">
        <v>138493536</v>
      </c>
      <c r="S149" s="89">
        <v>847164149</v>
      </c>
      <c r="T149" s="88">
        <v>0.16347898593617186</v>
      </c>
      <c r="U149" s="89">
        <v>6545188.2154902285</v>
      </c>
      <c r="V149" s="89">
        <v>39268230.320083767</v>
      </c>
      <c r="W149" s="90">
        <v>0.16667897081531294</v>
      </c>
      <c r="X149" s="91" t="str">
        <f>VLOOKUP(B149,'Results of LIP Model by Tier'!B$13:AB$215,23,FALSE)</f>
        <v>Tier 3</v>
      </c>
      <c r="Y149" s="129">
        <f>VLOOKUP(B149,'Results of LIP Model by Tier'!B$13:AB$215,24,FALSE)</f>
        <v>1963556.4646470684</v>
      </c>
      <c r="Z149" s="133">
        <v>1046535</v>
      </c>
      <c r="AA149" s="131">
        <f>VLOOKUP(B149,'Results of LIP Model by Tier'!B$13:AB$215,26,FALSE)</f>
        <v>917021.46464706841</v>
      </c>
      <c r="AB149" s="90">
        <f>VLOOKUP(B149,'Results of LIP Model by Tier'!B$13:AB$215,27,FALSE)</f>
        <v>0.46702067455538882</v>
      </c>
    </row>
    <row r="150" spans="1:28" s="83" customFormat="1" ht="21" x14ac:dyDescent="0.45">
      <c r="A150" s="73"/>
      <c r="B150" s="84">
        <v>23960096</v>
      </c>
      <c r="C150" s="84">
        <v>40876</v>
      </c>
      <c r="D150" s="85" t="s">
        <v>32</v>
      </c>
      <c r="E150" s="85" t="s">
        <v>237</v>
      </c>
      <c r="F150" s="84" t="s">
        <v>281</v>
      </c>
      <c r="G150" s="84" t="s">
        <v>287</v>
      </c>
      <c r="H150" s="84" t="s">
        <v>283</v>
      </c>
      <c r="I150" s="86">
        <v>42005</v>
      </c>
      <c r="J150" s="85" t="s">
        <v>308</v>
      </c>
      <c r="K150" s="87">
        <v>1050</v>
      </c>
      <c r="L150" s="87">
        <v>6997</v>
      </c>
      <c r="M150" s="87">
        <v>8047</v>
      </c>
      <c r="N150" s="87">
        <v>11645</v>
      </c>
      <c r="O150" s="88">
        <v>0.6910261914984972</v>
      </c>
      <c r="P150" s="89">
        <v>250263</v>
      </c>
      <c r="Q150" s="89">
        <v>115477168</v>
      </c>
      <c r="R150" s="89">
        <v>154738068</v>
      </c>
      <c r="S150" s="89">
        <v>332672882</v>
      </c>
      <c r="T150" s="88">
        <v>0.46513580268318955</v>
      </c>
      <c r="U150" s="89">
        <v>116406.28138690307</v>
      </c>
      <c r="V150" s="89">
        <v>53712565.229261532</v>
      </c>
      <c r="W150" s="90">
        <v>2.1672076336336893E-3</v>
      </c>
      <c r="X150" s="91" t="str">
        <f>VLOOKUP(B150,'Results of LIP Model by Tier'!B$13:AB$215,23,FALSE)</f>
        <v>Tier 1</v>
      </c>
      <c r="Y150" s="129">
        <f>VLOOKUP(B150,'Results of LIP Model by Tier'!B$13:AB$215,24,FALSE)</f>
        <v>116406.28138690307</v>
      </c>
      <c r="Z150" s="133">
        <v>0</v>
      </c>
      <c r="AA150" s="131">
        <f>VLOOKUP(B150,'Results of LIP Model by Tier'!B$13:AB$215,26,FALSE)</f>
        <v>116406.28138690307</v>
      </c>
      <c r="AB150" s="90">
        <f>VLOOKUP(B150,'Results of LIP Model by Tier'!B$13:AB$215,27,FALSE)</f>
        <v>1</v>
      </c>
    </row>
    <row r="151" spans="1:28" s="83" customFormat="1" ht="21" x14ac:dyDescent="0.45">
      <c r="A151" s="73"/>
      <c r="B151" s="84">
        <v>100006</v>
      </c>
      <c r="C151" s="84">
        <v>101338</v>
      </c>
      <c r="D151" s="85" t="s">
        <v>156</v>
      </c>
      <c r="E151" s="85" t="s">
        <v>237</v>
      </c>
      <c r="F151" s="84" t="s">
        <v>281</v>
      </c>
      <c r="G151" s="84" t="s">
        <v>282</v>
      </c>
      <c r="H151" s="84" t="s">
        <v>287</v>
      </c>
      <c r="I151" s="86">
        <v>41913</v>
      </c>
      <c r="J151" s="85" t="s">
        <v>305</v>
      </c>
      <c r="K151" s="87">
        <v>38638</v>
      </c>
      <c r="L151" s="87">
        <v>73561</v>
      </c>
      <c r="M151" s="87">
        <v>112199</v>
      </c>
      <c r="N151" s="87">
        <v>382245</v>
      </c>
      <c r="O151" s="88">
        <v>0.29352640322306373</v>
      </c>
      <c r="P151" s="89">
        <v>404043406</v>
      </c>
      <c r="Q151" s="89">
        <v>3116160529</v>
      </c>
      <c r="R151" s="89">
        <v>1525049893</v>
      </c>
      <c r="S151" s="89">
        <v>8020449700</v>
      </c>
      <c r="T151" s="88">
        <v>0.1901451851259662</v>
      </c>
      <c r="U151" s="89">
        <v>76826908.232795924</v>
      </c>
      <c r="V151" s="89">
        <v>592522920.66893375</v>
      </c>
      <c r="W151" s="90">
        <v>0.12966065202348886</v>
      </c>
      <c r="X151" s="91" t="str">
        <f>VLOOKUP(B151,'Results of LIP Model by Tier'!B$13:AB$215,23,FALSE)</f>
        <v>Tier 3</v>
      </c>
      <c r="Y151" s="129">
        <f>VLOOKUP(B151,'Results of LIP Model by Tier'!B$13:AB$215,24,FALSE)</f>
        <v>23048072.469838776</v>
      </c>
      <c r="Z151" s="133">
        <v>9316518</v>
      </c>
      <c r="AA151" s="131">
        <f>VLOOKUP(B151,'Results of LIP Model by Tier'!B$13:AB$215,26,FALSE)</f>
        <v>13731554.469838776</v>
      </c>
      <c r="AB151" s="90">
        <f>VLOOKUP(B151,'Results of LIP Model by Tier'!B$13:AB$215,27,FALSE)</f>
        <v>0.59577886557794346</v>
      </c>
    </row>
    <row r="152" spans="1:28" s="83" customFormat="1" ht="21" x14ac:dyDescent="0.45">
      <c r="A152" s="73"/>
      <c r="B152" s="84">
        <v>100110</v>
      </c>
      <c r="C152" s="84">
        <v>101389</v>
      </c>
      <c r="D152" s="85" t="s">
        <v>157</v>
      </c>
      <c r="E152" s="85" t="s">
        <v>246</v>
      </c>
      <c r="F152" s="84" t="s">
        <v>281</v>
      </c>
      <c r="G152" s="84" t="s">
        <v>287</v>
      </c>
      <c r="H152" s="84" t="s">
        <v>287</v>
      </c>
      <c r="I152" s="86">
        <v>42005</v>
      </c>
      <c r="J152" s="85" t="s">
        <v>308</v>
      </c>
      <c r="K152" s="87">
        <v>6093</v>
      </c>
      <c r="L152" s="87">
        <v>14727</v>
      </c>
      <c r="M152" s="87">
        <v>20820</v>
      </c>
      <c r="N152" s="87">
        <v>101490</v>
      </c>
      <c r="O152" s="88">
        <v>0.20514336387821461</v>
      </c>
      <c r="P152" s="89">
        <v>17390390</v>
      </c>
      <c r="Q152" s="89">
        <v>618250901</v>
      </c>
      <c r="R152" s="89">
        <v>262303275</v>
      </c>
      <c r="S152" s="89">
        <v>2709375080</v>
      </c>
      <c r="T152" s="88">
        <v>9.6813201293635576E-2</v>
      </c>
      <c r="U152" s="89">
        <v>1683619.3276448271</v>
      </c>
      <c r="V152" s="89">
        <v>59854848.928484559</v>
      </c>
      <c r="W152" s="90">
        <v>2.8128369844462223E-2</v>
      </c>
      <c r="X152" s="91" t="str">
        <f>VLOOKUP(B152,'Results of LIP Model by Tier'!B$13:AB$215,23,FALSE)</f>
        <v>Tier 3</v>
      </c>
      <c r="Y152" s="129">
        <f>VLOOKUP(B152,'Results of LIP Model by Tier'!B$13:AB$215,24,FALSE)</f>
        <v>505085.79829344811</v>
      </c>
      <c r="Z152" s="133">
        <v>0</v>
      </c>
      <c r="AA152" s="131">
        <f>VLOOKUP(B152,'Results of LIP Model by Tier'!B$13:AB$215,26,FALSE)</f>
        <v>505085.79829344811</v>
      </c>
      <c r="AB152" s="90">
        <f>VLOOKUP(B152,'Results of LIP Model by Tier'!B$13:AB$215,27,FALSE)</f>
        <v>1</v>
      </c>
    </row>
    <row r="153" spans="1:28" s="83" customFormat="1" ht="21" x14ac:dyDescent="0.45">
      <c r="A153" s="73"/>
      <c r="B153" s="84">
        <v>100074</v>
      </c>
      <c r="C153" s="84">
        <v>103462</v>
      </c>
      <c r="D153" s="85" t="s">
        <v>180</v>
      </c>
      <c r="E153" s="85" t="s">
        <v>246</v>
      </c>
      <c r="F153" s="84" t="s">
        <v>281</v>
      </c>
      <c r="G153" s="84" t="s">
        <v>287</v>
      </c>
      <c r="H153" s="84" t="s">
        <v>287</v>
      </c>
      <c r="I153" s="86">
        <v>42005</v>
      </c>
      <c r="J153" s="85" t="s">
        <v>308</v>
      </c>
      <c r="K153" s="87">
        <v>544</v>
      </c>
      <c r="L153" s="87">
        <v>987</v>
      </c>
      <c r="M153" s="87">
        <v>1531</v>
      </c>
      <c r="N153" s="87">
        <v>16644</v>
      </c>
      <c r="O153" s="88">
        <v>9.1985099735640466E-2</v>
      </c>
      <c r="P153" s="89">
        <v>619782</v>
      </c>
      <c r="Q153" s="89">
        <v>91148164</v>
      </c>
      <c r="R153" s="89">
        <v>42874974</v>
      </c>
      <c r="S153" s="89">
        <v>353258082</v>
      </c>
      <c r="T153" s="88">
        <v>0.12137011489520572</v>
      </c>
      <c r="U153" s="89">
        <v>75223.012549980383</v>
      </c>
      <c r="V153" s="89">
        <v>11062663.137167053</v>
      </c>
      <c r="W153" s="90">
        <v>6.7997200689637587E-3</v>
      </c>
      <c r="X153" s="91" t="str">
        <f>VLOOKUP(B153,'Results of LIP Model by Tier'!B$13:AB$215,23,FALSE)</f>
        <v>Tier 3</v>
      </c>
      <c r="Y153" s="129">
        <f>VLOOKUP(B153,'Results of LIP Model by Tier'!B$13:AB$215,24,FALSE)</f>
        <v>22566.903764994113</v>
      </c>
      <c r="Z153" s="133">
        <v>0</v>
      </c>
      <c r="AA153" s="131">
        <f>VLOOKUP(B153,'Results of LIP Model by Tier'!B$13:AB$215,26,FALSE)</f>
        <v>22566.903764994113</v>
      </c>
      <c r="AB153" s="90">
        <f>VLOOKUP(B153,'Results of LIP Model by Tier'!B$13:AB$215,27,FALSE)</f>
        <v>1</v>
      </c>
    </row>
    <row r="154" spans="1:28" s="83" customFormat="1" ht="21" x14ac:dyDescent="0.45">
      <c r="A154" s="73"/>
      <c r="B154" s="84">
        <v>100002</v>
      </c>
      <c r="C154" s="84">
        <v>101401</v>
      </c>
      <c r="D154" s="85" t="s">
        <v>71</v>
      </c>
      <c r="E154" s="85" t="s">
        <v>228</v>
      </c>
      <c r="F154" s="84" t="s">
        <v>281</v>
      </c>
      <c r="G154" s="84" t="s">
        <v>287</v>
      </c>
      <c r="H154" s="84" t="s">
        <v>287</v>
      </c>
      <c r="I154" s="86">
        <v>41913</v>
      </c>
      <c r="J154" s="85" t="s">
        <v>305</v>
      </c>
      <c r="K154" s="87">
        <v>9175</v>
      </c>
      <c r="L154" s="87">
        <v>11540</v>
      </c>
      <c r="M154" s="87">
        <v>20715</v>
      </c>
      <c r="N154" s="87">
        <v>87110</v>
      </c>
      <c r="O154" s="88">
        <v>0.2378027780966594</v>
      </c>
      <c r="P154" s="89">
        <v>45299299</v>
      </c>
      <c r="Q154" s="89">
        <v>404109181</v>
      </c>
      <c r="R154" s="89">
        <v>297587221</v>
      </c>
      <c r="S154" s="89">
        <v>1571916501</v>
      </c>
      <c r="T154" s="88">
        <v>0.18931490369283935</v>
      </c>
      <c r="U154" s="89">
        <v>8575832.4275381342</v>
      </c>
      <c r="V154" s="89">
        <v>76503890.682407185</v>
      </c>
      <c r="W154" s="90">
        <v>0.11209668359403099</v>
      </c>
      <c r="X154" s="91" t="str">
        <f>VLOOKUP(B154,'Results of LIP Model by Tier'!B$13:AB$215,23,FALSE)</f>
        <v>Tier 3</v>
      </c>
      <c r="Y154" s="129">
        <f>VLOOKUP(B154,'Results of LIP Model by Tier'!B$13:AB$215,24,FALSE)</f>
        <v>2572749.7282614401</v>
      </c>
      <c r="Z154" s="133">
        <v>1371223</v>
      </c>
      <c r="AA154" s="131">
        <f>VLOOKUP(B154,'Results of LIP Model by Tier'!B$13:AB$215,26,FALSE)</f>
        <v>1201526.7282614401</v>
      </c>
      <c r="AB154" s="90">
        <f>VLOOKUP(B154,'Results of LIP Model by Tier'!B$13:AB$215,27,FALSE)</f>
        <v>0.46702044705816881</v>
      </c>
    </row>
    <row r="155" spans="1:28" s="83" customFormat="1" ht="21" x14ac:dyDescent="0.45">
      <c r="A155" s="73"/>
      <c r="B155" s="84">
        <v>100168</v>
      </c>
      <c r="C155" s="84">
        <v>101419</v>
      </c>
      <c r="D155" s="85" t="s">
        <v>73</v>
      </c>
      <c r="E155" s="85" t="s">
        <v>228</v>
      </c>
      <c r="F155" s="84" t="s">
        <v>281</v>
      </c>
      <c r="G155" s="84" t="s">
        <v>287</v>
      </c>
      <c r="H155" s="84" t="s">
        <v>287</v>
      </c>
      <c r="I155" s="86">
        <v>41821</v>
      </c>
      <c r="J155" s="85" t="s">
        <v>306</v>
      </c>
      <c r="K155" s="87">
        <v>1126</v>
      </c>
      <c r="L155" s="87">
        <v>1344</v>
      </c>
      <c r="M155" s="87">
        <v>2470</v>
      </c>
      <c r="N155" s="87">
        <v>87371</v>
      </c>
      <c r="O155" s="88">
        <v>2.8270249854070572E-2</v>
      </c>
      <c r="P155" s="89">
        <v>13719602</v>
      </c>
      <c r="Q155" s="89">
        <v>488359276</v>
      </c>
      <c r="R155" s="89">
        <v>365403314</v>
      </c>
      <c r="S155" s="89">
        <v>1748752049</v>
      </c>
      <c r="T155" s="88">
        <v>0.20895089970527891</v>
      </c>
      <c r="U155" s="89">
        <v>2866723.1814983441</v>
      </c>
      <c r="V155" s="89">
        <v>102043110.09961863</v>
      </c>
      <c r="W155" s="90">
        <v>2.8093255671056402E-2</v>
      </c>
      <c r="X155" s="91" t="str">
        <f>VLOOKUP(B155,'Results of LIP Model by Tier'!B$13:AB$215,23,FALSE)</f>
        <v>Tier 3</v>
      </c>
      <c r="Y155" s="129">
        <f>VLOOKUP(B155,'Results of LIP Model by Tier'!B$13:AB$215,24,FALSE)</f>
        <v>860016.95444950322</v>
      </c>
      <c r="Z155" s="133">
        <v>290140</v>
      </c>
      <c r="AA155" s="131">
        <f>VLOOKUP(B155,'Results of LIP Model by Tier'!B$13:AB$215,26,FALSE)</f>
        <v>569876.95444950322</v>
      </c>
      <c r="AB155" s="90">
        <f>VLOOKUP(B155,'Results of LIP Model by Tier'!B$13:AB$215,27,FALSE)</f>
        <v>0.66263455795971071</v>
      </c>
    </row>
    <row r="156" spans="1:28" s="83" customFormat="1" ht="21" x14ac:dyDescent="0.45">
      <c r="A156" s="73"/>
      <c r="B156" s="84">
        <v>100258</v>
      </c>
      <c r="C156" s="84">
        <v>120090</v>
      </c>
      <c r="D156" s="85" t="s">
        <v>83</v>
      </c>
      <c r="E156" s="85" t="s">
        <v>228</v>
      </c>
      <c r="F156" s="84" t="s">
        <v>281</v>
      </c>
      <c r="G156" s="84" t="s">
        <v>287</v>
      </c>
      <c r="H156" s="84" t="s">
        <v>287</v>
      </c>
      <c r="I156" s="86">
        <v>42005</v>
      </c>
      <c r="J156" s="85" t="s">
        <v>308</v>
      </c>
      <c r="K156" s="87">
        <v>4604</v>
      </c>
      <c r="L156" s="87">
        <v>3866</v>
      </c>
      <c r="M156" s="87">
        <v>8470</v>
      </c>
      <c r="N156" s="87">
        <v>109053</v>
      </c>
      <c r="O156" s="88">
        <v>7.7668656524809032E-2</v>
      </c>
      <c r="P156" s="89">
        <v>29317002</v>
      </c>
      <c r="Q156" s="89">
        <v>439504164</v>
      </c>
      <c r="R156" s="89">
        <v>276417488</v>
      </c>
      <c r="S156" s="89">
        <v>2209292978</v>
      </c>
      <c r="T156" s="88">
        <v>0.12511581340842881</v>
      </c>
      <c r="U156" s="89">
        <v>3668020.5519265342</v>
      </c>
      <c r="V156" s="89">
        <v>54988920.975251496</v>
      </c>
      <c r="W156" s="90">
        <v>6.6704719548459163E-2</v>
      </c>
      <c r="X156" s="91" t="str">
        <f>VLOOKUP(B156,'Results of LIP Model by Tier'!B$13:AB$215,23,FALSE)</f>
        <v>Tier 3</v>
      </c>
      <c r="Y156" s="129">
        <f>VLOOKUP(B156,'Results of LIP Model by Tier'!B$13:AB$215,24,FALSE)</f>
        <v>1100406.1655779602</v>
      </c>
      <c r="Z156" s="133">
        <v>586494</v>
      </c>
      <c r="AA156" s="131">
        <f>VLOOKUP(B156,'Results of LIP Model by Tier'!B$13:AB$215,26,FALSE)</f>
        <v>513912.1655779602</v>
      </c>
      <c r="AB156" s="90">
        <f>VLOOKUP(B156,'Results of LIP Model by Tier'!B$13:AB$215,27,FALSE)</f>
        <v>0.4670204345029646</v>
      </c>
    </row>
    <row r="157" spans="1:28" s="83" customFormat="1" ht="21" x14ac:dyDescent="0.45">
      <c r="A157" s="73"/>
      <c r="B157" s="84">
        <v>110403</v>
      </c>
      <c r="C157" s="84">
        <v>101524</v>
      </c>
      <c r="D157" s="85" t="s">
        <v>102</v>
      </c>
      <c r="E157" s="85" t="s">
        <v>228</v>
      </c>
      <c r="F157" s="84" t="s">
        <v>281</v>
      </c>
      <c r="G157" s="84" t="s">
        <v>287</v>
      </c>
      <c r="H157" s="84" t="s">
        <v>287</v>
      </c>
      <c r="I157" s="86">
        <v>42005</v>
      </c>
      <c r="J157" s="85" t="s">
        <v>308</v>
      </c>
      <c r="K157" s="87">
        <v>3176</v>
      </c>
      <c r="L157" s="87">
        <v>5416</v>
      </c>
      <c r="M157" s="87">
        <v>8592</v>
      </c>
      <c r="N157" s="87">
        <v>46409</v>
      </c>
      <c r="O157" s="88">
        <v>0.18513650369540391</v>
      </c>
      <c r="P157" s="89">
        <v>56049537</v>
      </c>
      <c r="Q157" s="89">
        <v>347941931</v>
      </c>
      <c r="R157" s="89">
        <v>160479607</v>
      </c>
      <c r="S157" s="89">
        <v>1132495162</v>
      </c>
      <c r="T157" s="88">
        <v>0.14170445259703457</v>
      </c>
      <c r="U157" s="89">
        <v>7942468.9589022351</v>
      </c>
      <c r="V157" s="89">
        <v>49304920.867910177</v>
      </c>
      <c r="W157" s="90">
        <v>0.16108876799904864</v>
      </c>
      <c r="X157" s="91" t="str">
        <f>VLOOKUP(B157,'Results of LIP Model by Tier'!B$13:AB$215,23,FALSE)</f>
        <v>Tier 3</v>
      </c>
      <c r="Y157" s="129">
        <f>VLOOKUP(B157,'Results of LIP Model by Tier'!B$13:AB$215,24,FALSE)</f>
        <v>2382740.6876706704</v>
      </c>
      <c r="Z157" s="133">
        <v>1269952</v>
      </c>
      <c r="AA157" s="131">
        <f>VLOOKUP(B157,'Results of LIP Model by Tier'!B$13:AB$215,26,FALSE)</f>
        <v>1112788.6876706704</v>
      </c>
      <c r="AB157" s="90">
        <f>VLOOKUP(B157,'Results of LIP Model by Tier'!B$13:AB$215,27,FALSE)</f>
        <v>0.46702047496344012</v>
      </c>
    </row>
    <row r="158" spans="1:28" s="83" customFormat="1" ht="21" x14ac:dyDescent="0.45">
      <c r="A158" s="73"/>
      <c r="B158" s="84">
        <v>100080</v>
      </c>
      <c r="C158" s="84">
        <v>101460</v>
      </c>
      <c r="D158" s="85" t="s">
        <v>118</v>
      </c>
      <c r="E158" s="85" t="s">
        <v>228</v>
      </c>
      <c r="F158" s="84" t="s">
        <v>281</v>
      </c>
      <c r="G158" s="84" t="s">
        <v>287</v>
      </c>
      <c r="H158" s="84" t="s">
        <v>287</v>
      </c>
      <c r="I158" s="86">
        <v>42005</v>
      </c>
      <c r="J158" s="85" t="s">
        <v>308</v>
      </c>
      <c r="K158" s="87">
        <v>9775</v>
      </c>
      <c r="L158" s="87">
        <v>12612</v>
      </c>
      <c r="M158" s="87">
        <v>22387</v>
      </c>
      <c r="N158" s="87">
        <v>137174</v>
      </c>
      <c r="O158" s="88">
        <v>0.16320148133028126</v>
      </c>
      <c r="P158" s="89">
        <v>95793455</v>
      </c>
      <c r="Q158" s="89">
        <v>771029518</v>
      </c>
      <c r="R158" s="89">
        <v>396184333</v>
      </c>
      <c r="S158" s="89">
        <v>3629586004</v>
      </c>
      <c r="T158" s="88">
        <v>0.10915413839577942</v>
      </c>
      <c r="U158" s="89">
        <v>10456252.044479867</v>
      </c>
      <c r="V158" s="89">
        <v>84161062.715003103</v>
      </c>
      <c r="W158" s="90">
        <v>0.12424096972121369</v>
      </c>
      <c r="X158" s="91" t="str">
        <f>VLOOKUP(B158,'Results of LIP Model by Tier'!B$13:AB$215,23,FALSE)</f>
        <v>Tier 3</v>
      </c>
      <c r="Y158" s="129">
        <f>VLOOKUP(B158,'Results of LIP Model by Tier'!B$13:AB$215,24,FALSE)</f>
        <v>3136875.6133439601</v>
      </c>
      <c r="Z158" s="133">
        <v>1671891</v>
      </c>
      <c r="AA158" s="131">
        <f>VLOOKUP(B158,'Results of LIP Model by Tier'!B$13:AB$215,26,FALSE)</f>
        <v>1464984.6133439601</v>
      </c>
      <c r="AB158" s="90">
        <f>VLOOKUP(B158,'Results of LIP Model by Tier'!B$13:AB$215,27,FALSE)</f>
        <v>0.46702030743968925</v>
      </c>
    </row>
    <row r="159" spans="1:28" s="83" customFormat="1" ht="21" x14ac:dyDescent="0.45">
      <c r="A159" s="73"/>
      <c r="B159" s="84">
        <v>100234</v>
      </c>
      <c r="C159" s="84">
        <v>120308</v>
      </c>
      <c r="D159" s="85" t="s">
        <v>119</v>
      </c>
      <c r="E159" s="85" t="s">
        <v>228</v>
      </c>
      <c r="F159" s="84" t="s">
        <v>281</v>
      </c>
      <c r="G159" s="84" t="s">
        <v>287</v>
      </c>
      <c r="H159" s="84" t="s">
        <v>287</v>
      </c>
      <c r="I159" s="86">
        <v>42005</v>
      </c>
      <c r="J159" s="85" t="s">
        <v>308</v>
      </c>
      <c r="K159" s="87">
        <v>2945</v>
      </c>
      <c r="L159" s="87">
        <v>8786</v>
      </c>
      <c r="M159" s="87">
        <v>11731</v>
      </c>
      <c r="N159" s="87">
        <v>41105</v>
      </c>
      <c r="O159" s="88">
        <v>0.2853910716457852</v>
      </c>
      <c r="P159" s="89">
        <v>25812015</v>
      </c>
      <c r="Q159" s="89">
        <v>153261473</v>
      </c>
      <c r="R159" s="89">
        <v>90809154</v>
      </c>
      <c r="S159" s="89">
        <v>706774983</v>
      </c>
      <c r="T159" s="88">
        <v>0.12848382608924347</v>
      </c>
      <c r="U159" s="89">
        <v>3316426.4462729436</v>
      </c>
      <c r="V159" s="89">
        <v>19691620.443113282</v>
      </c>
      <c r="W159" s="90">
        <v>0.1684181581629455</v>
      </c>
      <c r="X159" s="91" t="str">
        <f>VLOOKUP(B159,'Results of LIP Model by Tier'!B$13:AB$215,23,FALSE)</f>
        <v>Tier 3</v>
      </c>
      <c r="Y159" s="129">
        <f>VLOOKUP(B159,'Results of LIP Model by Tier'!B$13:AB$215,24,FALSE)</f>
        <v>994927.93388188304</v>
      </c>
      <c r="Z159" s="133">
        <v>530276</v>
      </c>
      <c r="AA159" s="131">
        <f>VLOOKUP(B159,'Results of LIP Model by Tier'!B$13:AB$215,26,FALSE)</f>
        <v>464651.93388188304</v>
      </c>
      <c r="AB159" s="90">
        <f>VLOOKUP(B159,'Results of LIP Model by Tier'!B$13:AB$215,27,FALSE)</f>
        <v>0.46702069371895444</v>
      </c>
    </row>
    <row r="160" spans="1:28" s="83" customFormat="1" ht="21" x14ac:dyDescent="0.45">
      <c r="A160" s="73"/>
      <c r="B160" s="84">
        <v>100253</v>
      </c>
      <c r="C160" s="84">
        <v>120294</v>
      </c>
      <c r="D160" s="85" t="s">
        <v>120</v>
      </c>
      <c r="E160" s="85" t="s">
        <v>228</v>
      </c>
      <c r="F160" s="84" t="s">
        <v>281</v>
      </c>
      <c r="G160" s="84" t="s">
        <v>287</v>
      </c>
      <c r="H160" s="84" t="s">
        <v>287</v>
      </c>
      <c r="I160" s="86">
        <v>41913</v>
      </c>
      <c r="J160" s="85" t="s">
        <v>305</v>
      </c>
      <c r="K160" s="87">
        <v>840</v>
      </c>
      <c r="L160" s="87">
        <v>1991</v>
      </c>
      <c r="M160" s="87">
        <v>2831</v>
      </c>
      <c r="N160" s="87">
        <v>44560</v>
      </c>
      <c r="O160" s="88">
        <v>6.3532315978456017E-2</v>
      </c>
      <c r="P160" s="89">
        <v>17383114</v>
      </c>
      <c r="Q160" s="89">
        <v>298989224</v>
      </c>
      <c r="R160" s="89">
        <v>184285615</v>
      </c>
      <c r="S160" s="89">
        <v>877146364</v>
      </c>
      <c r="T160" s="88">
        <v>0.21009676670107019</v>
      </c>
      <c r="U160" s="89">
        <v>3652136.0465961071</v>
      </c>
      <c r="V160" s="89">
        <v>62816669.240862019</v>
      </c>
      <c r="W160" s="90">
        <v>5.813960037569782E-2</v>
      </c>
      <c r="X160" s="91" t="str">
        <f>VLOOKUP(B160,'Results of LIP Model by Tier'!B$13:AB$215,23,FALSE)</f>
        <v>Tier 3</v>
      </c>
      <c r="Y160" s="129">
        <f>VLOOKUP(B160,'Results of LIP Model by Tier'!B$13:AB$215,24,FALSE)</f>
        <v>1095640.813978832</v>
      </c>
      <c r="Z160" s="133">
        <v>475860</v>
      </c>
      <c r="AA160" s="131">
        <f>VLOOKUP(B160,'Results of LIP Model by Tier'!B$13:AB$215,26,FALSE)</f>
        <v>619780.81397883198</v>
      </c>
      <c r="AB160" s="90">
        <f>VLOOKUP(B160,'Results of LIP Model by Tier'!B$13:AB$215,27,FALSE)</f>
        <v>0.56567883020721998</v>
      </c>
    </row>
    <row r="161" spans="1:28" s="83" customFormat="1" ht="21" x14ac:dyDescent="0.45">
      <c r="A161" s="73"/>
      <c r="B161" s="84">
        <v>23960074</v>
      </c>
      <c r="C161" s="84">
        <v>4170</v>
      </c>
      <c r="D161" s="85" t="s">
        <v>125</v>
      </c>
      <c r="E161" s="85" t="s">
        <v>228</v>
      </c>
      <c r="F161" s="84" t="s">
        <v>281</v>
      </c>
      <c r="G161" s="84" t="s">
        <v>287</v>
      </c>
      <c r="H161" s="84" t="s">
        <v>287</v>
      </c>
      <c r="I161" s="86">
        <v>42005</v>
      </c>
      <c r="J161" s="85" t="s">
        <v>308</v>
      </c>
      <c r="K161" s="87">
        <v>0</v>
      </c>
      <c r="L161" s="87">
        <v>358</v>
      </c>
      <c r="M161" s="87">
        <v>358</v>
      </c>
      <c r="N161" s="87">
        <v>15881</v>
      </c>
      <c r="O161" s="88">
        <v>2.2542661041496128E-2</v>
      </c>
      <c r="P161" s="89">
        <v>739425</v>
      </c>
      <c r="Q161" s="89">
        <v>18051102</v>
      </c>
      <c r="R161" s="89">
        <v>23342969</v>
      </c>
      <c r="S161" s="89">
        <v>100386333</v>
      </c>
      <c r="T161" s="88">
        <v>0.23253134468015682</v>
      </c>
      <c r="U161" s="89">
        <v>171939.48954012495</v>
      </c>
      <c r="V161" s="89">
        <v>4197447.0210186681</v>
      </c>
      <c r="W161" s="90">
        <v>4.0962873070020875E-2</v>
      </c>
      <c r="X161" s="91" t="str">
        <f>VLOOKUP(B161,'Results of LIP Model by Tier'!B$13:AB$215,23,FALSE)</f>
        <v>Tier 3</v>
      </c>
      <c r="Y161" s="129">
        <f>VLOOKUP(B161,'Results of LIP Model by Tier'!B$13:AB$215,24,FALSE)</f>
        <v>51581.846862037484</v>
      </c>
      <c r="Z161" s="133">
        <v>0</v>
      </c>
      <c r="AA161" s="131">
        <f>VLOOKUP(B161,'Results of LIP Model by Tier'!B$13:AB$215,26,FALSE)</f>
        <v>51581.846862037484</v>
      </c>
      <c r="AB161" s="90">
        <f>VLOOKUP(B161,'Results of LIP Model by Tier'!B$13:AB$215,27,FALSE)</f>
        <v>1</v>
      </c>
    </row>
    <row r="162" spans="1:28" s="83" customFormat="1" ht="21" x14ac:dyDescent="0.45">
      <c r="A162" s="73"/>
      <c r="B162" s="84">
        <v>100130</v>
      </c>
      <c r="C162" s="84">
        <v>101443</v>
      </c>
      <c r="D162" s="85" t="s">
        <v>29</v>
      </c>
      <c r="E162" s="85" t="s">
        <v>228</v>
      </c>
      <c r="F162" s="84" t="s">
        <v>280</v>
      </c>
      <c r="G162" s="84" t="s">
        <v>287</v>
      </c>
      <c r="H162" s="84" t="s">
        <v>287</v>
      </c>
      <c r="I162" s="86">
        <v>41913</v>
      </c>
      <c r="J162" s="85" t="s">
        <v>305</v>
      </c>
      <c r="K162" s="87">
        <v>1173</v>
      </c>
      <c r="L162" s="87">
        <v>2605</v>
      </c>
      <c r="M162" s="87">
        <v>3778</v>
      </c>
      <c r="N162" s="87">
        <v>9225</v>
      </c>
      <c r="O162" s="88">
        <v>0.40953929539295392</v>
      </c>
      <c r="P162" s="89">
        <v>1266969</v>
      </c>
      <c r="Q162" s="89">
        <v>18427149</v>
      </c>
      <c r="R162" s="89">
        <v>43144080</v>
      </c>
      <c r="S162" s="89">
        <v>123898651</v>
      </c>
      <c r="T162" s="88">
        <v>0.34822074051476154</v>
      </c>
      <c r="U162" s="89">
        <v>441184.88338924694</v>
      </c>
      <c r="V162" s="89">
        <v>6416715.4703558479</v>
      </c>
      <c r="W162" s="90">
        <v>6.8755562784020466E-2</v>
      </c>
      <c r="X162" s="91" t="str">
        <f>VLOOKUP(B162,'Results of LIP Model by Tier'!B$13:AB$215,23,FALSE)</f>
        <v>Tier 1</v>
      </c>
      <c r="Y162" s="129">
        <f>VLOOKUP(B162,'Results of LIP Model by Tier'!B$13:AB$215,24,FALSE)</f>
        <v>441184.88338924694</v>
      </c>
      <c r="Z162" s="133">
        <v>235143</v>
      </c>
      <c r="AA162" s="131">
        <f>VLOOKUP(B162,'Results of LIP Model by Tier'!B$13:AB$215,26,FALSE)</f>
        <v>206041.88338924694</v>
      </c>
      <c r="AB162" s="90">
        <f>VLOOKUP(B162,'Results of LIP Model by Tier'!B$13:AB$215,27,FALSE)</f>
        <v>0.46701936341608757</v>
      </c>
    </row>
    <row r="163" spans="1:28" s="83" customFormat="1" ht="21" x14ac:dyDescent="0.45">
      <c r="A163" s="73"/>
      <c r="B163" s="84">
        <v>100176</v>
      </c>
      <c r="C163" s="84">
        <v>102105</v>
      </c>
      <c r="D163" s="85" t="s">
        <v>158</v>
      </c>
      <c r="E163" s="85" t="s">
        <v>228</v>
      </c>
      <c r="F163" s="84" t="s">
        <v>281</v>
      </c>
      <c r="G163" s="84" t="s">
        <v>287</v>
      </c>
      <c r="H163" s="84" t="s">
        <v>287</v>
      </c>
      <c r="I163" s="86">
        <v>42005</v>
      </c>
      <c r="J163" s="85" t="s">
        <v>308</v>
      </c>
      <c r="K163" s="87">
        <v>1740</v>
      </c>
      <c r="L163" s="87">
        <v>2425</v>
      </c>
      <c r="M163" s="87">
        <v>4165</v>
      </c>
      <c r="N163" s="87">
        <v>50125</v>
      </c>
      <c r="O163" s="88">
        <v>8.3092269326683288E-2</v>
      </c>
      <c r="P163" s="89">
        <v>28041763</v>
      </c>
      <c r="Q163" s="89">
        <v>285986978</v>
      </c>
      <c r="R163" s="89">
        <v>180269318</v>
      </c>
      <c r="S163" s="89">
        <v>1113079941</v>
      </c>
      <c r="T163" s="88">
        <v>0.16195540981364248</v>
      </c>
      <c r="U163" s="89">
        <v>4541515.2185620368</v>
      </c>
      <c r="V163" s="89">
        <v>46317138.223355159</v>
      </c>
      <c r="W163" s="90">
        <v>9.8052586855895227E-2</v>
      </c>
      <c r="X163" s="91" t="str">
        <f>VLOOKUP(B163,'Results of LIP Model by Tier'!B$13:AB$215,23,FALSE)</f>
        <v>Tier 3</v>
      </c>
      <c r="Y163" s="129">
        <f>VLOOKUP(B163,'Results of LIP Model by Tier'!B$13:AB$215,24,FALSE)</f>
        <v>1362454.565568611</v>
      </c>
      <c r="Z163" s="133">
        <v>726161</v>
      </c>
      <c r="AA163" s="131">
        <f>VLOOKUP(B163,'Results of LIP Model by Tier'!B$13:AB$215,26,FALSE)</f>
        <v>636293.56556861103</v>
      </c>
      <c r="AB163" s="90">
        <f>VLOOKUP(B163,'Results of LIP Model by Tier'!B$13:AB$215,27,FALSE)</f>
        <v>0.4670200252168103</v>
      </c>
    </row>
    <row r="164" spans="1:28" s="83" customFormat="1" ht="21" x14ac:dyDescent="0.45">
      <c r="A164" s="73"/>
      <c r="B164" s="84">
        <v>110006</v>
      </c>
      <c r="C164" s="84">
        <v>120260</v>
      </c>
      <c r="D164" s="85" t="s">
        <v>161</v>
      </c>
      <c r="E164" s="85" t="s">
        <v>228</v>
      </c>
      <c r="F164" s="84" t="s">
        <v>281</v>
      </c>
      <c r="G164" s="84" t="s">
        <v>287</v>
      </c>
      <c r="H164" s="84" t="s">
        <v>287</v>
      </c>
      <c r="I164" s="86">
        <v>42005</v>
      </c>
      <c r="J164" s="85" t="s">
        <v>308</v>
      </c>
      <c r="K164" s="87">
        <v>5268</v>
      </c>
      <c r="L164" s="87">
        <v>11044</v>
      </c>
      <c r="M164" s="87">
        <v>16312</v>
      </c>
      <c r="N164" s="87">
        <v>59506</v>
      </c>
      <c r="O164" s="88">
        <v>0.27412361778644168</v>
      </c>
      <c r="P164" s="89">
        <v>30129674</v>
      </c>
      <c r="Q164" s="89">
        <v>419462341</v>
      </c>
      <c r="R164" s="89">
        <v>152146393</v>
      </c>
      <c r="S164" s="89">
        <v>1295903216</v>
      </c>
      <c r="T164" s="88">
        <v>0.11740567591893375</v>
      </c>
      <c r="U164" s="89">
        <v>3537394.7411871245</v>
      </c>
      <c r="V164" s="89">
        <v>49247259.667643279</v>
      </c>
      <c r="W164" s="90">
        <v>7.1829270604294851E-2</v>
      </c>
      <c r="X164" s="91" t="str">
        <f>VLOOKUP(B164,'Results of LIP Model by Tier'!B$13:AB$215,23,FALSE)</f>
        <v>Tier 3</v>
      </c>
      <c r="Y164" s="129">
        <f>VLOOKUP(B164,'Results of LIP Model by Tier'!B$13:AB$215,24,FALSE)</f>
        <v>1061218.4223561373</v>
      </c>
      <c r="Z164" s="133">
        <v>565607</v>
      </c>
      <c r="AA164" s="131">
        <f>VLOOKUP(B164,'Results of LIP Model by Tier'!B$13:AB$215,26,FALSE)</f>
        <v>495611.42235613731</v>
      </c>
      <c r="AB164" s="90">
        <f>VLOOKUP(B164,'Results of LIP Model by Tier'!B$13:AB$215,27,FALSE)</f>
        <v>0.46702112582607774</v>
      </c>
    </row>
    <row r="165" spans="1:28" s="83" customFormat="1" ht="21" x14ac:dyDescent="0.45">
      <c r="A165" s="73"/>
      <c r="B165" s="84">
        <v>100010</v>
      </c>
      <c r="C165" s="84">
        <v>101486</v>
      </c>
      <c r="D165" s="85" t="s">
        <v>181</v>
      </c>
      <c r="E165" s="85" t="s">
        <v>228</v>
      </c>
      <c r="F165" s="84" t="s">
        <v>281</v>
      </c>
      <c r="G165" s="84" t="s">
        <v>287</v>
      </c>
      <c r="H165" s="84" t="s">
        <v>287</v>
      </c>
      <c r="I165" s="86">
        <v>42005</v>
      </c>
      <c r="J165" s="85" t="s">
        <v>308</v>
      </c>
      <c r="K165" s="87">
        <v>21163</v>
      </c>
      <c r="L165" s="87">
        <v>25055</v>
      </c>
      <c r="M165" s="87">
        <v>46218</v>
      </c>
      <c r="N165" s="87">
        <v>108666</v>
      </c>
      <c r="O165" s="88">
        <v>0.4253216277400475</v>
      </c>
      <c r="P165" s="89">
        <v>33562383</v>
      </c>
      <c r="Q165" s="89">
        <v>467551580</v>
      </c>
      <c r="R165" s="89">
        <v>268885587</v>
      </c>
      <c r="S165" s="89">
        <v>1543672155</v>
      </c>
      <c r="T165" s="88">
        <v>0.17418568193322112</v>
      </c>
      <c r="U165" s="89">
        <v>5846086.5701589473</v>
      </c>
      <c r="V165" s="89">
        <v>81440790.801254988</v>
      </c>
      <c r="W165" s="90">
        <v>7.1783273622987212E-2</v>
      </c>
      <c r="X165" s="91" t="str">
        <f>VLOOKUP(B165,'Results of LIP Model by Tier'!B$13:AB$215,23,FALSE)</f>
        <v>Tier 3</v>
      </c>
      <c r="Y165" s="129">
        <f>VLOOKUP(B165,'Results of LIP Model by Tier'!B$13:AB$215,24,FALSE)</f>
        <v>1753825.9710476841</v>
      </c>
      <c r="Z165" s="133">
        <v>934753</v>
      </c>
      <c r="AA165" s="131">
        <f>VLOOKUP(B165,'Results of LIP Model by Tier'!B$13:AB$215,26,FALSE)</f>
        <v>819072.97104768408</v>
      </c>
      <c r="AB165" s="90">
        <f>VLOOKUP(B165,'Results of LIP Model by Tier'!B$13:AB$215,27,FALSE)</f>
        <v>0.46702066486014798</v>
      </c>
    </row>
    <row r="166" spans="1:28" s="83" customFormat="1" ht="21" x14ac:dyDescent="0.45">
      <c r="A166" s="73"/>
      <c r="B166" s="84">
        <v>110010</v>
      </c>
      <c r="C166" s="84">
        <v>102130</v>
      </c>
      <c r="D166" s="85" t="s">
        <v>197</v>
      </c>
      <c r="E166" s="85" t="s">
        <v>228</v>
      </c>
      <c r="F166" s="84" t="s">
        <v>281</v>
      </c>
      <c r="G166" s="84" t="s">
        <v>287</v>
      </c>
      <c r="H166" s="84" t="s">
        <v>287</v>
      </c>
      <c r="I166" s="86">
        <v>42005</v>
      </c>
      <c r="J166" s="85" t="s">
        <v>308</v>
      </c>
      <c r="K166" s="87">
        <v>3776</v>
      </c>
      <c r="L166" s="87">
        <v>6664</v>
      </c>
      <c r="M166" s="87">
        <v>10440</v>
      </c>
      <c r="N166" s="87">
        <v>48406</v>
      </c>
      <c r="O166" s="88">
        <v>0.2156757426765277</v>
      </c>
      <c r="P166" s="89">
        <v>35028198</v>
      </c>
      <c r="Q166" s="89">
        <v>367038463</v>
      </c>
      <c r="R166" s="89">
        <v>138961022</v>
      </c>
      <c r="S166" s="89">
        <v>1020742622</v>
      </c>
      <c r="T166" s="88">
        <v>0.1361371799364326</v>
      </c>
      <c r="U166" s="89">
        <v>4768640.093974988</v>
      </c>
      <c r="V166" s="89">
        <v>49967581.28102266</v>
      </c>
      <c r="W166" s="90">
        <v>9.5434679280465479E-2</v>
      </c>
      <c r="X166" s="91" t="str">
        <f>VLOOKUP(B166,'Results of LIP Model by Tier'!B$13:AB$215,23,FALSE)</f>
        <v>Tier 3</v>
      </c>
      <c r="Y166" s="129">
        <f>VLOOKUP(B166,'Results of LIP Model by Tier'!B$13:AB$215,24,FALSE)</f>
        <v>1430592.0281924964</v>
      </c>
      <c r="Z166" s="133">
        <v>762476</v>
      </c>
      <c r="AA166" s="131">
        <f>VLOOKUP(B166,'Results of LIP Model by Tier'!B$13:AB$215,26,FALSE)</f>
        <v>668116.02819249639</v>
      </c>
      <c r="AB166" s="90">
        <f>VLOOKUP(B166,'Results of LIP Model by Tier'!B$13:AB$215,27,FALSE)</f>
        <v>0.46702065650165681</v>
      </c>
    </row>
    <row r="167" spans="1:28" s="83" customFormat="1" ht="21" x14ac:dyDescent="0.45">
      <c r="A167" s="73"/>
      <c r="B167" s="84">
        <v>110008</v>
      </c>
      <c r="C167" s="84">
        <v>120243</v>
      </c>
      <c r="D167" s="85" t="s">
        <v>198</v>
      </c>
      <c r="E167" s="85" t="s">
        <v>228</v>
      </c>
      <c r="F167" s="84" t="s">
        <v>281</v>
      </c>
      <c r="G167" s="84" t="s">
        <v>287</v>
      </c>
      <c r="H167" s="84" t="s">
        <v>287</v>
      </c>
      <c r="I167" s="86">
        <v>42005</v>
      </c>
      <c r="J167" s="85" t="s">
        <v>308</v>
      </c>
      <c r="K167" s="87">
        <v>2659</v>
      </c>
      <c r="L167" s="87">
        <v>6836</v>
      </c>
      <c r="M167" s="87">
        <v>9495</v>
      </c>
      <c r="N167" s="87">
        <v>41064</v>
      </c>
      <c r="O167" s="88">
        <v>0.23122443015780245</v>
      </c>
      <c r="P167" s="89">
        <v>7231166</v>
      </c>
      <c r="Q167" s="89">
        <v>263944280</v>
      </c>
      <c r="R167" s="89">
        <v>133225810</v>
      </c>
      <c r="S167" s="89">
        <v>634000455</v>
      </c>
      <c r="T167" s="88">
        <v>0.21013519619634974</v>
      </c>
      <c r="U167" s="89">
        <v>1519522.4861383736</v>
      </c>
      <c r="V167" s="89">
        <v>55463983.062704273</v>
      </c>
      <c r="W167" s="90">
        <v>2.7396562638144686E-2</v>
      </c>
      <c r="X167" s="91" t="str">
        <f>VLOOKUP(B167,'Results of LIP Model by Tier'!B$13:AB$215,23,FALSE)</f>
        <v>Tier 3</v>
      </c>
      <c r="Y167" s="129">
        <f>VLOOKUP(B167,'Results of LIP Model by Tier'!B$13:AB$215,24,FALSE)</f>
        <v>455856.74584151205</v>
      </c>
      <c r="Z167" s="133">
        <v>242962</v>
      </c>
      <c r="AA167" s="131">
        <f>VLOOKUP(B167,'Results of LIP Model by Tier'!B$13:AB$215,26,FALSE)</f>
        <v>212894.74584151205</v>
      </c>
      <c r="AB167" s="90">
        <f>VLOOKUP(B167,'Results of LIP Model by Tier'!B$13:AB$215,27,FALSE)</f>
        <v>0.46702115913302572</v>
      </c>
    </row>
    <row r="168" spans="1:28" s="83" customFormat="1" ht="21" x14ac:dyDescent="0.45">
      <c r="A168" s="73"/>
      <c r="B168" s="84">
        <v>100211</v>
      </c>
      <c r="C168" s="84">
        <v>109592</v>
      </c>
      <c r="D168" s="85" t="s">
        <v>68</v>
      </c>
      <c r="E168" s="85" t="s">
        <v>218</v>
      </c>
      <c r="F168" s="84" t="s">
        <v>281</v>
      </c>
      <c r="G168" s="84" t="s">
        <v>287</v>
      </c>
      <c r="H168" s="84" t="s">
        <v>287</v>
      </c>
      <c r="I168" s="86">
        <v>42005</v>
      </c>
      <c r="J168" s="85" t="s">
        <v>308</v>
      </c>
      <c r="K168" s="87">
        <v>446</v>
      </c>
      <c r="L168" s="87">
        <v>427</v>
      </c>
      <c r="M168" s="87">
        <v>873</v>
      </c>
      <c r="N168" s="87">
        <v>9478</v>
      </c>
      <c r="O168" s="88">
        <v>9.2108039670816627E-2</v>
      </c>
      <c r="P168" s="89">
        <v>1511054</v>
      </c>
      <c r="Q168" s="89">
        <v>93901616</v>
      </c>
      <c r="R168" s="89">
        <v>40939816</v>
      </c>
      <c r="S168" s="89">
        <v>411891022</v>
      </c>
      <c r="T168" s="88">
        <v>9.9394776320227737E-2</v>
      </c>
      <c r="U168" s="89">
        <v>150190.87433778541</v>
      </c>
      <c r="V168" s="89">
        <v>9333330.1184279174</v>
      </c>
      <c r="W168" s="90">
        <v>1.6091884936250727E-2</v>
      </c>
      <c r="X168" s="91" t="str">
        <f>VLOOKUP(B168,'Results of LIP Model by Tier'!B$13:AB$215,23,FALSE)</f>
        <v>Tier 3</v>
      </c>
      <c r="Y168" s="129">
        <f>VLOOKUP(B168,'Results of LIP Model by Tier'!B$13:AB$215,24,FALSE)</f>
        <v>45057.262301335621</v>
      </c>
      <c r="Z168" s="133">
        <v>0</v>
      </c>
      <c r="AA168" s="131">
        <f>VLOOKUP(B168,'Results of LIP Model by Tier'!B$13:AB$215,26,FALSE)</f>
        <v>45057.262301335621</v>
      </c>
      <c r="AB168" s="90">
        <f>VLOOKUP(B168,'Results of LIP Model by Tier'!B$13:AB$215,27,FALSE)</f>
        <v>1</v>
      </c>
    </row>
    <row r="169" spans="1:28" s="83" customFormat="1" ht="21" x14ac:dyDescent="0.45">
      <c r="A169" s="73"/>
      <c r="B169" s="84">
        <v>23960082</v>
      </c>
      <c r="C169" s="84">
        <v>9496</v>
      </c>
      <c r="D169" s="85" t="s">
        <v>91</v>
      </c>
      <c r="E169" s="85" t="s">
        <v>218</v>
      </c>
      <c r="F169" s="84" t="s">
        <v>281</v>
      </c>
      <c r="G169" s="84" t="s">
        <v>287</v>
      </c>
      <c r="H169" s="84" t="s">
        <v>287</v>
      </c>
      <c r="I169" s="86">
        <v>42005</v>
      </c>
      <c r="J169" s="85" t="s">
        <v>308</v>
      </c>
      <c r="K169" s="87">
        <v>70</v>
      </c>
      <c r="L169" s="87">
        <v>384</v>
      </c>
      <c r="M169" s="87">
        <v>454</v>
      </c>
      <c r="N169" s="87">
        <v>17978</v>
      </c>
      <c r="O169" s="88">
        <v>2.5253087106463457E-2</v>
      </c>
      <c r="P169" s="89">
        <v>324054</v>
      </c>
      <c r="Q169" s="89">
        <v>17538074</v>
      </c>
      <c r="R169" s="89">
        <v>26620337</v>
      </c>
      <c r="S169" s="89">
        <v>93542653</v>
      </c>
      <c r="T169" s="88">
        <v>0.28457966656130651</v>
      </c>
      <c r="U169" s="89">
        <v>92219.179267857617</v>
      </c>
      <c r="V169" s="89">
        <v>4990979.251047519</v>
      </c>
      <c r="W169" s="90">
        <v>1.8477171438551349E-2</v>
      </c>
      <c r="X169" s="91" t="str">
        <f>VLOOKUP(B169,'Results of LIP Model by Tier'!B$13:AB$215,23,FALSE)</f>
        <v>Tier 3</v>
      </c>
      <c r="Y169" s="129">
        <f>VLOOKUP(B169,'Results of LIP Model by Tier'!B$13:AB$215,24,FALSE)</f>
        <v>27665.753780357285</v>
      </c>
      <c r="Z169" s="133">
        <v>0</v>
      </c>
      <c r="AA169" s="131">
        <f>VLOOKUP(B169,'Results of LIP Model by Tier'!B$13:AB$215,26,FALSE)</f>
        <v>27665.753780357285</v>
      </c>
      <c r="AB169" s="90">
        <f>VLOOKUP(B169,'Results of LIP Model by Tier'!B$13:AB$215,27,FALSE)</f>
        <v>1</v>
      </c>
    </row>
    <row r="170" spans="1:28" s="83" customFormat="1" ht="21" x14ac:dyDescent="0.45">
      <c r="A170" s="73"/>
      <c r="B170" s="84">
        <v>23960099</v>
      </c>
      <c r="C170" s="84">
        <v>54568</v>
      </c>
      <c r="D170" s="85" t="s">
        <v>100</v>
      </c>
      <c r="E170" s="85" t="s">
        <v>218</v>
      </c>
      <c r="F170" s="84" t="s">
        <v>281</v>
      </c>
      <c r="G170" s="84" t="s">
        <v>287</v>
      </c>
      <c r="H170" s="84" t="s">
        <v>287</v>
      </c>
      <c r="I170" s="86">
        <v>42005</v>
      </c>
      <c r="J170" s="85" t="s">
        <v>308</v>
      </c>
      <c r="K170" s="87">
        <v>1274</v>
      </c>
      <c r="L170" s="87">
        <v>844</v>
      </c>
      <c r="M170" s="87">
        <v>2118</v>
      </c>
      <c r="N170" s="87">
        <v>20959</v>
      </c>
      <c r="O170" s="88">
        <v>0.10105443962021089</v>
      </c>
      <c r="P170" s="89">
        <v>22078213</v>
      </c>
      <c r="Q170" s="89">
        <v>301828299</v>
      </c>
      <c r="R170" s="89">
        <v>111737725</v>
      </c>
      <c r="S170" s="89">
        <v>694447906</v>
      </c>
      <c r="T170" s="88">
        <v>0.16090152196383756</v>
      </c>
      <c r="U170" s="89">
        <v>3552418.073941784</v>
      </c>
      <c r="V170" s="89">
        <v>48564632.680856228</v>
      </c>
      <c r="W170" s="90">
        <v>7.3148253736141561E-2</v>
      </c>
      <c r="X170" s="91" t="str">
        <f>VLOOKUP(B170,'Results of LIP Model by Tier'!B$13:AB$215,23,FALSE)</f>
        <v>Tier 3</v>
      </c>
      <c r="Y170" s="129">
        <f>VLOOKUP(B170,'Results of LIP Model by Tier'!B$13:AB$215,24,FALSE)</f>
        <v>1065725.4221825351</v>
      </c>
      <c r="Z170" s="133">
        <v>0</v>
      </c>
      <c r="AA170" s="131">
        <f>VLOOKUP(B170,'Results of LIP Model by Tier'!B$13:AB$215,26,FALSE)</f>
        <v>1065725.4221825351</v>
      </c>
      <c r="AB170" s="90">
        <f>VLOOKUP(B170,'Results of LIP Model by Tier'!B$13:AB$215,27,FALSE)</f>
        <v>1</v>
      </c>
    </row>
    <row r="171" spans="1:28" s="83" customFormat="1" ht="21" x14ac:dyDescent="0.45">
      <c r="A171" s="73"/>
      <c r="B171" s="84">
        <v>100046</v>
      </c>
      <c r="C171" s="84">
        <v>101494</v>
      </c>
      <c r="D171" s="85" t="s">
        <v>43</v>
      </c>
      <c r="E171" s="85" t="s">
        <v>218</v>
      </c>
      <c r="F171" s="84" t="s">
        <v>281</v>
      </c>
      <c r="G171" s="84" t="s">
        <v>287</v>
      </c>
      <c r="H171" s="84" t="s">
        <v>287</v>
      </c>
      <c r="I171" s="86">
        <v>42005</v>
      </c>
      <c r="J171" s="85" t="s">
        <v>308</v>
      </c>
      <c r="K171" s="87">
        <v>1378</v>
      </c>
      <c r="L171" s="87">
        <v>3489</v>
      </c>
      <c r="M171" s="87">
        <v>4867</v>
      </c>
      <c r="N171" s="87">
        <v>33653</v>
      </c>
      <c r="O171" s="88">
        <v>0.14462306480848661</v>
      </c>
      <c r="P171" s="89">
        <v>35414734</v>
      </c>
      <c r="Q171" s="89">
        <v>127080765</v>
      </c>
      <c r="R171" s="89">
        <v>120265947</v>
      </c>
      <c r="S171" s="89">
        <v>787060099</v>
      </c>
      <c r="T171" s="88">
        <v>0.15280401986176662</v>
      </c>
      <c r="U171" s="89">
        <v>5411513.7175351819</v>
      </c>
      <c r="V171" s="89">
        <v>19418451.739108495</v>
      </c>
      <c r="W171" s="90">
        <v>0.27867894877718119</v>
      </c>
      <c r="X171" s="91" t="str">
        <f>VLOOKUP(B171,'Results of LIP Model by Tier'!B$13:AB$215,23,FALSE)</f>
        <v>Tier 2</v>
      </c>
      <c r="Y171" s="129">
        <f>VLOOKUP(B171,'Results of LIP Model by Tier'!B$13:AB$215,24,FALSE)</f>
        <v>3517483.9163978682</v>
      </c>
      <c r="Z171" s="133">
        <v>0</v>
      </c>
      <c r="AA171" s="131">
        <f>VLOOKUP(B171,'Results of LIP Model by Tier'!B$13:AB$215,26,FALSE)</f>
        <v>3517483.9163978682</v>
      </c>
      <c r="AB171" s="90">
        <f>VLOOKUP(B171,'Results of LIP Model by Tier'!B$13:AB$215,27,FALSE)</f>
        <v>1</v>
      </c>
    </row>
    <row r="172" spans="1:28" s="83" customFormat="1" ht="21" x14ac:dyDescent="0.45">
      <c r="A172" s="73"/>
      <c r="B172" s="84">
        <v>100191</v>
      </c>
      <c r="C172" s="84">
        <v>105520</v>
      </c>
      <c r="D172" s="85" t="s">
        <v>140</v>
      </c>
      <c r="E172" s="85" t="s">
        <v>218</v>
      </c>
      <c r="F172" s="84" t="s">
        <v>281</v>
      </c>
      <c r="G172" s="84" t="s">
        <v>287</v>
      </c>
      <c r="H172" s="84" t="s">
        <v>287</v>
      </c>
      <c r="I172" s="86">
        <v>42005</v>
      </c>
      <c r="J172" s="85" t="s">
        <v>308</v>
      </c>
      <c r="K172" s="87">
        <v>2926</v>
      </c>
      <c r="L172" s="87">
        <v>6973</v>
      </c>
      <c r="M172" s="87">
        <v>9899</v>
      </c>
      <c r="N172" s="87">
        <v>75459</v>
      </c>
      <c r="O172" s="88">
        <v>0.13118382167799733</v>
      </c>
      <c r="P172" s="89">
        <v>30431490</v>
      </c>
      <c r="Q172" s="89">
        <v>450499885</v>
      </c>
      <c r="R172" s="89">
        <v>198170259</v>
      </c>
      <c r="S172" s="89">
        <v>1966052622</v>
      </c>
      <c r="T172" s="88">
        <v>0.10079600961972625</v>
      </c>
      <c r="U172" s="89">
        <v>3067372.7587826033</v>
      </c>
      <c r="V172" s="89">
        <v>45408590.742145568</v>
      </c>
      <c r="W172" s="90">
        <v>6.7550494491247212E-2</v>
      </c>
      <c r="X172" s="91" t="str">
        <f>VLOOKUP(B172,'Results of LIP Model by Tier'!B$13:AB$215,23,FALSE)</f>
        <v>Tier 3</v>
      </c>
      <c r="Y172" s="129">
        <f>VLOOKUP(B172,'Results of LIP Model by Tier'!B$13:AB$215,24,FALSE)</f>
        <v>920211.82763478102</v>
      </c>
      <c r="Z172" s="133">
        <v>0</v>
      </c>
      <c r="AA172" s="131">
        <f>VLOOKUP(B172,'Results of LIP Model by Tier'!B$13:AB$215,26,FALSE)</f>
        <v>920211.82763478102</v>
      </c>
      <c r="AB172" s="90">
        <f>VLOOKUP(B172,'Results of LIP Model by Tier'!B$13:AB$215,27,FALSE)</f>
        <v>1</v>
      </c>
    </row>
    <row r="173" spans="1:28" s="83" customFormat="1" ht="21" x14ac:dyDescent="0.45">
      <c r="A173" s="73"/>
      <c r="B173" s="84">
        <v>100063</v>
      </c>
      <c r="C173" s="84">
        <v>101508</v>
      </c>
      <c r="D173" s="85" t="s">
        <v>38</v>
      </c>
      <c r="E173" s="85" t="s">
        <v>218</v>
      </c>
      <c r="F173" s="84" t="s">
        <v>281</v>
      </c>
      <c r="G173" s="84" t="s">
        <v>287</v>
      </c>
      <c r="H173" s="84" t="s">
        <v>287</v>
      </c>
      <c r="I173" s="86">
        <v>42005</v>
      </c>
      <c r="J173" s="85" t="s">
        <v>308</v>
      </c>
      <c r="K173" s="87">
        <v>2477</v>
      </c>
      <c r="L173" s="87">
        <v>9575</v>
      </c>
      <c r="M173" s="87">
        <v>12052</v>
      </c>
      <c r="N173" s="87">
        <v>56811</v>
      </c>
      <c r="O173" s="88">
        <v>0.21214201475066449</v>
      </c>
      <c r="P173" s="89">
        <v>48384561</v>
      </c>
      <c r="Q173" s="89">
        <v>94767073</v>
      </c>
      <c r="R173" s="89">
        <v>118041176</v>
      </c>
      <c r="S173" s="89">
        <v>591204740</v>
      </c>
      <c r="T173" s="88">
        <v>0.19966209337225543</v>
      </c>
      <c r="U173" s="89">
        <v>9660562.7361575887</v>
      </c>
      <c r="V173" s="89">
        <v>18921392.177941348</v>
      </c>
      <c r="W173" s="90">
        <v>0.51056299902815394</v>
      </c>
      <c r="X173" s="91" t="str">
        <f>VLOOKUP(B173,'Results of LIP Model by Tier'!B$13:AB$215,23,FALSE)</f>
        <v>Tier 2</v>
      </c>
      <c r="Y173" s="129">
        <f>VLOOKUP(B173,'Results of LIP Model by Tier'!B$13:AB$215,24,FALSE)</f>
        <v>6279365.7785024326</v>
      </c>
      <c r="Z173" s="133">
        <v>3346773</v>
      </c>
      <c r="AA173" s="131">
        <f>VLOOKUP(B173,'Results of LIP Model by Tier'!B$13:AB$215,26,FALSE)</f>
        <v>2932592.7785024326</v>
      </c>
      <c r="AB173" s="90">
        <f>VLOOKUP(B173,'Results of LIP Model by Tier'!B$13:AB$215,27,FALSE)</f>
        <v>0.46702053709663449</v>
      </c>
    </row>
    <row r="174" spans="1:28" s="83" customFormat="1" ht="21" x14ac:dyDescent="0.45">
      <c r="A174" s="73"/>
      <c r="B174" s="109">
        <v>100256</v>
      </c>
      <c r="C174" s="84">
        <v>119881</v>
      </c>
      <c r="D174" s="85" t="s">
        <v>167</v>
      </c>
      <c r="E174" s="94" t="s">
        <v>218</v>
      </c>
      <c r="F174" s="84" t="s">
        <v>281</v>
      </c>
      <c r="G174" s="84" t="s">
        <v>287</v>
      </c>
      <c r="H174" s="84" t="s">
        <v>287</v>
      </c>
      <c r="I174" s="86">
        <v>42005</v>
      </c>
      <c r="J174" s="85" t="s">
        <v>308</v>
      </c>
      <c r="K174" s="87">
        <v>3184</v>
      </c>
      <c r="L174" s="87">
        <v>4478</v>
      </c>
      <c r="M174" s="87">
        <v>7662</v>
      </c>
      <c r="N174" s="87">
        <v>69031</v>
      </c>
      <c r="O174" s="88">
        <v>0.11099361156581826</v>
      </c>
      <c r="P174" s="89">
        <v>48783145</v>
      </c>
      <c r="Q174" s="89">
        <v>344619450</v>
      </c>
      <c r="R174" s="89">
        <v>182697388</v>
      </c>
      <c r="S174" s="89">
        <v>1889421902</v>
      </c>
      <c r="T174" s="88">
        <v>9.6694860902485719E-2</v>
      </c>
      <c r="U174" s="89">
        <v>4717079.4201607918</v>
      </c>
      <c r="V174" s="89">
        <v>33322929.782041132</v>
      </c>
      <c r="W174" s="90">
        <v>0.1415565633338455</v>
      </c>
      <c r="X174" s="91" t="str">
        <f>VLOOKUP(B174,'Results of LIP Model by Tier'!B$13:AB$215,23,FALSE)</f>
        <v>Tier 3</v>
      </c>
      <c r="Y174" s="129">
        <f>VLOOKUP(B174,'Results of LIP Model by Tier'!B$13:AB$215,24,FALSE)</f>
        <v>1415123.8260482375</v>
      </c>
      <c r="Z174" s="133">
        <v>0</v>
      </c>
      <c r="AA174" s="131">
        <f>VLOOKUP(B174,'Results of LIP Model by Tier'!B$13:AB$215,26,FALSE)</f>
        <v>1415123.8260482375</v>
      </c>
      <c r="AB174" s="90">
        <f>VLOOKUP(B174,'Results of LIP Model by Tier'!B$13:AB$215,27,FALSE)</f>
        <v>1</v>
      </c>
    </row>
    <row r="175" spans="1:28" s="83" customFormat="1" ht="21" x14ac:dyDescent="0.45">
      <c r="A175" s="73"/>
      <c r="B175" s="84">
        <v>23960085</v>
      </c>
      <c r="C175" s="84">
        <v>103721</v>
      </c>
      <c r="D175" s="85" t="s">
        <v>65</v>
      </c>
      <c r="E175" s="85" t="s">
        <v>216</v>
      </c>
      <c r="F175" s="84" t="s">
        <v>281</v>
      </c>
      <c r="G175" s="84" t="s">
        <v>287</v>
      </c>
      <c r="H175" s="84" t="s">
        <v>287</v>
      </c>
      <c r="I175" s="86">
        <v>42005</v>
      </c>
      <c r="J175" s="85" t="s">
        <v>308</v>
      </c>
      <c r="K175" s="87">
        <v>182</v>
      </c>
      <c r="L175" s="87">
        <v>643</v>
      </c>
      <c r="M175" s="87">
        <v>825</v>
      </c>
      <c r="N175" s="87">
        <v>10330</v>
      </c>
      <c r="O175" s="88">
        <v>7.9864472410454981E-2</v>
      </c>
      <c r="P175" s="89">
        <v>124212</v>
      </c>
      <c r="Q175" s="89">
        <v>15756199</v>
      </c>
      <c r="R175" s="89">
        <v>17251022</v>
      </c>
      <c r="S175" s="89">
        <v>63874407</v>
      </c>
      <c r="T175" s="88">
        <v>0.27007721574620647</v>
      </c>
      <c r="U175" s="89">
        <v>33546.831122267795</v>
      </c>
      <c r="V175" s="89">
        <v>4255390.3566631628</v>
      </c>
      <c r="W175" s="90">
        <v>7.8833733948143192E-3</v>
      </c>
      <c r="X175" s="91" t="str">
        <f>VLOOKUP(B175,'Results of LIP Model by Tier'!B$13:AB$215,23,FALSE)</f>
        <v>Tier 3</v>
      </c>
      <c r="Y175" s="129">
        <f>VLOOKUP(B175,'Results of LIP Model by Tier'!B$13:AB$215,24,FALSE)</f>
        <v>10064.049336680338</v>
      </c>
      <c r="Z175" s="133">
        <v>0</v>
      </c>
      <c r="AA175" s="131">
        <f>VLOOKUP(B175,'Results of LIP Model by Tier'!B$13:AB$215,26,FALSE)</f>
        <v>10064.049336680338</v>
      </c>
      <c r="AB175" s="90">
        <f>VLOOKUP(B175,'Results of LIP Model by Tier'!B$13:AB$215,27,FALSE)</f>
        <v>1</v>
      </c>
    </row>
    <row r="176" spans="1:28" s="83" customFormat="1" ht="21" x14ac:dyDescent="0.45">
      <c r="A176" s="73"/>
      <c r="B176" s="84">
        <v>100032</v>
      </c>
      <c r="C176" s="84">
        <v>101567</v>
      </c>
      <c r="D176" s="85" t="s">
        <v>66</v>
      </c>
      <c r="E176" s="85" t="s">
        <v>216</v>
      </c>
      <c r="F176" s="84" t="s">
        <v>281</v>
      </c>
      <c r="G176" s="84" t="s">
        <v>287</v>
      </c>
      <c r="H176" s="84" t="s">
        <v>287</v>
      </c>
      <c r="I176" s="86">
        <v>42005</v>
      </c>
      <c r="J176" s="85" t="s">
        <v>308</v>
      </c>
      <c r="K176" s="87">
        <v>4438</v>
      </c>
      <c r="L176" s="87">
        <v>12057</v>
      </c>
      <c r="M176" s="87">
        <v>16495</v>
      </c>
      <c r="N176" s="87">
        <v>80454</v>
      </c>
      <c r="O176" s="88">
        <v>0.20502398886320133</v>
      </c>
      <c r="P176" s="89">
        <v>49039067</v>
      </c>
      <c r="Q176" s="89">
        <v>495410113</v>
      </c>
      <c r="R176" s="89">
        <v>239541918</v>
      </c>
      <c r="S176" s="89">
        <v>1726238147</v>
      </c>
      <c r="T176" s="88">
        <v>0.13876527894850188</v>
      </c>
      <c r="U176" s="89">
        <v>6804919.811629273</v>
      </c>
      <c r="V176" s="89">
        <v>68745722.524353832</v>
      </c>
      <c r="W176" s="90">
        <v>9.8986810549828247E-2</v>
      </c>
      <c r="X176" s="91" t="str">
        <f>VLOOKUP(B176,'Results of LIP Model by Tier'!B$13:AB$215,23,FALSE)</f>
        <v>Tier 3</v>
      </c>
      <c r="Y176" s="129">
        <f>VLOOKUP(B176,'Results of LIP Model by Tier'!B$13:AB$215,24,FALSE)</f>
        <v>2041475.9434887818</v>
      </c>
      <c r="Z176" s="133">
        <v>0</v>
      </c>
      <c r="AA176" s="131">
        <f>VLOOKUP(B176,'Results of LIP Model by Tier'!B$13:AB$215,26,FALSE)</f>
        <v>2041475.9434887818</v>
      </c>
      <c r="AB176" s="90">
        <f>VLOOKUP(B176,'Results of LIP Model by Tier'!B$13:AB$215,27,FALSE)</f>
        <v>1</v>
      </c>
    </row>
    <row r="177" spans="1:28" s="83" customFormat="1" ht="21" x14ac:dyDescent="0.45">
      <c r="A177" s="73"/>
      <c r="B177" s="84">
        <v>100055</v>
      </c>
      <c r="C177" s="84">
        <v>101613</v>
      </c>
      <c r="D177" s="85" t="s">
        <v>98</v>
      </c>
      <c r="E177" s="85" t="s">
        <v>216</v>
      </c>
      <c r="F177" s="84" t="s">
        <v>281</v>
      </c>
      <c r="G177" s="84" t="s">
        <v>287</v>
      </c>
      <c r="H177" s="84" t="s">
        <v>287</v>
      </c>
      <c r="I177" s="86">
        <v>42005</v>
      </c>
      <c r="J177" s="85" t="s">
        <v>308</v>
      </c>
      <c r="K177" s="87">
        <v>1170</v>
      </c>
      <c r="L177" s="87">
        <v>1023</v>
      </c>
      <c r="M177" s="87">
        <v>2193</v>
      </c>
      <c r="N177" s="87">
        <v>18762</v>
      </c>
      <c r="O177" s="88">
        <v>0.11688519347617525</v>
      </c>
      <c r="P177" s="89">
        <v>14708541</v>
      </c>
      <c r="Q177" s="89">
        <v>90228357</v>
      </c>
      <c r="R177" s="89">
        <v>83580099</v>
      </c>
      <c r="S177" s="89">
        <v>429354944</v>
      </c>
      <c r="T177" s="88">
        <v>0.19466434512513731</v>
      </c>
      <c r="U177" s="89">
        <v>2863228.501511232</v>
      </c>
      <c r="V177" s="89">
        <v>17564244.027122099</v>
      </c>
      <c r="W177" s="90">
        <v>0.16301461634727538</v>
      </c>
      <c r="X177" s="91" t="str">
        <f>VLOOKUP(B177,'Results of LIP Model by Tier'!B$13:AB$215,23,FALSE)</f>
        <v>Tier 3</v>
      </c>
      <c r="Y177" s="129">
        <f>VLOOKUP(B177,'Results of LIP Model by Tier'!B$13:AB$215,24,FALSE)</f>
        <v>858968.55045336962</v>
      </c>
      <c r="Z177" s="133">
        <v>0</v>
      </c>
      <c r="AA177" s="131">
        <f>VLOOKUP(B177,'Results of LIP Model by Tier'!B$13:AB$215,26,FALSE)</f>
        <v>858968.55045336962</v>
      </c>
      <c r="AB177" s="90">
        <f>VLOOKUP(B177,'Results of LIP Model by Tier'!B$13:AB$215,27,FALSE)</f>
        <v>1</v>
      </c>
    </row>
    <row r="178" spans="1:28" s="83" customFormat="1" ht="21" x14ac:dyDescent="0.45">
      <c r="A178" s="73"/>
      <c r="B178" s="84">
        <v>110045</v>
      </c>
      <c r="C178" s="84">
        <v>101753</v>
      </c>
      <c r="D178" s="85" t="s">
        <v>107</v>
      </c>
      <c r="E178" s="85" t="s">
        <v>216</v>
      </c>
      <c r="F178" s="84" t="s">
        <v>281</v>
      </c>
      <c r="G178" s="84" t="s">
        <v>287</v>
      </c>
      <c r="H178" s="84" t="s">
        <v>287</v>
      </c>
      <c r="I178" s="86">
        <v>42005</v>
      </c>
      <c r="J178" s="85" t="s">
        <v>308</v>
      </c>
      <c r="K178" s="87">
        <v>568</v>
      </c>
      <c r="L178" s="87">
        <v>65</v>
      </c>
      <c r="M178" s="87">
        <v>633</v>
      </c>
      <c r="N178" s="87">
        <v>20155</v>
      </c>
      <c r="O178" s="88">
        <v>3.1406598858843962E-2</v>
      </c>
      <c r="P178" s="89">
        <v>22405</v>
      </c>
      <c r="Q178" s="89">
        <v>4771823</v>
      </c>
      <c r="R178" s="89">
        <v>19928124</v>
      </c>
      <c r="S178" s="89">
        <v>32192611</v>
      </c>
      <c r="T178" s="88">
        <v>0.61902788810761578</v>
      </c>
      <c r="U178" s="89">
        <v>13869.319833051131</v>
      </c>
      <c r="V178" s="89">
        <v>2953891.5141133475</v>
      </c>
      <c r="W178" s="90">
        <v>4.695270549641091E-3</v>
      </c>
      <c r="X178" s="91" t="str">
        <f>VLOOKUP(B178,'Results of LIP Model by Tier'!B$13:AB$215,23,FALSE)</f>
        <v>Tier 3</v>
      </c>
      <c r="Y178" s="129">
        <f>VLOOKUP(B178,'Results of LIP Model by Tier'!B$13:AB$215,24,FALSE)</f>
        <v>4160.7959499153394</v>
      </c>
      <c r="Z178" s="133">
        <v>0</v>
      </c>
      <c r="AA178" s="131">
        <f>VLOOKUP(B178,'Results of LIP Model by Tier'!B$13:AB$215,26,FALSE)</f>
        <v>4160.7959499153394</v>
      </c>
      <c r="AB178" s="90">
        <f>VLOOKUP(B178,'Results of LIP Model by Tier'!B$13:AB$215,27,FALSE)</f>
        <v>1</v>
      </c>
    </row>
    <row r="179" spans="1:28" s="83" customFormat="1" ht="21" x14ac:dyDescent="0.45">
      <c r="A179" s="73"/>
      <c r="B179" s="84">
        <v>100250</v>
      </c>
      <c r="C179" s="84">
        <v>101516</v>
      </c>
      <c r="D179" s="85" t="s">
        <v>20</v>
      </c>
      <c r="E179" s="85" t="s">
        <v>216</v>
      </c>
      <c r="F179" s="84" t="s">
        <v>281</v>
      </c>
      <c r="G179" s="84" t="s">
        <v>287</v>
      </c>
      <c r="H179" s="84" t="s">
        <v>283</v>
      </c>
      <c r="I179" s="86">
        <v>41821</v>
      </c>
      <c r="J179" s="85" t="s">
        <v>306</v>
      </c>
      <c r="K179" s="87">
        <v>18356</v>
      </c>
      <c r="L179" s="87">
        <v>28229</v>
      </c>
      <c r="M179" s="87">
        <v>46585</v>
      </c>
      <c r="N179" s="87">
        <v>66441</v>
      </c>
      <c r="O179" s="88">
        <v>0.70114838729097995</v>
      </c>
      <c r="P179" s="89">
        <v>8182210</v>
      </c>
      <c r="Q179" s="89">
        <v>418626177</v>
      </c>
      <c r="R179" s="89">
        <v>419091482</v>
      </c>
      <c r="S179" s="89">
        <v>1315641179</v>
      </c>
      <c r="T179" s="88">
        <v>0.31854542765113619</v>
      </c>
      <c r="U179" s="89">
        <v>2606405.5835814029</v>
      </c>
      <c r="V179" s="89">
        <v>133351454.57842523</v>
      </c>
      <c r="W179" s="90">
        <v>1.9545385476455762E-2</v>
      </c>
      <c r="X179" s="91" t="str">
        <f>VLOOKUP(B179,'Results of LIP Model by Tier'!B$13:AB$215,23,FALSE)</f>
        <v>Tier 1</v>
      </c>
      <c r="Y179" s="129">
        <f>VLOOKUP(B179,'Results of LIP Model by Tier'!B$13:AB$215,24,FALSE)</f>
        <v>2606405.5835814029</v>
      </c>
      <c r="Z179" s="133">
        <v>1389161</v>
      </c>
      <c r="AA179" s="131">
        <f>VLOOKUP(B179,'Results of LIP Model by Tier'!B$13:AB$215,26,FALSE)</f>
        <v>1217244.5835814029</v>
      </c>
      <c r="AB179" s="90">
        <f>VLOOKUP(B179,'Results of LIP Model by Tier'!B$13:AB$215,27,FALSE)</f>
        <v>0.46702040206222034</v>
      </c>
    </row>
    <row r="180" spans="1:28" s="83" customFormat="1" ht="21" x14ac:dyDescent="0.45">
      <c r="A180" s="73"/>
      <c r="B180" s="84">
        <v>23960011</v>
      </c>
      <c r="C180" s="84">
        <v>102768</v>
      </c>
      <c r="D180" s="85" t="s">
        <v>126</v>
      </c>
      <c r="E180" s="85" t="s">
        <v>216</v>
      </c>
      <c r="F180" s="84" t="s">
        <v>281</v>
      </c>
      <c r="G180" s="84" t="s">
        <v>287</v>
      </c>
      <c r="H180" s="84" t="s">
        <v>287</v>
      </c>
      <c r="I180" s="86">
        <v>42005</v>
      </c>
      <c r="J180" s="85" t="s">
        <v>308</v>
      </c>
      <c r="K180" s="87">
        <v>24</v>
      </c>
      <c r="L180" s="87">
        <v>556</v>
      </c>
      <c r="M180" s="87">
        <v>580</v>
      </c>
      <c r="N180" s="87">
        <v>19003</v>
      </c>
      <c r="O180" s="88">
        <v>3.0521496605799083E-2</v>
      </c>
      <c r="P180" s="89">
        <v>1689319</v>
      </c>
      <c r="Q180" s="89">
        <v>15891478</v>
      </c>
      <c r="R180" s="89">
        <v>29072390</v>
      </c>
      <c r="S180" s="89">
        <v>151721394</v>
      </c>
      <c r="T180" s="88">
        <v>0.19161694493790374</v>
      </c>
      <c r="U180" s="89">
        <v>323702.14580555458</v>
      </c>
      <c r="V180" s="89">
        <v>3045076.4649079088</v>
      </c>
      <c r="W180" s="90">
        <v>0.10630345396444559</v>
      </c>
      <c r="X180" s="91" t="str">
        <f>VLOOKUP(B180,'Results of LIP Model by Tier'!B$13:AB$215,23,FALSE)</f>
        <v>Tier 3</v>
      </c>
      <c r="Y180" s="129">
        <f>VLOOKUP(B180,'Results of LIP Model by Tier'!B$13:AB$215,24,FALSE)</f>
        <v>97110.643741666368</v>
      </c>
      <c r="Z180" s="133">
        <v>0</v>
      </c>
      <c r="AA180" s="131">
        <f>VLOOKUP(B180,'Results of LIP Model by Tier'!B$13:AB$215,26,FALSE)</f>
        <v>97110.643741666368</v>
      </c>
      <c r="AB180" s="90">
        <f>VLOOKUP(B180,'Results of LIP Model by Tier'!B$13:AB$215,27,FALSE)</f>
        <v>1</v>
      </c>
    </row>
    <row r="181" spans="1:28" s="83" customFormat="1" ht="21" x14ac:dyDescent="0.45">
      <c r="A181" s="73"/>
      <c r="B181" s="84">
        <v>100248</v>
      </c>
      <c r="C181" s="84">
        <v>119741</v>
      </c>
      <c r="D181" s="85" t="s">
        <v>133</v>
      </c>
      <c r="E181" s="85" t="s">
        <v>216</v>
      </c>
      <c r="F181" s="84" t="s">
        <v>281</v>
      </c>
      <c r="G181" s="84" t="s">
        <v>282</v>
      </c>
      <c r="H181" s="84" t="s">
        <v>287</v>
      </c>
      <c r="I181" s="86">
        <v>42005</v>
      </c>
      <c r="J181" s="85" t="s">
        <v>308</v>
      </c>
      <c r="K181" s="87">
        <v>3848</v>
      </c>
      <c r="L181" s="87">
        <v>5654</v>
      </c>
      <c r="M181" s="87">
        <v>9502</v>
      </c>
      <c r="N181" s="87">
        <v>102635</v>
      </c>
      <c r="O181" s="88">
        <v>9.2580503726798852E-2</v>
      </c>
      <c r="P181" s="89">
        <v>45341087</v>
      </c>
      <c r="Q181" s="89">
        <v>482253370</v>
      </c>
      <c r="R181" s="89">
        <v>248382519</v>
      </c>
      <c r="S181" s="89">
        <v>2183939074</v>
      </c>
      <c r="T181" s="88">
        <v>0.1137314323265778</v>
      </c>
      <c r="U181" s="89">
        <v>5156706.7677539764</v>
      </c>
      <c r="V181" s="89">
        <v>54847366.514419086</v>
      </c>
      <c r="W181" s="90">
        <v>9.4019222716888423E-2</v>
      </c>
      <c r="X181" s="91" t="str">
        <f>VLOOKUP(B181,'Results of LIP Model by Tier'!B$13:AB$215,23,FALSE)</f>
        <v>Tier 3</v>
      </c>
      <c r="Y181" s="129">
        <f>VLOOKUP(B181,'Results of LIP Model by Tier'!B$13:AB$215,24,FALSE)</f>
        <v>1547012.030326193</v>
      </c>
      <c r="Z181" s="133">
        <v>0</v>
      </c>
      <c r="AA181" s="131">
        <f>VLOOKUP(B181,'Results of LIP Model by Tier'!B$13:AB$215,26,FALSE)</f>
        <v>1547012.030326193</v>
      </c>
      <c r="AB181" s="90">
        <f>VLOOKUP(B181,'Results of LIP Model by Tier'!B$13:AB$215,27,FALSE)</f>
        <v>1</v>
      </c>
    </row>
    <row r="182" spans="1:28" s="83" customFormat="1" ht="21" x14ac:dyDescent="0.45">
      <c r="A182" s="73"/>
      <c r="B182" s="84">
        <v>100043</v>
      </c>
      <c r="C182" s="84" t="s">
        <v>278</v>
      </c>
      <c r="D182" s="85" t="s">
        <v>279</v>
      </c>
      <c r="E182" s="85" t="s">
        <v>216</v>
      </c>
      <c r="F182" s="84" t="s">
        <v>281</v>
      </c>
      <c r="G182" s="84" t="s">
        <v>287</v>
      </c>
      <c r="H182" s="84" t="s">
        <v>287</v>
      </c>
      <c r="I182" s="86" t="s">
        <v>276</v>
      </c>
      <c r="J182" s="85" t="s">
        <v>277</v>
      </c>
      <c r="K182" s="87">
        <v>3466</v>
      </c>
      <c r="L182" s="87">
        <v>11512</v>
      </c>
      <c r="M182" s="87">
        <v>14978</v>
      </c>
      <c r="N182" s="87">
        <v>108027</v>
      </c>
      <c r="O182" s="88">
        <v>0.13865052255454655</v>
      </c>
      <c r="P182" s="89">
        <v>60431560</v>
      </c>
      <c r="Q182" s="89">
        <v>401543764</v>
      </c>
      <c r="R182" s="89">
        <v>319706725</v>
      </c>
      <c r="S182" s="89">
        <v>2489540481</v>
      </c>
      <c r="T182" s="88">
        <v>0.12841997446515913</v>
      </c>
      <c r="U182" s="89">
        <v>7760619.392089732</v>
      </c>
      <c r="V182" s="89">
        <v>51566239.91952388</v>
      </c>
      <c r="W182" s="90">
        <v>0.15049806625810283</v>
      </c>
      <c r="X182" s="91" t="str">
        <f>VLOOKUP(B182,'Results of LIP Model by Tier'!B$13:AB$215,23,FALSE)</f>
        <v>Tier 3</v>
      </c>
      <c r="Y182" s="129">
        <f>VLOOKUP(B182,'Results of LIP Model by Tier'!B$13:AB$215,24,FALSE)</f>
        <v>2328185.8176269196</v>
      </c>
      <c r="Z182" s="133">
        <v>1856738</v>
      </c>
      <c r="AA182" s="131">
        <f>VLOOKUP(B182,'Results of LIP Model by Tier'!B$13:AB$215,26,FALSE)</f>
        <v>471447.8176269196</v>
      </c>
      <c r="AB182" s="90">
        <f>VLOOKUP(B182,'Results of LIP Model by Tier'!B$13:AB$215,27,FALSE)</f>
        <v>0.20249578622872053</v>
      </c>
    </row>
    <row r="183" spans="1:28" s="83" customFormat="1" ht="21" x14ac:dyDescent="0.45">
      <c r="A183" s="73"/>
      <c r="B183" s="84">
        <v>100127</v>
      </c>
      <c r="C183" s="84">
        <v>101583</v>
      </c>
      <c r="D183" s="85" t="s">
        <v>143</v>
      </c>
      <c r="E183" s="85" t="s">
        <v>216</v>
      </c>
      <c r="F183" s="84" t="s">
        <v>281</v>
      </c>
      <c r="G183" s="84" t="s">
        <v>287</v>
      </c>
      <c r="H183" s="84" t="s">
        <v>287</v>
      </c>
      <c r="I183" s="86">
        <v>42005</v>
      </c>
      <c r="J183" s="85" t="s">
        <v>308</v>
      </c>
      <c r="K183" s="87">
        <v>5021</v>
      </c>
      <c r="L183" s="87">
        <v>8806</v>
      </c>
      <c r="M183" s="87">
        <v>13827</v>
      </c>
      <c r="N183" s="87">
        <v>112196</v>
      </c>
      <c r="O183" s="88">
        <v>0.12323968768940069</v>
      </c>
      <c r="P183" s="89">
        <v>96938305</v>
      </c>
      <c r="Q183" s="89">
        <v>554191150</v>
      </c>
      <c r="R183" s="89">
        <v>417468747</v>
      </c>
      <c r="S183" s="89">
        <v>2081222163</v>
      </c>
      <c r="T183" s="88">
        <v>0.20058826703932231</v>
      </c>
      <c r="U183" s="89">
        <v>19444686.609679274</v>
      </c>
      <c r="V183" s="89">
        <v>111164242.38702913</v>
      </c>
      <c r="W183" s="90">
        <v>0.17491853668179291</v>
      </c>
      <c r="X183" s="91" t="str">
        <f>VLOOKUP(B183,'Results of LIP Model by Tier'!B$13:AB$215,23,FALSE)</f>
        <v>Tier 3</v>
      </c>
      <c r="Y183" s="129">
        <f>VLOOKUP(B183,'Results of LIP Model by Tier'!B$13:AB$215,24,FALSE)</f>
        <v>5833405.9829037823</v>
      </c>
      <c r="Z183" s="133">
        <v>2998453</v>
      </c>
      <c r="AA183" s="131">
        <f>VLOOKUP(B183,'Results of LIP Model by Tier'!B$13:AB$215,26,FALSE)</f>
        <v>2834952.9829037823</v>
      </c>
      <c r="AB183" s="90">
        <f>VLOOKUP(B183,'Results of LIP Model by Tier'!B$13:AB$215,27,FALSE)</f>
        <v>0.48598588735505516</v>
      </c>
    </row>
    <row r="184" spans="1:28" s="83" customFormat="1" ht="21" x14ac:dyDescent="0.45">
      <c r="A184" s="73"/>
      <c r="B184" s="84">
        <v>100238</v>
      </c>
      <c r="C184" s="84">
        <v>115193</v>
      </c>
      <c r="D184" s="85" t="s">
        <v>150</v>
      </c>
      <c r="E184" s="85" t="s">
        <v>216</v>
      </c>
      <c r="F184" s="84" t="s">
        <v>281</v>
      </c>
      <c r="G184" s="84" t="s">
        <v>287</v>
      </c>
      <c r="H184" s="84" t="s">
        <v>287</v>
      </c>
      <c r="I184" s="86">
        <v>42005</v>
      </c>
      <c r="J184" s="85" t="s">
        <v>308</v>
      </c>
      <c r="K184" s="87">
        <v>2735</v>
      </c>
      <c r="L184" s="87">
        <v>3555</v>
      </c>
      <c r="M184" s="87">
        <v>6290</v>
      </c>
      <c r="N184" s="87">
        <v>50950</v>
      </c>
      <c r="O184" s="88">
        <v>0.12345436702649656</v>
      </c>
      <c r="P184" s="89">
        <v>52135822</v>
      </c>
      <c r="Q184" s="89">
        <v>279310579</v>
      </c>
      <c r="R184" s="89">
        <v>149407756</v>
      </c>
      <c r="S184" s="89">
        <v>1526206265</v>
      </c>
      <c r="T184" s="88">
        <v>9.7894864820254168E-2</v>
      </c>
      <c r="U184" s="89">
        <v>5103829.2469828334</v>
      </c>
      <c r="V184" s="89">
        <v>27343071.374071922</v>
      </c>
      <c r="W184" s="90">
        <v>0.18665895930851942</v>
      </c>
      <c r="X184" s="91" t="str">
        <f>VLOOKUP(B184,'Results of LIP Model by Tier'!B$13:AB$215,23,FALSE)</f>
        <v>Tier 3</v>
      </c>
      <c r="Y184" s="129">
        <f>VLOOKUP(B184,'Results of LIP Model by Tier'!B$13:AB$215,24,FALSE)</f>
        <v>1531148.7740948501</v>
      </c>
      <c r="Z184" s="133">
        <v>0</v>
      </c>
      <c r="AA184" s="131">
        <f>VLOOKUP(B184,'Results of LIP Model by Tier'!B$13:AB$215,26,FALSE)</f>
        <v>1531148.7740948501</v>
      </c>
      <c r="AB184" s="90">
        <f>VLOOKUP(B184,'Results of LIP Model by Tier'!B$13:AB$215,27,FALSE)</f>
        <v>1</v>
      </c>
    </row>
    <row r="185" spans="1:28" s="83" customFormat="1" ht="21" x14ac:dyDescent="0.45">
      <c r="A185" s="73"/>
      <c r="B185" s="84">
        <v>100126</v>
      </c>
      <c r="C185" s="84">
        <v>120111</v>
      </c>
      <c r="D185" s="85" t="s">
        <v>160</v>
      </c>
      <c r="E185" s="85" t="s">
        <v>216</v>
      </c>
      <c r="F185" s="84" t="s">
        <v>281</v>
      </c>
      <c r="G185" s="84" t="s">
        <v>287</v>
      </c>
      <c r="H185" s="84" t="s">
        <v>287</v>
      </c>
      <c r="I185" s="86">
        <v>42005</v>
      </c>
      <c r="J185" s="85" t="s">
        <v>308</v>
      </c>
      <c r="K185" s="87">
        <v>637</v>
      </c>
      <c r="L185" s="87">
        <v>791</v>
      </c>
      <c r="M185" s="87">
        <v>1428</v>
      </c>
      <c r="N185" s="87">
        <v>29164</v>
      </c>
      <c r="O185" s="88">
        <v>4.8964476752160195E-2</v>
      </c>
      <c r="P185" s="89">
        <v>7310442</v>
      </c>
      <c r="Q185" s="89">
        <v>246433228</v>
      </c>
      <c r="R185" s="89">
        <v>93509419</v>
      </c>
      <c r="S185" s="89">
        <v>802332645</v>
      </c>
      <c r="T185" s="88">
        <v>0.11654694543807326</v>
      </c>
      <c r="U185" s="89">
        <v>852009.68490219919</v>
      </c>
      <c r="V185" s="89">
        <v>28721039.977844268</v>
      </c>
      <c r="W185" s="90">
        <v>2.9665001182389253E-2</v>
      </c>
      <c r="X185" s="91" t="str">
        <f>VLOOKUP(B185,'Results of LIP Model by Tier'!B$13:AB$215,23,FALSE)</f>
        <v>Tier 3</v>
      </c>
      <c r="Y185" s="129">
        <f>VLOOKUP(B185,'Results of LIP Model by Tier'!B$13:AB$215,24,FALSE)</f>
        <v>255602.90547065975</v>
      </c>
      <c r="Z185" s="133">
        <v>0</v>
      </c>
      <c r="AA185" s="131">
        <f>VLOOKUP(B185,'Results of LIP Model by Tier'!B$13:AB$215,26,FALSE)</f>
        <v>255602.90547065975</v>
      </c>
      <c r="AB185" s="90">
        <f>VLOOKUP(B185,'Results of LIP Model by Tier'!B$13:AB$215,27,FALSE)</f>
        <v>1</v>
      </c>
    </row>
    <row r="186" spans="1:28" s="83" customFormat="1" ht="21" x14ac:dyDescent="0.45">
      <c r="A186" s="73"/>
      <c r="B186" s="84">
        <v>100067</v>
      </c>
      <c r="C186" s="84">
        <v>120227</v>
      </c>
      <c r="D186" s="85" t="s">
        <v>36</v>
      </c>
      <c r="E186" s="85" t="s">
        <v>216</v>
      </c>
      <c r="F186" s="84" t="s">
        <v>281</v>
      </c>
      <c r="G186" s="84" t="s">
        <v>287</v>
      </c>
      <c r="H186" s="84" t="s">
        <v>287</v>
      </c>
      <c r="I186" s="86">
        <v>42005</v>
      </c>
      <c r="J186" s="85" t="s">
        <v>308</v>
      </c>
      <c r="K186" s="87">
        <v>3997</v>
      </c>
      <c r="L186" s="87">
        <v>9171</v>
      </c>
      <c r="M186" s="87">
        <v>13168</v>
      </c>
      <c r="N186" s="87">
        <v>94915</v>
      </c>
      <c r="O186" s="88">
        <v>0.13873465732497497</v>
      </c>
      <c r="P186" s="89">
        <v>85629465</v>
      </c>
      <c r="Q186" s="89">
        <v>327456110</v>
      </c>
      <c r="R186" s="89">
        <v>258073962</v>
      </c>
      <c r="S186" s="89">
        <v>1387162207</v>
      </c>
      <c r="T186" s="88">
        <v>0.18604454525771261</v>
      </c>
      <c r="U186" s="89">
        <v>15930894.876586217</v>
      </c>
      <c r="V186" s="89">
        <v>60921423.076809518</v>
      </c>
      <c r="W186" s="90">
        <v>0.26149906013358554</v>
      </c>
      <c r="X186" s="91" t="str">
        <f>VLOOKUP(B186,'Results of LIP Model by Tier'!B$13:AB$215,23,FALSE)</f>
        <v>Tier 2</v>
      </c>
      <c r="Y186" s="129">
        <f>VLOOKUP(B186,'Results of LIP Model by Tier'!B$13:AB$215,24,FALSE)</f>
        <v>10355081.669781042</v>
      </c>
      <c r="Z186" s="133">
        <v>2233192</v>
      </c>
      <c r="AA186" s="131">
        <f>VLOOKUP(B186,'Results of LIP Model by Tier'!B$13:AB$215,26,FALSE)</f>
        <v>8121889.6697810423</v>
      </c>
      <c r="AB186" s="90">
        <f>VLOOKUP(B186,'Results of LIP Model by Tier'!B$13:AB$215,27,FALSE)</f>
        <v>0.78433854302500916</v>
      </c>
    </row>
    <row r="187" spans="1:28" s="83" customFormat="1" ht="21" x14ac:dyDescent="0.45">
      <c r="A187" s="73"/>
      <c r="B187" s="84">
        <v>100180</v>
      </c>
      <c r="C187" s="84">
        <v>120103</v>
      </c>
      <c r="D187" s="85" t="s">
        <v>184</v>
      </c>
      <c r="E187" s="85" t="s">
        <v>216</v>
      </c>
      <c r="F187" s="84" t="s">
        <v>281</v>
      </c>
      <c r="G187" s="84" t="s">
        <v>287</v>
      </c>
      <c r="H187" s="84" t="s">
        <v>287</v>
      </c>
      <c r="I187" s="86">
        <v>42005</v>
      </c>
      <c r="J187" s="85" t="s">
        <v>308</v>
      </c>
      <c r="K187" s="87">
        <v>1394</v>
      </c>
      <c r="L187" s="87">
        <v>3197</v>
      </c>
      <c r="M187" s="87">
        <v>4591</v>
      </c>
      <c r="N187" s="87">
        <v>25109</v>
      </c>
      <c r="O187" s="88">
        <v>0.18284280536859293</v>
      </c>
      <c r="P187" s="89">
        <v>22501808</v>
      </c>
      <c r="Q187" s="89">
        <v>229121070</v>
      </c>
      <c r="R187" s="89">
        <v>89879422</v>
      </c>
      <c r="S187" s="89">
        <v>916926013</v>
      </c>
      <c r="T187" s="88">
        <v>9.8022545686028001E-2</v>
      </c>
      <c r="U187" s="89">
        <v>2205684.5026982306</v>
      </c>
      <c r="V187" s="89">
        <v>22459030.55170662</v>
      </c>
      <c r="W187" s="90">
        <v>9.8209248062607252E-2</v>
      </c>
      <c r="X187" s="91" t="str">
        <f>VLOOKUP(B187,'Results of LIP Model by Tier'!B$13:AB$215,23,FALSE)</f>
        <v>Tier 3</v>
      </c>
      <c r="Y187" s="129">
        <f>VLOOKUP(B187,'Results of LIP Model by Tier'!B$13:AB$215,24,FALSE)</f>
        <v>661705.35080946912</v>
      </c>
      <c r="Z187" s="133">
        <v>0</v>
      </c>
      <c r="AA187" s="131">
        <f>VLOOKUP(B187,'Results of LIP Model by Tier'!B$13:AB$215,26,FALSE)</f>
        <v>661705.35080946912</v>
      </c>
      <c r="AB187" s="90">
        <f>VLOOKUP(B187,'Results of LIP Model by Tier'!B$13:AB$215,27,FALSE)</f>
        <v>1</v>
      </c>
    </row>
    <row r="188" spans="1:28" s="83" customFormat="1" ht="21" x14ac:dyDescent="0.45">
      <c r="A188" s="73"/>
      <c r="B188" s="84">
        <v>100121</v>
      </c>
      <c r="C188" s="84">
        <v>120413</v>
      </c>
      <c r="D188" s="85" t="s">
        <v>63</v>
      </c>
      <c r="E188" s="85" t="s">
        <v>226</v>
      </c>
      <c r="F188" s="84" t="s">
        <v>281</v>
      </c>
      <c r="G188" s="84" t="s">
        <v>287</v>
      </c>
      <c r="H188" s="84" t="s">
        <v>287</v>
      </c>
      <c r="I188" s="86">
        <v>42005</v>
      </c>
      <c r="J188" s="85" t="s">
        <v>308</v>
      </c>
      <c r="K188" s="87">
        <v>1057</v>
      </c>
      <c r="L188" s="87">
        <v>1109</v>
      </c>
      <c r="M188" s="87">
        <v>2166</v>
      </c>
      <c r="N188" s="87">
        <v>13472</v>
      </c>
      <c r="O188" s="88">
        <v>0.16077790973871733</v>
      </c>
      <c r="P188" s="89">
        <v>3343287</v>
      </c>
      <c r="Q188" s="89">
        <v>82770998</v>
      </c>
      <c r="R188" s="89">
        <v>44363494</v>
      </c>
      <c r="S188" s="89">
        <v>342943823</v>
      </c>
      <c r="T188" s="88">
        <v>0.12936081954157255</v>
      </c>
      <c r="U188" s="89">
        <v>432490.34628268547</v>
      </c>
      <c r="V188" s="89">
        <v>10707324.135553863</v>
      </c>
      <c r="W188" s="90">
        <v>4.0392010254606328E-2</v>
      </c>
      <c r="X188" s="91" t="str">
        <f>VLOOKUP(B188,'Results of LIP Model by Tier'!B$13:AB$215,23,FALSE)</f>
        <v>Tier 3</v>
      </c>
      <c r="Y188" s="129">
        <f>VLOOKUP(B188,'Results of LIP Model by Tier'!B$13:AB$215,24,FALSE)</f>
        <v>129747.10388480563</v>
      </c>
      <c r="Z188" s="133">
        <v>69152</v>
      </c>
      <c r="AA188" s="131">
        <f>VLOOKUP(B188,'Results of LIP Model by Tier'!B$13:AB$215,26,FALSE)</f>
        <v>60595.103884805634</v>
      </c>
      <c r="AB188" s="90">
        <f>VLOOKUP(B188,'Results of LIP Model by Tier'!B$13:AB$215,27,FALSE)</f>
        <v>0.46702471246374988</v>
      </c>
    </row>
    <row r="189" spans="1:28" s="83" customFormat="1" ht="21" x14ac:dyDescent="0.45">
      <c r="A189" s="73"/>
      <c r="B189" s="84">
        <v>100137</v>
      </c>
      <c r="C189" s="84">
        <v>102288</v>
      </c>
      <c r="D189" s="85" t="s">
        <v>114</v>
      </c>
      <c r="E189" s="85" t="s">
        <v>226</v>
      </c>
      <c r="F189" s="84" t="s">
        <v>281</v>
      </c>
      <c r="G189" s="84" t="s">
        <v>287</v>
      </c>
      <c r="H189" s="84" t="s">
        <v>287</v>
      </c>
      <c r="I189" s="86">
        <v>42005</v>
      </c>
      <c r="J189" s="85" t="s">
        <v>308</v>
      </c>
      <c r="K189" s="87">
        <v>1456</v>
      </c>
      <c r="L189" s="87">
        <v>3476</v>
      </c>
      <c r="M189" s="87">
        <v>4932</v>
      </c>
      <c r="N189" s="87">
        <v>32737</v>
      </c>
      <c r="O189" s="88">
        <v>0.15065522192015152</v>
      </c>
      <c r="P189" s="89">
        <v>3573100</v>
      </c>
      <c r="Q189" s="89">
        <v>308532939</v>
      </c>
      <c r="R189" s="89">
        <v>109670538</v>
      </c>
      <c r="S189" s="89">
        <v>1352840195</v>
      </c>
      <c r="T189" s="88">
        <v>8.1066883143577795E-2</v>
      </c>
      <c r="U189" s="89">
        <v>289660.08016031783</v>
      </c>
      <c r="V189" s="89">
        <v>25011803.711857617</v>
      </c>
      <c r="W189" s="90">
        <v>1.1580935285486649E-2</v>
      </c>
      <c r="X189" s="91" t="str">
        <f>VLOOKUP(B189,'Results of LIP Model by Tier'!B$13:AB$215,23,FALSE)</f>
        <v>Tier 3</v>
      </c>
      <c r="Y189" s="129">
        <f>VLOOKUP(B189,'Results of LIP Model by Tier'!B$13:AB$215,24,FALSE)</f>
        <v>86898.024048095351</v>
      </c>
      <c r="Z189" s="133">
        <v>0</v>
      </c>
      <c r="AA189" s="131">
        <f>VLOOKUP(B189,'Results of LIP Model by Tier'!B$13:AB$215,26,FALSE)</f>
        <v>86898.024048095351</v>
      </c>
      <c r="AB189" s="90">
        <f>VLOOKUP(B189,'Results of LIP Model by Tier'!B$13:AB$215,27,FALSE)</f>
        <v>1</v>
      </c>
    </row>
    <row r="190" spans="1:28" s="83" customFormat="1" ht="21" x14ac:dyDescent="0.45">
      <c r="A190" s="73"/>
      <c r="B190" s="84">
        <v>100099</v>
      </c>
      <c r="C190" s="84">
        <v>101664</v>
      </c>
      <c r="D190" s="85" t="s">
        <v>130</v>
      </c>
      <c r="E190" s="85" t="s">
        <v>226</v>
      </c>
      <c r="F190" s="84" t="s">
        <v>281</v>
      </c>
      <c r="G190" s="84" t="s">
        <v>287</v>
      </c>
      <c r="H190" s="84" t="s">
        <v>287</v>
      </c>
      <c r="I190" s="86">
        <v>42005</v>
      </c>
      <c r="J190" s="85" t="s">
        <v>308</v>
      </c>
      <c r="K190" s="87">
        <v>428</v>
      </c>
      <c r="L190" s="87">
        <v>1265</v>
      </c>
      <c r="M190" s="87">
        <v>1693</v>
      </c>
      <c r="N190" s="87">
        <v>22460</v>
      </c>
      <c r="O190" s="88">
        <v>7.5378450578806766E-2</v>
      </c>
      <c r="P190" s="89">
        <v>4053055</v>
      </c>
      <c r="Q190" s="89">
        <v>83261381</v>
      </c>
      <c r="R190" s="89">
        <v>55677124</v>
      </c>
      <c r="S190" s="89">
        <v>518522874</v>
      </c>
      <c r="T190" s="88">
        <v>0.10737640862493561</v>
      </c>
      <c r="U190" s="89">
        <v>435202.48985933838</v>
      </c>
      <c r="V190" s="89">
        <v>8940308.0689324494</v>
      </c>
      <c r="W190" s="90">
        <v>4.8678690544419388E-2</v>
      </c>
      <c r="X190" s="91" t="str">
        <f>VLOOKUP(B190,'Results of LIP Model by Tier'!B$13:AB$215,23,FALSE)</f>
        <v>Tier 3</v>
      </c>
      <c r="Y190" s="129">
        <f>VLOOKUP(B190,'Results of LIP Model by Tier'!B$13:AB$215,24,FALSE)</f>
        <v>130560.74695780152</v>
      </c>
      <c r="Z190" s="133">
        <v>0</v>
      </c>
      <c r="AA190" s="131">
        <f>VLOOKUP(B190,'Results of LIP Model by Tier'!B$13:AB$215,26,FALSE)</f>
        <v>130560.74695780152</v>
      </c>
      <c r="AB190" s="90">
        <f>VLOOKUP(B190,'Results of LIP Model by Tier'!B$13:AB$215,27,FALSE)</f>
        <v>1</v>
      </c>
    </row>
    <row r="191" spans="1:28" s="83" customFormat="1" ht="21" x14ac:dyDescent="0.45">
      <c r="A191" s="73"/>
      <c r="B191" s="84">
        <v>100157</v>
      </c>
      <c r="C191" s="84">
        <v>101648</v>
      </c>
      <c r="D191" s="85" t="s">
        <v>131</v>
      </c>
      <c r="E191" s="85" t="s">
        <v>226</v>
      </c>
      <c r="F191" s="84" t="s">
        <v>281</v>
      </c>
      <c r="G191" s="84" t="s">
        <v>287</v>
      </c>
      <c r="H191" s="84" t="s">
        <v>287</v>
      </c>
      <c r="I191" s="86">
        <v>41913</v>
      </c>
      <c r="J191" s="85" t="s">
        <v>305</v>
      </c>
      <c r="K191" s="87">
        <v>11125</v>
      </c>
      <c r="L191" s="87">
        <v>21448</v>
      </c>
      <c r="M191" s="87">
        <v>32573</v>
      </c>
      <c r="N191" s="87">
        <v>204721</v>
      </c>
      <c r="O191" s="88">
        <v>0.15910922670366009</v>
      </c>
      <c r="P191" s="89">
        <v>156425365</v>
      </c>
      <c r="Q191" s="89">
        <v>827055141</v>
      </c>
      <c r="R191" s="89">
        <v>582489911</v>
      </c>
      <c r="S191" s="89">
        <v>3382312442</v>
      </c>
      <c r="T191" s="88">
        <v>0.17221647053267705</v>
      </c>
      <c r="U191" s="89">
        <v>26939024.262085751</v>
      </c>
      <c r="V191" s="89">
        <v>142432517.31892556</v>
      </c>
      <c r="W191" s="90">
        <v>0.18913535173829479</v>
      </c>
      <c r="X191" s="91" t="str">
        <f>VLOOKUP(B191,'Results of LIP Model by Tier'!B$13:AB$215,23,FALSE)</f>
        <v>Tier 3</v>
      </c>
      <c r="Y191" s="129">
        <f>VLOOKUP(B191,'Results of LIP Model by Tier'!B$13:AB$215,24,FALSE)</f>
        <v>8081707.2786257248</v>
      </c>
      <c r="Z191" s="133">
        <v>4307384</v>
      </c>
      <c r="AA191" s="131">
        <f>VLOOKUP(B191,'Results of LIP Model by Tier'!B$13:AB$215,26,FALSE)</f>
        <v>3774323.2786257248</v>
      </c>
      <c r="AB191" s="90">
        <f>VLOOKUP(B191,'Results of LIP Model by Tier'!B$13:AB$215,27,FALSE)</f>
        <v>0.46702053767870932</v>
      </c>
    </row>
    <row r="192" spans="1:28" s="83" customFormat="1" ht="21" x14ac:dyDescent="0.45">
      <c r="A192" s="73"/>
      <c r="B192" s="84">
        <v>100052</v>
      </c>
      <c r="C192" s="84">
        <v>101699</v>
      </c>
      <c r="D192" s="85" t="s">
        <v>203</v>
      </c>
      <c r="E192" s="85" t="s">
        <v>226</v>
      </c>
      <c r="F192" s="84" t="s">
        <v>281</v>
      </c>
      <c r="G192" s="84" t="s">
        <v>287</v>
      </c>
      <c r="H192" s="84" t="s">
        <v>287</v>
      </c>
      <c r="I192" s="86">
        <v>42005</v>
      </c>
      <c r="J192" s="85" t="s">
        <v>308</v>
      </c>
      <c r="K192" s="87">
        <v>3362</v>
      </c>
      <c r="L192" s="87">
        <v>8716</v>
      </c>
      <c r="M192" s="87">
        <v>12078</v>
      </c>
      <c r="N192" s="87">
        <v>79572</v>
      </c>
      <c r="O192" s="88">
        <v>0.15178706077514703</v>
      </c>
      <c r="P192" s="89">
        <v>53489478</v>
      </c>
      <c r="Q192" s="89">
        <v>284646316</v>
      </c>
      <c r="R192" s="89">
        <v>250685833</v>
      </c>
      <c r="S192" s="89">
        <v>1363981789</v>
      </c>
      <c r="T192" s="88">
        <v>0.18378972140367777</v>
      </c>
      <c r="U192" s="89">
        <v>9830816.2596481517</v>
      </c>
      <c r="V192" s="89">
        <v>52315067.116223231</v>
      </c>
      <c r="W192" s="90">
        <v>0.18791558152468762</v>
      </c>
      <c r="X192" s="91" t="str">
        <f>VLOOKUP(B192,'Results of LIP Model by Tier'!B$13:AB$215,23,FALSE)</f>
        <v>Tier 3</v>
      </c>
      <c r="Y192" s="129">
        <f>VLOOKUP(B192,'Results of LIP Model by Tier'!B$13:AB$215,24,FALSE)</f>
        <v>2949244.8778944453</v>
      </c>
      <c r="Z192" s="133">
        <v>1571887</v>
      </c>
      <c r="AA192" s="131">
        <f>VLOOKUP(B192,'Results of LIP Model by Tier'!B$13:AB$215,26,FALSE)</f>
        <v>1377357.8778944453</v>
      </c>
      <c r="AB192" s="90">
        <f>VLOOKUP(B192,'Results of LIP Model by Tier'!B$13:AB$215,27,FALSE)</f>
        <v>0.46702052047905313</v>
      </c>
    </row>
    <row r="193" spans="1:28" s="83" customFormat="1" ht="21" x14ac:dyDescent="0.45">
      <c r="A193" s="73"/>
      <c r="B193" s="84">
        <v>100232</v>
      </c>
      <c r="C193" s="84">
        <v>113514</v>
      </c>
      <c r="D193" s="85" t="s">
        <v>164</v>
      </c>
      <c r="E193" s="85" t="s">
        <v>248</v>
      </c>
      <c r="F193" s="84" t="s">
        <v>281</v>
      </c>
      <c r="G193" s="84" t="s">
        <v>287</v>
      </c>
      <c r="H193" s="84" t="s">
        <v>287</v>
      </c>
      <c r="I193" s="86">
        <v>42125</v>
      </c>
      <c r="J193" s="85" t="s">
        <v>308</v>
      </c>
      <c r="K193" s="87">
        <v>412</v>
      </c>
      <c r="L193" s="87">
        <v>1145</v>
      </c>
      <c r="M193" s="87">
        <v>1557</v>
      </c>
      <c r="N193" s="87">
        <v>12272</v>
      </c>
      <c r="O193" s="88">
        <v>0.12687418513689699</v>
      </c>
      <c r="P193" s="89">
        <v>2720020</v>
      </c>
      <c r="Q193" s="89">
        <v>25790428</v>
      </c>
      <c r="R193" s="89">
        <v>43619378</v>
      </c>
      <c r="S193" s="89">
        <v>223690835</v>
      </c>
      <c r="T193" s="88">
        <v>0.19499850317962289</v>
      </c>
      <c r="U193" s="89">
        <v>530399.82861863787</v>
      </c>
      <c r="V193" s="89">
        <v>5029094.8563618353</v>
      </c>
      <c r="W193" s="90">
        <v>0.10546626058319002</v>
      </c>
      <c r="X193" s="91" t="str">
        <f>VLOOKUP(B193,'Results of LIP Model by Tier'!B$13:AB$215,23,FALSE)</f>
        <v>Tier 3</v>
      </c>
      <c r="Y193" s="129">
        <f>VLOOKUP(B193,'Results of LIP Model by Tier'!B$13:AB$215,24,FALSE)</f>
        <v>159119.94858559137</v>
      </c>
      <c r="Z193" s="133">
        <v>0</v>
      </c>
      <c r="AA193" s="131">
        <f>VLOOKUP(B193,'Results of LIP Model by Tier'!B$13:AB$215,26,FALSE)</f>
        <v>159119.94858559137</v>
      </c>
      <c r="AB193" s="90">
        <f>VLOOKUP(B193,'Results of LIP Model by Tier'!B$13:AB$215,27,FALSE)</f>
        <v>1</v>
      </c>
    </row>
    <row r="194" spans="1:28" s="83" customFormat="1" ht="21" x14ac:dyDescent="0.45">
      <c r="A194" s="73"/>
      <c r="B194" s="84">
        <v>100246</v>
      </c>
      <c r="C194" s="84">
        <v>119695</v>
      </c>
      <c r="D194" s="85" t="s">
        <v>135</v>
      </c>
      <c r="E194" s="85" t="s">
        <v>241</v>
      </c>
      <c r="F194" s="84" t="s">
        <v>281</v>
      </c>
      <c r="G194" s="84" t="s">
        <v>287</v>
      </c>
      <c r="H194" s="84" t="s">
        <v>287</v>
      </c>
      <c r="I194" s="86">
        <v>42005</v>
      </c>
      <c r="J194" s="85" t="s">
        <v>308</v>
      </c>
      <c r="K194" s="87">
        <v>9289</v>
      </c>
      <c r="L194" s="87">
        <v>15779</v>
      </c>
      <c r="M194" s="87">
        <v>25068</v>
      </c>
      <c r="N194" s="87">
        <v>106410</v>
      </c>
      <c r="O194" s="88">
        <v>0.23557936284183817</v>
      </c>
      <c r="P194" s="89">
        <v>23804428</v>
      </c>
      <c r="Q194" s="89">
        <v>427322236</v>
      </c>
      <c r="R194" s="89">
        <v>244997226</v>
      </c>
      <c r="S194" s="89">
        <v>2339490352</v>
      </c>
      <c r="T194" s="88">
        <v>0.10472247760737934</v>
      </c>
      <c r="U194" s="89">
        <v>2492858.6781864734</v>
      </c>
      <c r="V194" s="89">
        <v>44750243.290645264</v>
      </c>
      <c r="W194" s="90">
        <v>5.570603632243467E-2</v>
      </c>
      <c r="X194" s="91" t="str">
        <f>VLOOKUP(B194,'Results of LIP Model by Tier'!B$13:AB$215,23,FALSE)</f>
        <v>Tier 3</v>
      </c>
      <c r="Y194" s="129">
        <f>VLOOKUP(B194,'Results of LIP Model by Tier'!B$13:AB$215,24,FALSE)</f>
        <v>747857.60345594201</v>
      </c>
      <c r="Z194" s="133">
        <v>0</v>
      </c>
      <c r="AA194" s="131">
        <f>VLOOKUP(B194,'Results of LIP Model by Tier'!B$13:AB$215,26,FALSE)</f>
        <v>747857.60345594201</v>
      </c>
      <c r="AB194" s="90">
        <f>VLOOKUP(B194,'Results of LIP Model by Tier'!B$13:AB$215,27,FALSE)</f>
        <v>1</v>
      </c>
    </row>
    <row r="195" spans="1:28" s="83" customFormat="1" ht="21" x14ac:dyDescent="0.45">
      <c r="A195" s="73"/>
      <c r="B195" s="84">
        <v>100260</v>
      </c>
      <c r="C195" s="84">
        <v>119971</v>
      </c>
      <c r="D195" s="85" t="s">
        <v>188</v>
      </c>
      <c r="E195" s="85" t="s">
        <v>241</v>
      </c>
      <c r="F195" s="84" t="s">
        <v>281</v>
      </c>
      <c r="G195" s="84" t="s">
        <v>287</v>
      </c>
      <c r="H195" s="84" t="s">
        <v>287</v>
      </c>
      <c r="I195" s="86">
        <v>42005</v>
      </c>
      <c r="J195" s="85" t="s">
        <v>308</v>
      </c>
      <c r="K195" s="87">
        <v>2224</v>
      </c>
      <c r="L195" s="87">
        <v>4241</v>
      </c>
      <c r="M195" s="87">
        <v>6465</v>
      </c>
      <c r="N195" s="87">
        <v>58223</v>
      </c>
      <c r="O195" s="88">
        <v>0.11103859299589509</v>
      </c>
      <c r="P195" s="89">
        <v>8347700</v>
      </c>
      <c r="Q195" s="89">
        <v>289246165</v>
      </c>
      <c r="R195" s="89">
        <v>150649367</v>
      </c>
      <c r="S195" s="89">
        <v>1375410937</v>
      </c>
      <c r="T195" s="88">
        <v>0.10953044137382775</v>
      </c>
      <c r="U195" s="89">
        <v>914327.26545630198</v>
      </c>
      <c r="V195" s="89">
        <v>31681260.118137009</v>
      </c>
      <c r="W195" s="90">
        <v>2.8860192493822694E-2</v>
      </c>
      <c r="X195" s="91" t="str">
        <f>VLOOKUP(B195,'Results of LIP Model by Tier'!B$13:AB$215,23,FALSE)</f>
        <v>Tier 3</v>
      </c>
      <c r="Y195" s="129">
        <f>VLOOKUP(B195,'Results of LIP Model by Tier'!B$13:AB$215,24,FALSE)</f>
        <v>274298.17963689059</v>
      </c>
      <c r="Z195" s="133">
        <v>0</v>
      </c>
      <c r="AA195" s="131">
        <f>VLOOKUP(B195,'Results of LIP Model by Tier'!B$13:AB$215,26,FALSE)</f>
        <v>274298.17963689059</v>
      </c>
      <c r="AB195" s="90">
        <f>VLOOKUP(B195,'Results of LIP Model by Tier'!B$13:AB$215,27,FALSE)</f>
        <v>1</v>
      </c>
    </row>
    <row r="196" spans="1:28" s="83" customFormat="1" ht="21" x14ac:dyDescent="0.45">
      <c r="A196" s="73"/>
      <c r="B196" s="84">
        <v>100048</v>
      </c>
      <c r="C196" s="84">
        <v>101737</v>
      </c>
      <c r="D196" s="85" t="s">
        <v>55</v>
      </c>
      <c r="E196" s="85" t="s">
        <v>256</v>
      </c>
      <c r="F196" s="84" t="s">
        <v>281</v>
      </c>
      <c r="G196" s="84" t="s">
        <v>287</v>
      </c>
      <c r="H196" s="84" t="s">
        <v>287</v>
      </c>
      <c r="I196" s="86">
        <v>41913</v>
      </c>
      <c r="J196" s="85" t="s">
        <v>305</v>
      </c>
      <c r="K196" s="87">
        <v>52</v>
      </c>
      <c r="L196" s="87">
        <v>156</v>
      </c>
      <c r="M196" s="87">
        <v>208</v>
      </c>
      <c r="N196" s="87">
        <v>2134</v>
      </c>
      <c r="O196" s="88">
        <v>9.7469540768509846E-2</v>
      </c>
      <c r="P196" s="89">
        <v>2135704</v>
      </c>
      <c r="Q196" s="89">
        <v>9650310</v>
      </c>
      <c r="R196" s="89">
        <v>11730405</v>
      </c>
      <c r="S196" s="89">
        <v>50806353</v>
      </c>
      <c r="T196" s="88">
        <v>0.2308846100407955</v>
      </c>
      <c r="U196" s="89">
        <v>493101.18520256708</v>
      </c>
      <c r="V196" s="89">
        <v>2228108.061122789</v>
      </c>
      <c r="W196" s="90">
        <v>0.22130936726384956</v>
      </c>
      <c r="X196" s="91" t="str">
        <f>VLOOKUP(B196,'Results of LIP Model by Tier'!B$13:AB$215,23,FALSE)</f>
        <v>Tier 2</v>
      </c>
      <c r="Y196" s="129">
        <f>VLOOKUP(B196,'Results of LIP Model by Tier'!B$13:AB$215,24,FALSE)</f>
        <v>320515.77038166864</v>
      </c>
      <c r="Z196" s="133">
        <v>0</v>
      </c>
      <c r="AA196" s="131">
        <f>VLOOKUP(B196,'Results of LIP Model by Tier'!B$13:AB$215,26,FALSE)</f>
        <v>320515.77038166864</v>
      </c>
      <c r="AB196" s="90">
        <f>VLOOKUP(B196,'Results of LIP Model by Tier'!B$13:AB$215,27,FALSE)</f>
        <v>1</v>
      </c>
    </row>
    <row r="197" spans="1:28" s="83" customFormat="1" ht="21" x14ac:dyDescent="0.45">
      <c r="A197" s="73"/>
      <c r="B197" s="84">
        <v>100124</v>
      </c>
      <c r="C197" s="84">
        <v>101745</v>
      </c>
      <c r="D197" s="85" t="s">
        <v>170</v>
      </c>
      <c r="E197" s="85" t="s">
        <v>256</v>
      </c>
      <c r="F197" s="84" t="s">
        <v>281</v>
      </c>
      <c r="G197" s="84" t="s">
        <v>287</v>
      </c>
      <c r="H197" s="84" t="s">
        <v>287</v>
      </c>
      <c r="I197" s="86">
        <v>42005</v>
      </c>
      <c r="J197" s="85" t="s">
        <v>308</v>
      </c>
      <c r="K197" s="87">
        <v>1049</v>
      </c>
      <c r="L197" s="87">
        <v>1449</v>
      </c>
      <c r="M197" s="87">
        <v>2498</v>
      </c>
      <c r="N197" s="87">
        <v>12215</v>
      </c>
      <c r="O197" s="88">
        <v>0.20450266066311912</v>
      </c>
      <c r="P197" s="89">
        <v>717541</v>
      </c>
      <c r="Q197" s="89">
        <v>91709068</v>
      </c>
      <c r="R197" s="89">
        <v>44682748</v>
      </c>
      <c r="S197" s="89">
        <v>420004218</v>
      </c>
      <c r="T197" s="88">
        <v>0.1063864268144088</v>
      </c>
      <c r="U197" s="89">
        <v>76336.623082837701</v>
      </c>
      <c r="V197" s="89">
        <v>9756600.0509996396</v>
      </c>
      <c r="W197" s="90">
        <v>7.8241008838951451E-3</v>
      </c>
      <c r="X197" s="91" t="str">
        <f>VLOOKUP(B197,'Results of LIP Model by Tier'!B$13:AB$215,23,FALSE)</f>
        <v>Tier 3</v>
      </c>
      <c r="Y197" s="129">
        <f>VLOOKUP(B197,'Results of LIP Model by Tier'!B$13:AB$215,24,FALSE)</f>
        <v>22900.98692485131</v>
      </c>
      <c r="Z197" s="133">
        <v>0</v>
      </c>
      <c r="AA197" s="131">
        <f>VLOOKUP(B197,'Results of LIP Model by Tier'!B$13:AB$215,26,FALSE)</f>
        <v>22900.98692485131</v>
      </c>
      <c r="AB197" s="90">
        <f>VLOOKUP(B197,'Results of LIP Model by Tier'!B$13:AB$215,27,FALSE)</f>
        <v>1</v>
      </c>
    </row>
    <row r="198" spans="1:28" s="83" customFormat="1" ht="21" x14ac:dyDescent="0.45">
      <c r="A198" s="73"/>
      <c r="B198" s="84">
        <v>100166</v>
      </c>
      <c r="C198" s="84">
        <v>119954</v>
      </c>
      <c r="D198" s="85" t="s">
        <v>85</v>
      </c>
      <c r="E198" s="85" t="s">
        <v>210</v>
      </c>
      <c r="F198" s="84" t="s">
        <v>281</v>
      </c>
      <c r="G198" s="84" t="s">
        <v>287</v>
      </c>
      <c r="H198" s="84" t="s">
        <v>287</v>
      </c>
      <c r="I198" s="86">
        <v>42005</v>
      </c>
      <c r="J198" s="85" t="s">
        <v>308</v>
      </c>
      <c r="K198" s="87">
        <v>398</v>
      </c>
      <c r="L198" s="87">
        <v>845</v>
      </c>
      <c r="M198" s="87">
        <v>1243</v>
      </c>
      <c r="N198" s="87">
        <v>35413</v>
      </c>
      <c r="O198" s="88">
        <v>3.5100104481405131E-2</v>
      </c>
      <c r="P198" s="89">
        <v>8473081</v>
      </c>
      <c r="Q198" s="89">
        <v>173167301</v>
      </c>
      <c r="R198" s="89">
        <v>108217906</v>
      </c>
      <c r="S198" s="89">
        <v>825001021</v>
      </c>
      <c r="T198" s="88">
        <v>0.13117305705734394</v>
      </c>
      <c r="U198" s="89">
        <v>1111439.9374644968</v>
      </c>
      <c r="V198" s="89">
        <v>22714884.254539251</v>
      </c>
      <c r="W198" s="90">
        <v>4.8930028654774728E-2</v>
      </c>
      <c r="X198" s="91" t="str">
        <f>VLOOKUP(B198,'Results of LIP Model by Tier'!B$13:AB$215,23,FALSE)</f>
        <v>Tier 3</v>
      </c>
      <c r="Y198" s="129">
        <f>VLOOKUP(B198,'Results of LIP Model by Tier'!B$13:AB$215,24,FALSE)</f>
        <v>333431.98123934906</v>
      </c>
      <c r="Z198" s="133">
        <v>0</v>
      </c>
      <c r="AA198" s="131">
        <f>VLOOKUP(B198,'Results of LIP Model by Tier'!B$13:AB$215,26,FALSE)</f>
        <v>333431.98123934906</v>
      </c>
      <c r="AB198" s="90">
        <f>VLOOKUP(B198,'Results of LIP Model by Tier'!B$13:AB$215,27,FALSE)</f>
        <v>1</v>
      </c>
    </row>
    <row r="199" spans="1:28" s="83" customFormat="1" ht="21" x14ac:dyDescent="0.45">
      <c r="A199" s="73"/>
      <c r="B199" s="84">
        <v>110004</v>
      </c>
      <c r="C199" s="84">
        <v>102539</v>
      </c>
      <c r="D199" s="85" t="s">
        <v>86</v>
      </c>
      <c r="E199" s="85" t="s">
        <v>210</v>
      </c>
      <c r="F199" s="84" t="s">
        <v>281</v>
      </c>
      <c r="G199" s="84" t="s">
        <v>287</v>
      </c>
      <c r="H199" s="84" t="s">
        <v>287</v>
      </c>
      <c r="I199" s="86">
        <v>42005</v>
      </c>
      <c r="J199" s="85" t="s">
        <v>308</v>
      </c>
      <c r="K199" s="87">
        <v>321</v>
      </c>
      <c r="L199" s="87">
        <v>208</v>
      </c>
      <c r="M199" s="87">
        <v>529</v>
      </c>
      <c r="N199" s="87">
        <v>12202</v>
      </c>
      <c r="O199" s="88">
        <v>4.3353548598590398E-2</v>
      </c>
      <c r="P199" s="89">
        <v>2113268</v>
      </c>
      <c r="Q199" s="89">
        <v>83430107</v>
      </c>
      <c r="R199" s="89">
        <v>46238695</v>
      </c>
      <c r="S199" s="89">
        <v>443982076</v>
      </c>
      <c r="T199" s="88">
        <v>0.10414540923944866</v>
      </c>
      <c r="U199" s="89">
        <v>220087.16069263121</v>
      </c>
      <c r="V199" s="89">
        <v>8688862.6364059914</v>
      </c>
      <c r="W199" s="90">
        <v>2.5329800907482953E-2</v>
      </c>
      <c r="X199" s="91" t="str">
        <f>VLOOKUP(B199,'Results of LIP Model by Tier'!B$13:AB$215,23,FALSE)</f>
        <v>Tier 3</v>
      </c>
      <c r="Y199" s="129">
        <f>VLOOKUP(B199,'Results of LIP Model by Tier'!B$13:AB$215,24,FALSE)</f>
        <v>66026.14820778936</v>
      </c>
      <c r="Z199" s="133">
        <v>0</v>
      </c>
      <c r="AA199" s="131">
        <f>VLOOKUP(B199,'Results of LIP Model by Tier'!B$13:AB$215,26,FALSE)</f>
        <v>66026.14820778936</v>
      </c>
      <c r="AB199" s="90">
        <f>VLOOKUP(B199,'Results of LIP Model by Tier'!B$13:AB$215,27,FALSE)</f>
        <v>1</v>
      </c>
    </row>
    <row r="200" spans="1:28" s="83" customFormat="1" ht="21" x14ac:dyDescent="0.45">
      <c r="A200" s="73"/>
      <c r="B200" s="84">
        <v>110013</v>
      </c>
      <c r="C200" s="84">
        <v>120383</v>
      </c>
      <c r="D200" s="85" t="s">
        <v>109</v>
      </c>
      <c r="E200" s="85" t="s">
        <v>210</v>
      </c>
      <c r="F200" s="84" t="s">
        <v>281</v>
      </c>
      <c r="G200" s="84" t="s">
        <v>287</v>
      </c>
      <c r="H200" s="84" t="s">
        <v>287</v>
      </c>
      <c r="I200" s="86">
        <v>42005</v>
      </c>
      <c r="J200" s="85" t="s">
        <v>308</v>
      </c>
      <c r="K200" s="87">
        <v>237</v>
      </c>
      <c r="L200" s="87">
        <v>0</v>
      </c>
      <c r="M200" s="87">
        <v>237</v>
      </c>
      <c r="N200" s="87">
        <v>29374</v>
      </c>
      <c r="O200" s="88">
        <v>8.0683597739497522E-3</v>
      </c>
      <c r="P200" s="89">
        <v>80339</v>
      </c>
      <c r="Q200" s="89">
        <v>8011251</v>
      </c>
      <c r="R200" s="89">
        <v>26313162</v>
      </c>
      <c r="S200" s="89">
        <v>53685637</v>
      </c>
      <c r="T200" s="88">
        <v>0.49013411166193299</v>
      </c>
      <c r="U200" s="89">
        <v>39376.884396808033</v>
      </c>
      <c r="V200" s="89">
        <v>3926587.3921857723</v>
      </c>
      <c r="W200" s="90">
        <v>1.0028271489683696E-2</v>
      </c>
      <c r="X200" s="91" t="str">
        <f>VLOOKUP(B200,'Results of LIP Model by Tier'!B$13:AB$215,23,FALSE)</f>
        <v>No Tier</v>
      </c>
      <c r="Y200" s="129">
        <f>VLOOKUP(B200,'Results of LIP Model by Tier'!B$13:AB$215,24,FALSE)</f>
        <v>0</v>
      </c>
      <c r="Z200" s="133">
        <v>0</v>
      </c>
      <c r="AA200" s="131">
        <f>VLOOKUP(B200,'Results of LIP Model by Tier'!B$13:AB$215,26,FALSE)</f>
        <v>0</v>
      </c>
      <c r="AB200" s="90">
        <f>VLOOKUP(B200,'Results of LIP Model by Tier'!B$13:AB$215,27,FALSE)</f>
        <v>0</v>
      </c>
    </row>
    <row r="201" spans="1:28" s="83" customFormat="1" ht="21" x14ac:dyDescent="0.45">
      <c r="A201" s="73"/>
      <c r="B201" s="84">
        <v>100087</v>
      </c>
      <c r="C201" s="84">
        <v>101761</v>
      </c>
      <c r="D201" s="85" t="s">
        <v>12</v>
      </c>
      <c r="E201" s="85" t="s">
        <v>210</v>
      </c>
      <c r="F201" s="84" t="s">
        <v>280</v>
      </c>
      <c r="G201" s="84" t="s">
        <v>287</v>
      </c>
      <c r="H201" s="84" t="s">
        <v>287</v>
      </c>
      <c r="I201" s="86">
        <v>41913</v>
      </c>
      <c r="J201" s="85" t="s">
        <v>305</v>
      </c>
      <c r="K201" s="87">
        <v>8133</v>
      </c>
      <c r="L201" s="87">
        <v>13443</v>
      </c>
      <c r="M201" s="87">
        <v>21576</v>
      </c>
      <c r="N201" s="87">
        <v>139815</v>
      </c>
      <c r="O201" s="88">
        <v>0.15431820620105138</v>
      </c>
      <c r="P201" s="89">
        <v>59849592</v>
      </c>
      <c r="Q201" s="89">
        <v>666698975</v>
      </c>
      <c r="R201" s="89">
        <v>529298824</v>
      </c>
      <c r="S201" s="89">
        <v>2593365020</v>
      </c>
      <c r="T201" s="88">
        <v>0.20409730983415517</v>
      </c>
      <c r="U201" s="89">
        <v>12215140.721871775</v>
      </c>
      <c r="V201" s="89">
        <v>136071467.26668867</v>
      </c>
      <c r="W201" s="90">
        <v>8.97700375195567E-2</v>
      </c>
      <c r="X201" s="91" t="str">
        <f>VLOOKUP(B201,'Results of LIP Model by Tier'!B$13:AB$215,23,FALSE)</f>
        <v>Tier 1</v>
      </c>
      <c r="Y201" s="129">
        <f>VLOOKUP(B201,'Results of LIP Model by Tier'!B$13:AB$215,24,FALSE)</f>
        <v>12215140.721871775</v>
      </c>
      <c r="Z201" s="133">
        <v>6510420</v>
      </c>
      <c r="AA201" s="131">
        <f>VLOOKUP(B201,'Results of LIP Model by Tier'!B$13:AB$215,26,FALSE)</f>
        <v>5704720.7218717746</v>
      </c>
      <c r="AB201" s="90">
        <f>VLOOKUP(B201,'Results of LIP Model by Tier'!B$13:AB$215,27,FALSE)</f>
        <v>0.46702046679308479</v>
      </c>
    </row>
    <row r="202" spans="1:28" s="83" customFormat="1" ht="21" x14ac:dyDescent="0.45">
      <c r="A202" s="73"/>
      <c r="B202" s="84">
        <v>100070</v>
      </c>
      <c r="C202" s="84">
        <v>119733</v>
      </c>
      <c r="D202" s="85" t="s">
        <v>196</v>
      </c>
      <c r="E202" s="85" t="s">
        <v>210</v>
      </c>
      <c r="F202" s="84" t="s">
        <v>281</v>
      </c>
      <c r="G202" s="84" t="s">
        <v>287</v>
      </c>
      <c r="H202" s="84" t="s">
        <v>287</v>
      </c>
      <c r="I202" s="86">
        <v>42005</v>
      </c>
      <c r="J202" s="85" t="s">
        <v>308</v>
      </c>
      <c r="K202" s="87">
        <v>476</v>
      </c>
      <c r="L202" s="87">
        <v>819</v>
      </c>
      <c r="M202" s="87">
        <v>1295</v>
      </c>
      <c r="N202" s="87">
        <v>39723</v>
      </c>
      <c r="O202" s="88">
        <v>3.2600760264833974E-2</v>
      </c>
      <c r="P202" s="89">
        <v>2116215</v>
      </c>
      <c r="Q202" s="89">
        <v>192898577</v>
      </c>
      <c r="R202" s="89">
        <v>147833540</v>
      </c>
      <c r="S202" s="89">
        <v>1183702111</v>
      </c>
      <c r="T202" s="88">
        <v>0.12489083074719633</v>
      </c>
      <c r="U202" s="89">
        <v>264295.8493896781</v>
      </c>
      <c r="V202" s="89">
        <v>24091263.531482019</v>
      </c>
      <c r="W202" s="90">
        <v>1.0970609700246778E-2</v>
      </c>
      <c r="X202" s="91" t="str">
        <f>VLOOKUP(B202,'Results of LIP Model by Tier'!B$13:AB$215,23,FALSE)</f>
        <v>Tier 3</v>
      </c>
      <c r="Y202" s="129">
        <f>VLOOKUP(B202,'Results of LIP Model by Tier'!B$13:AB$215,24,FALSE)</f>
        <v>79288.754816903427</v>
      </c>
      <c r="Z202" s="133">
        <v>0</v>
      </c>
      <c r="AA202" s="131">
        <f>VLOOKUP(B202,'Results of LIP Model by Tier'!B$13:AB$215,26,FALSE)</f>
        <v>79288.754816903427</v>
      </c>
      <c r="AB202" s="90">
        <f>VLOOKUP(B202,'Results of LIP Model by Tier'!B$13:AB$215,27,FALSE)</f>
        <v>1</v>
      </c>
    </row>
    <row r="203" spans="1:28" s="83" customFormat="1" ht="21" x14ac:dyDescent="0.45">
      <c r="A203" s="73"/>
      <c r="B203" s="84">
        <v>100161</v>
      </c>
      <c r="C203" s="84">
        <v>101788</v>
      </c>
      <c r="D203" s="85" t="s">
        <v>79</v>
      </c>
      <c r="E203" s="85" t="s">
        <v>230</v>
      </c>
      <c r="F203" s="84" t="s">
        <v>281</v>
      </c>
      <c r="G203" s="84" t="s">
        <v>287</v>
      </c>
      <c r="H203" s="84" t="s">
        <v>287</v>
      </c>
      <c r="I203" s="86">
        <v>42005</v>
      </c>
      <c r="J203" s="85" t="s">
        <v>308</v>
      </c>
      <c r="K203" s="87">
        <v>2912</v>
      </c>
      <c r="L203" s="87">
        <v>4137</v>
      </c>
      <c r="M203" s="87">
        <v>7049</v>
      </c>
      <c r="N203" s="87">
        <v>51054</v>
      </c>
      <c r="O203" s="88">
        <v>0.13806949504446273</v>
      </c>
      <c r="P203" s="89">
        <v>12078759</v>
      </c>
      <c r="Q203" s="89">
        <v>369911260</v>
      </c>
      <c r="R203" s="89">
        <v>159333720</v>
      </c>
      <c r="S203" s="89">
        <v>1320774323</v>
      </c>
      <c r="T203" s="88">
        <v>0.1206365972031393</v>
      </c>
      <c r="U203" s="89">
        <v>1457140.3841967937</v>
      </c>
      <c r="V203" s="89">
        <v>44624835.673525736</v>
      </c>
      <c r="W203" s="90">
        <v>3.2653126049745011E-2</v>
      </c>
      <c r="X203" s="91" t="str">
        <f>VLOOKUP(B203,'Results of LIP Model by Tier'!B$13:AB$215,23,FALSE)</f>
        <v>Tier 3</v>
      </c>
      <c r="Y203" s="129">
        <f>VLOOKUP(B203,'Results of LIP Model by Tier'!B$13:AB$215,24,FALSE)</f>
        <v>437142.11525903811</v>
      </c>
      <c r="Z203" s="133">
        <v>0</v>
      </c>
      <c r="AA203" s="131">
        <f>VLOOKUP(B203,'Results of LIP Model by Tier'!B$13:AB$215,26,FALSE)</f>
        <v>437142.11525903811</v>
      </c>
      <c r="AB203" s="90">
        <f>VLOOKUP(B203,'Results of LIP Model by Tier'!B$13:AB$215,27,FALSE)</f>
        <v>1</v>
      </c>
    </row>
    <row r="204" spans="1:28" s="83" customFormat="1" ht="21" x14ac:dyDescent="0.45">
      <c r="A204" s="73"/>
      <c r="B204" s="84">
        <v>100219</v>
      </c>
      <c r="C204" s="84">
        <v>101711</v>
      </c>
      <c r="D204" s="85" t="s">
        <v>89</v>
      </c>
      <c r="E204" s="85" t="s">
        <v>257</v>
      </c>
      <c r="F204" s="84" t="s">
        <v>281</v>
      </c>
      <c r="G204" s="84" t="s">
        <v>287</v>
      </c>
      <c r="H204" s="84" t="s">
        <v>287</v>
      </c>
      <c r="I204" s="86">
        <v>41913</v>
      </c>
      <c r="J204" s="85" t="s">
        <v>305</v>
      </c>
      <c r="K204" s="87">
        <v>2604</v>
      </c>
      <c r="L204" s="87">
        <v>6484</v>
      </c>
      <c r="M204" s="87">
        <v>9088</v>
      </c>
      <c r="N204" s="87">
        <v>64543</v>
      </c>
      <c r="O204" s="88">
        <v>0.14080535456982166</v>
      </c>
      <c r="P204" s="89">
        <v>31646572</v>
      </c>
      <c r="Q204" s="89">
        <v>243318228</v>
      </c>
      <c r="R204" s="89">
        <v>229961495</v>
      </c>
      <c r="S204" s="89">
        <v>1023925774</v>
      </c>
      <c r="T204" s="88">
        <v>0.22458805202416948</v>
      </c>
      <c r="U204" s="89">
        <v>7107441.9587226249</v>
      </c>
      <c r="V204" s="89">
        <v>54646366.848492734</v>
      </c>
      <c r="W204" s="90">
        <v>0.13006247933056622</v>
      </c>
      <c r="X204" s="91" t="str">
        <f>VLOOKUP(B204,'Results of LIP Model by Tier'!B$13:AB$215,23,FALSE)</f>
        <v>Tier 3</v>
      </c>
      <c r="Y204" s="129">
        <f>VLOOKUP(B204,'Results of LIP Model by Tier'!B$13:AB$215,24,FALSE)</f>
        <v>2132232.5876167873</v>
      </c>
      <c r="Z204" s="133">
        <v>1136436</v>
      </c>
      <c r="AA204" s="131">
        <f>VLOOKUP(B204,'Results of LIP Model by Tier'!B$13:AB$215,26,FALSE)</f>
        <v>995796.58761678729</v>
      </c>
      <c r="AB204" s="90">
        <f>VLOOKUP(B204,'Results of LIP Model by Tier'!B$13:AB$215,27,FALSE)</f>
        <v>0.4670206212023974</v>
      </c>
    </row>
    <row r="205" spans="1:28" s="83" customFormat="1" ht="21" x14ac:dyDescent="0.45">
      <c r="A205" s="73"/>
      <c r="B205" s="84">
        <v>23960032</v>
      </c>
      <c r="C205" s="84">
        <v>103179</v>
      </c>
      <c r="D205" s="85" t="s">
        <v>191</v>
      </c>
      <c r="E205" s="85" t="s">
        <v>250</v>
      </c>
      <c r="F205" s="84" t="s">
        <v>281</v>
      </c>
      <c r="G205" s="84" t="s">
        <v>287</v>
      </c>
      <c r="H205" s="84" t="s">
        <v>287</v>
      </c>
      <c r="I205" s="86">
        <v>41821</v>
      </c>
      <c r="J205" s="85" t="s">
        <v>306</v>
      </c>
      <c r="K205" s="87">
        <v>1219</v>
      </c>
      <c r="L205" s="87">
        <v>1189</v>
      </c>
      <c r="M205" s="87">
        <v>2408</v>
      </c>
      <c r="N205" s="87">
        <v>59660</v>
      </c>
      <c r="O205" s="88">
        <v>4.036205162587999E-2</v>
      </c>
      <c r="P205" s="89">
        <v>10772984</v>
      </c>
      <c r="Q205" s="89">
        <v>89130975</v>
      </c>
      <c r="R205" s="89">
        <v>148973686</v>
      </c>
      <c r="S205" s="89">
        <v>716048038</v>
      </c>
      <c r="T205" s="88">
        <v>0.20804984874492458</v>
      </c>
      <c r="U205" s="89">
        <v>2241317.6917314925</v>
      </c>
      <c r="V205" s="89">
        <v>18543685.867237654</v>
      </c>
      <c r="W205" s="90">
        <v>0.1208668927945644</v>
      </c>
      <c r="X205" s="91" t="str">
        <f>VLOOKUP(B205,'Results of LIP Model by Tier'!B$13:AB$215,23,FALSE)</f>
        <v>Tier 3</v>
      </c>
      <c r="Y205" s="129">
        <f>VLOOKUP(B205,'Results of LIP Model by Tier'!B$13:AB$215,24,FALSE)</f>
        <v>672395.30751944776</v>
      </c>
      <c r="Z205" s="133">
        <v>0</v>
      </c>
      <c r="AA205" s="131">
        <f>VLOOKUP(B205,'Results of LIP Model by Tier'!B$13:AB$215,26,FALSE)</f>
        <v>672395.30751944776</v>
      </c>
      <c r="AB205" s="90">
        <f>VLOOKUP(B205,'Results of LIP Model by Tier'!B$13:AB$215,27,FALSE)</f>
        <v>1</v>
      </c>
    </row>
    <row r="206" spans="1:28" s="83" customFormat="1" ht="21" x14ac:dyDescent="0.45">
      <c r="A206" s="73"/>
      <c r="B206" s="84">
        <v>100146</v>
      </c>
      <c r="C206" s="84">
        <v>101796</v>
      </c>
      <c r="D206" s="85" t="s">
        <v>174</v>
      </c>
      <c r="E206" s="85" t="s">
        <v>261</v>
      </c>
      <c r="F206" s="84" t="s">
        <v>281</v>
      </c>
      <c r="G206" s="84" t="s">
        <v>287</v>
      </c>
      <c r="H206" s="84" t="s">
        <v>287</v>
      </c>
      <c r="I206" s="86">
        <v>42005</v>
      </c>
      <c r="J206" s="85" t="s">
        <v>308</v>
      </c>
      <c r="K206" s="87">
        <v>106</v>
      </c>
      <c r="L206" s="87">
        <v>268</v>
      </c>
      <c r="M206" s="87">
        <v>374</v>
      </c>
      <c r="N206" s="87">
        <v>3999</v>
      </c>
      <c r="O206" s="88">
        <v>9.3523380845211307E-2</v>
      </c>
      <c r="P206" s="89">
        <v>243585</v>
      </c>
      <c r="Q206" s="89">
        <v>16125740</v>
      </c>
      <c r="R206" s="89">
        <v>16191280</v>
      </c>
      <c r="S206" s="89">
        <v>90447281</v>
      </c>
      <c r="T206" s="88">
        <v>0.17901345204617042</v>
      </c>
      <c r="U206" s="89">
        <v>43604.991716666424</v>
      </c>
      <c r="V206" s="89">
        <v>2886724.3841990121</v>
      </c>
      <c r="W206" s="90">
        <v>1.5105353304716559E-2</v>
      </c>
      <c r="X206" s="91" t="str">
        <f>VLOOKUP(B206,'Results of LIP Model by Tier'!B$13:AB$215,23,FALSE)</f>
        <v>Tier 3</v>
      </c>
      <c r="Y206" s="129">
        <f>VLOOKUP(B206,'Results of LIP Model by Tier'!B$13:AB$215,24,FALSE)</f>
        <v>13081.497514999926</v>
      </c>
      <c r="Z206" s="133">
        <v>0</v>
      </c>
      <c r="AA206" s="131">
        <f>VLOOKUP(B206,'Results of LIP Model by Tier'!B$13:AB$215,26,FALSE)</f>
        <v>13081.497514999926</v>
      </c>
      <c r="AB206" s="90">
        <f>VLOOKUP(B206,'Results of LIP Model by Tier'!B$13:AB$215,27,FALSE)</f>
        <v>1</v>
      </c>
    </row>
    <row r="207" spans="1:28" s="83" customFormat="1" ht="21" x14ac:dyDescent="0.45">
      <c r="A207" s="73"/>
      <c r="B207" s="84">
        <v>100106</v>
      </c>
      <c r="C207" s="84">
        <v>101800</v>
      </c>
      <c r="D207" s="85" t="s">
        <v>54</v>
      </c>
      <c r="E207" s="85" t="s">
        <v>224</v>
      </c>
      <c r="F207" s="84" t="s">
        <v>280</v>
      </c>
      <c r="G207" s="84" t="s">
        <v>287</v>
      </c>
      <c r="H207" s="84" t="s">
        <v>287</v>
      </c>
      <c r="I207" s="86">
        <v>41791</v>
      </c>
      <c r="J207" s="85" t="s">
        <v>309</v>
      </c>
      <c r="K207" s="87">
        <v>522</v>
      </c>
      <c r="L207" s="87">
        <v>0</v>
      </c>
      <c r="M207" s="87">
        <v>522</v>
      </c>
      <c r="N207" s="87">
        <v>3742</v>
      </c>
      <c r="O207" s="88">
        <v>0.13949759486905397</v>
      </c>
      <c r="P207" s="89">
        <v>1561789</v>
      </c>
      <c r="Q207" s="89">
        <v>7718246</v>
      </c>
      <c r="R207" s="89">
        <v>21284547</v>
      </c>
      <c r="S207" s="89">
        <v>54710147</v>
      </c>
      <c r="T207" s="88">
        <v>0.38904203638860629</v>
      </c>
      <c r="U207" s="89">
        <v>607601.572969325</v>
      </c>
      <c r="V207" s="89">
        <v>3002722.141188215</v>
      </c>
      <c r="W207" s="90">
        <v>0.20235024900735218</v>
      </c>
      <c r="X207" s="91" t="str">
        <f>VLOOKUP(B207,'Results of LIP Model by Tier'!B$13:AB$215,23,FALSE)</f>
        <v>Tier 1</v>
      </c>
      <c r="Y207" s="129">
        <f>VLOOKUP(B207,'Results of LIP Model by Tier'!B$13:AB$215,24,FALSE)</f>
        <v>607601.572969325</v>
      </c>
      <c r="Z207" s="133">
        <v>0</v>
      </c>
      <c r="AA207" s="131">
        <f>VLOOKUP(B207,'Results of LIP Model by Tier'!B$13:AB$215,26,FALSE)</f>
        <v>607601.572969325</v>
      </c>
      <c r="AB207" s="90">
        <f>VLOOKUP(B207,'Results of LIP Model by Tier'!B$13:AB$215,27,FALSE)</f>
        <v>1</v>
      </c>
    </row>
    <row r="208" spans="1:28" s="83" customFormat="1" ht="21" x14ac:dyDescent="0.45">
      <c r="A208" s="73"/>
      <c r="B208" s="84">
        <v>100241</v>
      </c>
      <c r="C208" s="84">
        <v>108227</v>
      </c>
      <c r="D208" s="85" t="s">
        <v>49</v>
      </c>
      <c r="E208" s="85" t="s">
        <v>255</v>
      </c>
      <c r="F208" s="84" t="s">
        <v>281</v>
      </c>
      <c r="G208" s="84" t="s">
        <v>287</v>
      </c>
      <c r="H208" s="84" t="s">
        <v>287</v>
      </c>
      <c r="I208" s="86">
        <v>42005</v>
      </c>
      <c r="J208" s="85" t="s">
        <v>308</v>
      </c>
      <c r="K208" s="87">
        <v>0</v>
      </c>
      <c r="L208" s="87">
        <v>11</v>
      </c>
      <c r="M208" s="87">
        <v>11</v>
      </c>
      <c r="N208" s="87">
        <v>100</v>
      </c>
      <c r="O208" s="88">
        <v>0.11</v>
      </c>
      <c r="P208" s="89">
        <v>2499591</v>
      </c>
      <c r="Q208" s="89">
        <v>5614836</v>
      </c>
      <c r="R208" s="89">
        <v>7735726</v>
      </c>
      <c r="S208" s="89">
        <v>19678687</v>
      </c>
      <c r="T208" s="88">
        <v>0.39310173488708877</v>
      </c>
      <c r="U208" s="89">
        <v>982593.55860815314</v>
      </c>
      <c r="V208" s="89">
        <v>2207201.7727064821</v>
      </c>
      <c r="W208" s="90">
        <v>0.44517613693436459</v>
      </c>
      <c r="X208" s="91" t="str">
        <f>VLOOKUP(B208,'Results of LIP Model by Tier'!B$13:AB$215,23,FALSE)</f>
        <v>Tier 2</v>
      </c>
      <c r="Y208" s="129">
        <f>VLOOKUP(B208,'Results of LIP Model by Tier'!B$13:AB$215,24,FALSE)</f>
        <v>638685.81309529953</v>
      </c>
      <c r="Z208" s="133">
        <v>0</v>
      </c>
      <c r="AA208" s="131">
        <f>VLOOKUP(B208,'Results of LIP Model by Tier'!B$13:AB$215,26,FALSE)</f>
        <v>638685.81309529953</v>
      </c>
      <c r="AB208" s="90">
        <f>VLOOKUP(B208,'Results of LIP Model by Tier'!B$13:AB$215,27,FALSE)</f>
        <v>1</v>
      </c>
    </row>
    <row r="209" spans="1:28" s="83" customFormat="1" ht="21" x14ac:dyDescent="0.45">
      <c r="A209" s="73"/>
      <c r="B209" s="84">
        <v>100045</v>
      </c>
      <c r="C209" s="84">
        <v>101877</v>
      </c>
      <c r="D209" s="85" t="s">
        <v>93</v>
      </c>
      <c r="E209" s="85" t="s">
        <v>232</v>
      </c>
      <c r="F209" s="84" t="s">
        <v>281</v>
      </c>
      <c r="G209" s="84" t="s">
        <v>287</v>
      </c>
      <c r="H209" s="84" t="s">
        <v>287</v>
      </c>
      <c r="I209" s="86">
        <v>42005</v>
      </c>
      <c r="J209" s="85" t="s">
        <v>308</v>
      </c>
      <c r="K209" s="87">
        <v>1699</v>
      </c>
      <c r="L209" s="87">
        <v>3238</v>
      </c>
      <c r="M209" s="87">
        <v>4937</v>
      </c>
      <c r="N209" s="87">
        <v>35926</v>
      </c>
      <c r="O209" s="88">
        <v>0.13742136614151312</v>
      </c>
      <c r="P209" s="89">
        <v>10138331</v>
      </c>
      <c r="Q209" s="89">
        <v>121119776</v>
      </c>
      <c r="R209" s="89">
        <v>112649890</v>
      </c>
      <c r="S209" s="89">
        <v>572772789</v>
      </c>
      <c r="T209" s="88">
        <v>0.19667465383031665</v>
      </c>
      <c r="U209" s="89">
        <v>1993952.7398421681</v>
      </c>
      <c r="V209" s="89">
        <v>23821190.016805496</v>
      </c>
      <c r="W209" s="90">
        <v>8.3705001237783003E-2</v>
      </c>
      <c r="X209" s="91" t="str">
        <f>VLOOKUP(B209,'Results of LIP Model by Tier'!B$13:AB$215,23,FALSE)</f>
        <v>Tier 3</v>
      </c>
      <c r="Y209" s="129">
        <f>VLOOKUP(B209,'Results of LIP Model by Tier'!B$13:AB$215,24,FALSE)</f>
        <v>598185.82195265044</v>
      </c>
      <c r="Z209" s="133">
        <v>0</v>
      </c>
      <c r="AA209" s="131">
        <f>VLOOKUP(B209,'Results of LIP Model by Tier'!B$13:AB$215,26,FALSE)</f>
        <v>598185.82195265044</v>
      </c>
      <c r="AB209" s="90">
        <f>VLOOKUP(B209,'Results of LIP Model by Tier'!B$13:AB$215,27,FALSE)</f>
        <v>1</v>
      </c>
    </row>
    <row r="210" spans="1:28" s="83" customFormat="1" ht="21" x14ac:dyDescent="0.45">
      <c r="A210" s="73"/>
      <c r="B210" s="84">
        <v>100072</v>
      </c>
      <c r="C210" s="84">
        <v>101826</v>
      </c>
      <c r="D210" s="85" t="s">
        <v>94</v>
      </c>
      <c r="E210" s="85" t="s">
        <v>232</v>
      </c>
      <c r="F210" s="84" t="s">
        <v>281</v>
      </c>
      <c r="G210" s="84" t="s">
        <v>287</v>
      </c>
      <c r="H210" s="84" t="s">
        <v>287</v>
      </c>
      <c r="I210" s="86">
        <v>42005</v>
      </c>
      <c r="J210" s="85" t="s">
        <v>308</v>
      </c>
      <c r="K210" s="87">
        <v>1416</v>
      </c>
      <c r="L210" s="87">
        <v>2999</v>
      </c>
      <c r="M210" s="87">
        <v>4415</v>
      </c>
      <c r="N210" s="87">
        <v>42518</v>
      </c>
      <c r="O210" s="88">
        <v>0.10383837433557552</v>
      </c>
      <c r="P210" s="89">
        <v>9255929</v>
      </c>
      <c r="Q210" s="89">
        <v>125976393</v>
      </c>
      <c r="R210" s="89">
        <v>120479135</v>
      </c>
      <c r="S210" s="89">
        <v>606260831</v>
      </c>
      <c r="T210" s="88">
        <v>0.19872491976972201</v>
      </c>
      <c r="U210" s="89">
        <v>1839383.7479192433</v>
      </c>
      <c r="V210" s="89">
        <v>25034648.591803968</v>
      </c>
      <c r="W210" s="90">
        <v>7.3473519756991304E-2</v>
      </c>
      <c r="X210" s="91" t="str">
        <f>VLOOKUP(B210,'Results of LIP Model by Tier'!B$13:AB$215,23,FALSE)</f>
        <v>Tier 3</v>
      </c>
      <c r="Y210" s="129">
        <f>VLOOKUP(B210,'Results of LIP Model by Tier'!B$13:AB$215,24,FALSE)</f>
        <v>551815.12437577301</v>
      </c>
      <c r="Z210" s="133">
        <v>294106</v>
      </c>
      <c r="AA210" s="131">
        <f>VLOOKUP(B210,'Results of LIP Model by Tier'!B$13:AB$215,26,FALSE)</f>
        <v>257709.12437577301</v>
      </c>
      <c r="AB210" s="90">
        <f>VLOOKUP(B210,'Results of LIP Model by Tier'!B$13:AB$215,27,FALSE)</f>
        <v>0.46702077016700111</v>
      </c>
    </row>
    <row r="211" spans="1:28" s="83" customFormat="1" ht="21" x14ac:dyDescent="0.45">
      <c r="A211" s="73"/>
      <c r="B211" s="84">
        <v>100068</v>
      </c>
      <c r="C211" s="84">
        <v>101869</v>
      </c>
      <c r="D211" s="85" t="s">
        <v>97</v>
      </c>
      <c r="E211" s="85" t="s">
        <v>232</v>
      </c>
      <c r="F211" s="84" t="s">
        <v>281</v>
      </c>
      <c r="G211" s="84" t="s">
        <v>287</v>
      </c>
      <c r="H211" s="84" t="s">
        <v>287</v>
      </c>
      <c r="I211" s="86">
        <v>42005</v>
      </c>
      <c r="J211" s="85" t="s">
        <v>308</v>
      </c>
      <c r="K211" s="87">
        <v>2886</v>
      </c>
      <c r="L211" s="87">
        <v>5672</v>
      </c>
      <c r="M211" s="87">
        <v>8558</v>
      </c>
      <c r="N211" s="87">
        <v>75974</v>
      </c>
      <c r="O211" s="88">
        <v>0.11264379919446127</v>
      </c>
      <c r="P211" s="89">
        <v>11431684</v>
      </c>
      <c r="Q211" s="89">
        <v>245334631</v>
      </c>
      <c r="R211" s="89">
        <v>247146815</v>
      </c>
      <c r="S211" s="89">
        <v>1157142681</v>
      </c>
      <c r="T211" s="88">
        <v>0.21358369979613603</v>
      </c>
      <c r="U211" s="89">
        <v>2441621.3636202915</v>
      </c>
      <c r="V211" s="89">
        <v>52399478.177099809</v>
      </c>
      <c r="W211" s="90">
        <v>4.6596291576952296E-2</v>
      </c>
      <c r="X211" s="91" t="str">
        <f>VLOOKUP(B211,'Results of LIP Model by Tier'!B$13:AB$215,23,FALSE)</f>
        <v>Tier 3</v>
      </c>
      <c r="Y211" s="129">
        <f>VLOOKUP(B211,'Results of LIP Model by Tier'!B$13:AB$215,24,FALSE)</f>
        <v>732486.40908608737</v>
      </c>
      <c r="Z211" s="133">
        <v>0</v>
      </c>
      <c r="AA211" s="131">
        <f>VLOOKUP(B211,'Results of LIP Model by Tier'!B$13:AB$215,26,FALSE)</f>
        <v>732486.40908608737</v>
      </c>
      <c r="AB211" s="90">
        <f>VLOOKUP(B211,'Results of LIP Model by Tier'!B$13:AB$215,27,FALSE)</f>
        <v>1</v>
      </c>
    </row>
    <row r="212" spans="1:28" s="83" customFormat="1" ht="21" x14ac:dyDescent="0.45">
      <c r="A212" s="73"/>
      <c r="B212" s="84">
        <v>100014</v>
      </c>
      <c r="C212" s="84">
        <v>101834</v>
      </c>
      <c r="D212" s="85" t="s">
        <v>46</v>
      </c>
      <c r="E212" s="85" t="s">
        <v>232</v>
      </c>
      <c r="F212" s="84" t="s">
        <v>281</v>
      </c>
      <c r="G212" s="84" t="s">
        <v>287</v>
      </c>
      <c r="H212" s="84" t="s">
        <v>287</v>
      </c>
      <c r="I212" s="86">
        <v>41913</v>
      </c>
      <c r="J212" s="85" t="s">
        <v>305</v>
      </c>
      <c r="K212" s="87">
        <v>395</v>
      </c>
      <c r="L212" s="87">
        <v>577</v>
      </c>
      <c r="M212" s="87">
        <v>972</v>
      </c>
      <c r="N212" s="87">
        <v>18335</v>
      </c>
      <c r="O212" s="88">
        <v>5.3013362421598036E-2</v>
      </c>
      <c r="P212" s="89">
        <v>11013796</v>
      </c>
      <c r="Q212" s="89">
        <v>52875117</v>
      </c>
      <c r="R212" s="89">
        <v>90026171</v>
      </c>
      <c r="S212" s="89">
        <v>281032065</v>
      </c>
      <c r="T212" s="88">
        <v>0.32034127849432414</v>
      </c>
      <c r="U212" s="89">
        <v>3528173.4917156734</v>
      </c>
      <c r="V212" s="89">
        <v>16938082.580316972</v>
      </c>
      <c r="W212" s="90">
        <v>0.2082982814014388</v>
      </c>
      <c r="X212" s="91" t="str">
        <f>VLOOKUP(B212,'Results of LIP Model by Tier'!B$13:AB$215,23,FALSE)</f>
        <v>Tier 2</v>
      </c>
      <c r="Y212" s="129">
        <f>VLOOKUP(B212,'Results of LIP Model by Tier'!B$13:AB$215,24,FALSE)</f>
        <v>2293312.7696151878</v>
      </c>
      <c r="Z212" s="133">
        <v>1222289</v>
      </c>
      <c r="AA212" s="131">
        <f>VLOOKUP(B212,'Results of LIP Model by Tier'!B$13:AB$215,26,FALSE)</f>
        <v>1071023.7696151878</v>
      </c>
      <c r="AB212" s="90">
        <f>VLOOKUP(B212,'Results of LIP Model by Tier'!B$13:AB$215,27,FALSE)</f>
        <v>0.46702036626033477</v>
      </c>
    </row>
    <row r="213" spans="1:28" s="83" customFormat="1" ht="21" x14ac:dyDescent="0.45">
      <c r="A213" s="73"/>
      <c r="B213" s="84">
        <v>100017</v>
      </c>
      <c r="C213" s="84">
        <v>101842</v>
      </c>
      <c r="D213" s="85" t="s">
        <v>11</v>
      </c>
      <c r="E213" s="85" t="s">
        <v>232</v>
      </c>
      <c r="F213" s="84" t="s">
        <v>280</v>
      </c>
      <c r="G213" s="84" t="s">
        <v>287</v>
      </c>
      <c r="H213" s="84" t="s">
        <v>287</v>
      </c>
      <c r="I213" s="86">
        <v>41913</v>
      </c>
      <c r="J213" s="85" t="s">
        <v>305</v>
      </c>
      <c r="K213" s="87">
        <v>9705</v>
      </c>
      <c r="L213" s="87">
        <v>13154</v>
      </c>
      <c r="M213" s="87">
        <v>22859</v>
      </c>
      <c r="N213" s="87">
        <v>125394</v>
      </c>
      <c r="O213" s="88">
        <v>0.18229739859961402</v>
      </c>
      <c r="P213" s="89">
        <v>54002023</v>
      </c>
      <c r="Q213" s="89">
        <v>549432625</v>
      </c>
      <c r="R213" s="89">
        <v>429164500</v>
      </c>
      <c r="S213" s="89">
        <v>1538521276</v>
      </c>
      <c r="T213" s="88">
        <v>0.27894609369054968</v>
      </c>
      <c r="U213" s="89">
        <v>15063653.367237218</v>
      </c>
      <c r="V213" s="89">
        <v>153262084.48989466</v>
      </c>
      <c r="W213" s="90">
        <v>9.8286888224011076E-2</v>
      </c>
      <c r="X213" s="91" t="str">
        <f>VLOOKUP(B213,'Results of LIP Model by Tier'!B$13:AB$215,23,FALSE)</f>
        <v>Tier 1</v>
      </c>
      <c r="Y213" s="129">
        <f>VLOOKUP(B213,'Results of LIP Model by Tier'!B$13:AB$215,24,FALSE)</f>
        <v>15063653.367237218</v>
      </c>
      <c r="Z213" s="133">
        <v>8028618</v>
      </c>
      <c r="AA213" s="131">
        <f>VLOOKUP(B213,'Results of LIP Model by Tier'!B$13:AB$215,26,FALSE)</f>
        <v>7035035.3672372177</v>
      </c>
      <c r="AB213" s="90">
        <f>VLOOKUP(B213,'Results of LIP Model by Tier'!B$13:AB$215,27,FALSE)</f>
        <v>0.46702052919898634</v>
      </c>
    </row>
    <row r="214" spans="1:28" s="83" customFormat="1" ht="21" x14ac:dyDescent="0.45">
      <c r="A214" s="73"/>
      <c r="B214" s="84">
        <v>23960041</v>
      </c>
      <c r="C214" s="84">
        <v>103233</v>
      </c>
      <c r="D214" s="85" t="s">
        <v>169</v>
      </c>
      <c r="E214" s="85" t="s">
        <v>260</v>
      </c>
      <c r="F214" s="84" t="s">
        <v>281</v>
      </c>
      <c r="G214" s="84" t="s">
        <v>287</v>
      </c>
      <c r="H214" s="84" t="s">
        <v>287</v>
      </c>
      <c r="I214" s="86">
        <v>41821</v>
      </c>
      <c r="J214" s="85" t="s">
        <v>306</v>
      </c>
      <c r="K214" s="87">
        <v>783</v>
      </c>
      <c r="L214" s="87">
        <v>1226</v>
      </c>
      <c r="M214" s="87">
        <v>2009</v>
      </c>
      <c r="N214" s="87">
        <v>15042</v>
      </c>
      <c r="O214" s="88">
        <v>0.13355936710543811</v>
      </c>
      <c r="P214" s="89">
        <v>23224718</v>
      </c>
      <c r="Q214" s="89">
        <v>219521757</v>
      </c>
      <c r="R214" s="89">
        <v>87187062</v>
      </c>
      <c r="S214" s="89">
        <v>562330321</v>
      </c>
      <c r="T214" s="88">
        <v>0.1550459911977608</v>
      </c>
      <c r="U214" s="89">
        <v>3600899.422598477</v>
      </c>
      <c r="V214" s="89">
        <v>34035968.403538987</v>
      </c>
      <c r="W214" s="90">
        <v>0.10579688463408207</v>
      </c>
      <c r="X214" s="91" t="str">
        <f>VLOOKUP(B214,'Results of LIP Model by Tier'!B$13:AB$215,23,FALSE)</f>
        <v>Tier 3</v>
      </c>
      <c r="Y214" s="129">
        <f>VLOOKUP(B214,'Results of LIP Model by Tier'!B$13:AB$215,24,FALSE)</f>
        <v>1080269.826779543</v>
      </c>
      <c r="Z214" s="133">
        <v>0</v>
      </c>
      <c r="AA214" s="131">
        <f>VLOOKUP(B214,'Results of LIP Model by Tier'!B$13:AB$215,26,FALSE)</f>
        <v>1080269.826779543</v>
      </c>
      <c r="AB214" s="90">
        <f>VLOOKUP(B214,'Results of LIP Model by Tier'!B$13:AB$215,27,FALSE)</f>
        <v>1</v>
      </c>
    </row>
    <row r="215" spans="1:28" s="83" customFormat="1" ht="21" x14ac:dyDescent="0.45">
      <c r="A215" s="73"/>
      <c r="B215" s="84">
        <v>100147</v>
      </c>
      <c r="C215" s="84">
        <v>101907</v>
      </c>
      <c r="D215" s="85" t="s">
        <v>151</v>
      </c>
      <c r="E215" s="85" t="s">
        <v>243</v>
      </c>
      <c r="F215" s="84" t="s">
        <v>281</v>
      </c>
      <c r="G215" s="84" t="s">
        <v>287</v>
      </c>
      <c r="H215" s="84" t="s">
        <v>287</v>
      </c>
      <c r="I215" s="86">
        <v>42005</v>
      </c>
      <c r="J215" s="85" t="s">
        <v>308</v>
      </c>
      <c r="K215" s="87">
        <v>197</v>
      </c>
      <c r="L215" s="87">
        <v>0</v>
      </c>
      <c r="M215" s="87">
        <v>197</v>
      </c>
      <c r="N215" s="87">
        <v>3421</v>
      </c>
      <c r="O215" s="88">
        <v>5.7585501315404852E-2</v>
      </c>
      <c r="P215" s="89">
        <v>1064779</v>
      </c>
      <c r="Q215" s="89">
        <v>21474168</v>
      </c>
      <c r="R215" s="89">
        <v>22016030</v>
      </c>
      <c r="S215" s="89">
        <v>77732424</v>
      </c>
      <c r="T215" s="88">
        <v>0.28322839900116842</v>
      </c>
      <c r="U215" s="89">
        <v>301575.6514600651</v>
      </c>
      <c r="V215" s="89">
        <v>6082094.2225221228</v>
      </c>
      <c r="W215" s="90">
        <v>4.958417946623124E-2</v>
      </c>
      <c r="X215" s="91" t="str">
        <f>VLOOKUP(B215,'Results of LIP Model by Tier'!B$13:AB$215,23,FALSE)</f>
        <v>Tier 3</v>
      </c>
      <c r="Y215" s="129">
        <f>VLOOKUP(B215,'Results of LIP Model by Tier'!B$13:AB$215,24,FALSE)</f>
        <v>90472.695438019524</v>
      </c>
      <c r="Z215" s="133">
        <v>0</v>
      </c>
      <c r="AA215" s="131">
        <f>VLOOKUP(B215,'Results of LIP Model by Tier'!B$13:AB$215,26,FALSE)</f>
        <v>90472.695438019524</v>
      </c>
      <c r="AB215" s="90">
        <f>VLOOKUP(B215,'Results of LIP Model by Tier'!B$13:AB$215,27,FALSE)</f>
        <v>1</v>
      </c>
    </row>
    <row r="216" spans="1:28" ht="18.75" x14ac:dyDescent="0.3">
      <c r="A216" s="62"/>
      <c r="B216" s="62"/>
      <c r="C216" s="58"/>
      <c r="D216" s="58"/>
      <c r="E216" s="58"/>
      <c r="F216" s="58"/>
      <c r="G216" s="58"/>
      <c r="H216" s="58"/>
      <c r="I216" s="59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63"/>
      <c r="V216" s="58"/>
      <c r="W216" s="58"/>
      <c r="X216" s="58"/>
      <c r="Y216" s="95">
        <f t="shared" ref="Y216:AA216" si="0">SUM(Y13:Y215)</f>
        <v>794580334.4366895</v>
      </c>
      <c r="Z216" s="95">
        <f t="shared" si="0"/>
        <v>316718840</v>
      </c>
      <c r="AA216" s="95">
        <f t="shared" si="0"/>
        <v>477861494.43668932</v>
      </c>
      <c r="AB216" s="61"/>
    </row>
    <row r="219" spans="1:28" x14ac:dyDescent="0.25">
      <c r="B219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</row>
  </sheetData>
  <sheetProtection algorithmName="SHA-512" hashValue="bd0IYscti5qDCi10Eu1svI/RihBHONQyaio95YTktT1tANYvdCOSGlU6GbirFwFUm3o7c4/HX+Pq+5yY1QxRNg==" saltValue="1uf/RL9j6VUNFO5EfGxXJA==" spinCount="100000" sheet="1" objects="1" scenarios="1" sort="0"/>
  <protectedRanges>
    <protectedRange sqref="X4:AB8" name="Uncompensated Care Threshold and Payments"/>
    <protectedRange sqref="Z13:Z215" name="IGTs"/>
  </protectedRanges>
  <sortState ref="A13:AB215">
    <sortCondition ref="E13:E215"/>
    <sortCondition ref="D13:D215"/>
  </sortState>
  <mergeCells count="12">
    <mergeCell ref="E3:T4"/>
    <mergeCell ref="V3:W3"/>
    <mergeCell ref="V4:W4"/>
    <mergeCell ref="E5:T6"/>
    <mergeCell ref="U5:U6"/>
    <mergeCell ref="V5:W5"/>
    <mergeCell ref="V6:W6"/>
    <mergeCell ref="E7:T8"/>
    <mergeCell ref="V7:W7"/>
    <mergeCell ref="V8:W8"/>
    <mergeCell ref="C219:Z219"/>
    <mergeCell ref="Z10:Z11"/>
  </mergeCells>
  <conditionalFormatting sqref="A1:XFD10 A12:XFD1048576 A11:Y11 AA11:XFD11">
    <cfRule type="containsBlanks" dxfId="20" priority="13">
      <formula>LEN(TRIM(A1))=0</formula>
    </cfRule>
  </conditionalFormatting>
  <conditionalFormatting sqref="D5">
    <cfRule type="containsBlanks" dxfId="19" priority="12">
      <formula>LEN(TRIM(D5))=0</formula>
    </cfRule>
  </conditionalFormatting>
  <conditionalFormatting sqref="D7">
    <cfRule type="containsBlanks" dxfId="18" priority="11">
      <formula>LEN(TRIM(D7))=0</formula>
    </cfRule>
  </conditionalFormatting>
  <conditionalFormatting sqref="E3">
    <cfRule type="containsBlanks" dxfId="17" priority="10">
      <formula>LEN(TRIM(E3))=0</formula>
    </cfRule>
  </conditionalFormatting>
  <conditionalFormatting sqref="E5">
    <cfRule type="containsBlanks" dxfId="16" priority="9">
      <formula>LEN(TRIM(E5))=0</formula>
    </cfRule>
  </conditionalFormatting>
  <conditionalFormatting sqref="E7">
    <cfRule type="containsBlanks" dxfId="15" priority="8">
      <formula>LEN(TRIM(E7))=0</formula>
    </cfRule>
  </conditionalFormatting>
  <conditionalFormatting sqref="E7">
    <cfRule type="containsBlanks" dxfId="14" priority="7">
      <formula>LEN(TRIM(E7))=0</formula>
    </cfRule>
  </conditionalFormatting>
  <pageMargins left="0.7" right="0.7" top="0.75" bottom="0.75" header="0.3" footer="0.3"/>
  <pageSetup paperSize="5" scale="48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219"/>
  <sheetViews>
    <sheetView zoomScale="80" zoomScaleNormal="80" workbookViewId="0">
      <pane ySplit="12" topLeftCell="A13" activePane="bottomLeft" state="frozen"/>
      <selection activeCell="K1" sqref="K1"/>
      <selection pane="bottomLeft" activeCell="E5" sqref="E5:T6"/>
    </sheetView>
  </sheetViews>
  <sheetFormatPr defaultRowHeight="15" x14ac:dyDescent="0.25"/>
  <cols>
    <col min="2" max="2" width="13.42578125" style="11" hidden="1" customWidth="1"/>
    <col min="3" max="3" width="17.42578125" style="11" hidden="1" customWidth="1"/>
    <col min="4" max="4" width="62.140625" bestFit="1" customWidth="1"/>
    <col min="5" max="5" width="19.5703125" bestFit="1" customWidth="1"/>
    <col min="6" max="6" width="14.7109375" customWidth="1"/>
    <col min="7" max="7" width="23" bestFit="1" customWidth="1"/>
    <col min="8" max="8" width="28.140625" customWidth="1"/>
    <col min="9" max="14" width="14.7109375" hidden="1" customWidth="1"/>
    <col min="15" max="15" width="17" customWidth="1"/>
    <col min="16" max="18" width="14.7109375" hidden="1" customWidth="1"/>
    <col min="19" max="19" width="14.85546875" hidden="1" customWidth="1"/>
    <col min="20" max="20" width="16.140625" hidden="1" customWidth="1"/>
    <col min="21" max="22" width="17.140625" bestFit="1" customWidth="1"/>
    <col min="23" max="23" width="21.85546875" bestFit="1" customWidth="1"/>
    <col min="24" max="24" width="14.7109375" customWidth="1"/>
    <col min="25" max="25" width="19.85546875" style="9" customWidth="1"/>
    <col min="26" max="27" width="19" style="9" bestFit="1" customWidth="1"/>
    <col min="28" max="28" width="19.140625" style="7" customWidth="1"/>
    <col min="29" max="29" width="9.140625" customWidth="1"/>
  </cols>
  <sheetData>
    <row r="1" spans="1:28" s="2" customFormat="1" ht="20.25" customHeight="1" x14ac:dyDescent="0.25">
      <c r="A1" s="13"/>
      <c r="B1" s="1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s="2" customFormat="1" ht="18.75" thickBot="1" x14ac:dyDescent="0.3">
      <c r="B2" s="1"/>
      <c r="C2" s="10"/>
      <c r="D2" s="3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28"/>
      <c r="V2" s="28"/>
      <c r="W2" s="10"/>
      <c r="X2" s="10"/>
      <c r="Y2" s="10"/>
      <c r="Z2" s="10"/>
      <c r="AA2" s="10"/>
      <c r="AB2" s="10"/>
    </row>
    <row r="3" spans="1:28" s="2" customFormat="1" ht="33.75" customHeight="1" thickBot="1" x14ac:dyDescent="0.3">
      <c r="A3" s="33"/>
      <c r="B3" s="1"/>
      <c r="C3" s="10"/>
      <c r="D3" s="30"/>
      <c r="E3" s="164" t="s">
        <v>301</v>
      </c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6"/>
      <c r="U3" s="96"/>
      <c r="V3" s="170" t="s">
        <v>314</v>
      </c>
      <c r="W3" s="171"/>
      <c r="X3" s="98" t="s">
        <v>280</v>
      </c>
      <c r="Y3" s="99" t="s">
        <v>281</v>
      </c>
      <c r="Z3" s="100" t="s">
        <v>282</v>
      </c>
      <c r="AA3" s="101" t="s">
        <v>283</v>
      </c>
      <c r="AB3" s="22" t="s">
        <v>297</v>
      </c>
    </row>
    <row r="4" spans="1:28" s="2" customFormat="1" ht="19.5" customHeight="1" thickBot="1" x14ac:dyDescent="0.35">
      <c r="A4" s="33"/>
      <c r="B4" s="1"/>
      <c r="C4" s="10"/>
      <c r="D4" s="30"/>
      <c r="E4" s="167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9"/>
      <c r="U4" s="96"/>
      <c r="V4" s="134" t="s">
        <v>291</v>
      </c>
      <c r="W4" s="161"/>
      <c r="X4" s="110">
        <f>'Build LIP Model by County'!X4</f>
        <v>0</v>
      </c>
      <c r="Y4" s="111" t="str">
        <f>'Build LIP Model by County'!Y4</f>
        <v>N/A</v>
      </c>
      <c r="Z4" s="111">
        <f>'Build LIP Model by County'!Z4</f>
        <v>0.17</v>
      </c>
      <c r="AA4" s="111">
        <f>'Build LIP Model by County'!AA4</f>
        <v>0</v>
      </c>
      <c r="AB4" s="112">
        <f>'Build LIP Model by County'!AB4</f>
        <v>1</v>
      </c>
    </row>
    <row r="5" spans="1:28" s="2" customFormat="1" ht="18.75" customHeight="1" thickBot="1" x14ac:dyDescent="0.35">
      <c r="A5" s="33"/>
      <c r="B5" s="1"/>
      <c r="C5" s="10"/>
      <c r="D5" s="31"/>
      <c r="E5" s="172" t="s">
        <v>319</v>
      </c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4"/>
      <c r="U5" s="178"/>
      <c r="V5" s="134" t="s">
        <v>292</v>
      </c>
      <c r="W5" s="161"/>
      <c r="X5" s="113" t="str">
        <f>'Build LIP Model by County'!X5</f>
        <v>N/A</v>
      </c>
      <c r="Y5" s="114">
        <f>'Build LIP Model by County'!Y5</f>
        <v>0.2</v>
      </c>
      <c r="Z5" s="114" t="str">
        <f>'Build LIP Model by County'!Z5</f>
        <v>N/A</v>
      </c>
      <c r="AA5" s="114" t="str">
        <f>'Build LIP Model by County'!AA5</f>
        <v>N/A</v>
      </c>
      <c r="AB5" s="115">
        <f>'Build LIP Model by County'!AB5</f>
        <v>0.65</v>
      </c>
    </row>
    <row r="6" spans="1:28" s="2" customFormat="1" ht="18.75" customHeight="1" thickBot="1" x14ac:dyDescent="0.35">
      <c r="A6" s="33"/>
      <c r="B6" s="1"/>
      <c r="C6" s="10"/>
      <c r="D6" s="31"/>
      <c r="E6" s="175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7"/>
      <c r="U6" s="178"/>
      <c r="V6" s="134" t="s">
        <v>293</v>
      </c>
      <c r="W6" s="161"/>
      <c r="X6" s="113" t="str">
        <f>'Build LIP Model by County'!X6</f>
        <v>N/A</v>
      </c>
      <c r="Y6" s="114">
        <f>'Build LIP Model by County'!Y6</f>
        <v>0</v>
      </c>
      <c r="Z6" s="114">
        <f>'Build LIP Model by County'!Z6</f>
        <v>0</v>
      </c>
      <c r="AA6" s="114" t="str">
        <f>'Build LIP Model by County'!AA6</f>
        <v>N/A</v>
      </c>
      <c r="AB6" s="115">
        <f>'Build LIP Model by County'!AB6</f>
        <v>0.3</v>
      </c>
    </row>
    <row r="7" spans="1:28" s="2" customFormat="1" ht="18.75" customHeight="1" thickBot="1" x14ac:dyDescent="0.35">
      <c r="A7" s="33"/>
      <c r="B7" s="1"/>
      <c r="C7" s="10"/>
      <c r="D7" s="32"/>
      <c r="E7" s="155" t="s">
        <v>322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U7" s="97"/>
      <c r="V7" s="134" t="s">
        <v>294</v>
      </c>
      <c r="W7" s="161"/>
      <c r="X7" s="113" t="str">
        <f>'Build LIP Model by County'!X7</f>
        <v>N/A</v>
      </c>
      <c r="Y7" s="114" t="str">
        <f>'Build LIP Model by County'!Y7</f>
        <v>N/A</v>
      </c>
      <c r="Z7" s="114" t="str">
        <f>'Build LIP Model by County'!Z7</f>
        <v>N/A</v>
      </c>
      <c r="AA7" s="114" t="str">
        <f>'Build LIP Model by County'!AA7</f>
        <v>N/A</v>
      </c>
      <c r="AB7" s="115" t="str">
        <f>'Build LIP Model by County'!AB7</f>
        <v>N/A</v>
      </c>
    </row>
    <row r="8" spans="1:28" s="2" customFormat="1" ht="18.75" customHeight="1" thickBot="1" x14ac:dyDescent="0.35">
      <c r="A8" s="33"/>
      <c r="B8" s="1"/>
      <c r="C8" s="10"/>
      <c r="D8" s="32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0"/>
      <c r="U8" s="97"/>
      <c r="V8" s="134" t="s">
        <v>295</v>
      </c>
      <c r="W8" s="161"/>
      <c r="X8" s="116" t="str">
        <f>'Build LIP Model by County'!X8</f>
        <v>N/A</v>
      </c>
      <c r="Y8" s="117" t="str">
        <f>'Build LIP Model by County'!Y8</f>
        <v>N/A</v>
      </c>
      <c r="Z8" s="117" t="str">
        <f>'Build LIP Model by County'!Z8</f>
        <v>N/A</v>
      </c>
      <c r="AA8" s="117" t="str">
        <f>'Build LIP Model by County'!AA8</f>
        <v>N/A</v>
      </c>
      <c r="AB8" s="118" t="str">
        <f>'Build LIP Model by County'!AB8</f>
        <v>N/A</v>
      </c>
    </row>
    <row r="9" spans="1:28" s="2" customFormat="1" ht="18.75" customHeight="1" x14ac:dyDescent="0.25">
      <c r="B9" s="1"/>
      <c r="C9" s="10"/>
      <c r="D9" s="3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2"/>
      <c r="Q9" s="10"/>
      <c r="R9" s="10"/>
      <c r="S9" s="10"/>
      <c r="T9" s="10"/>
      <c r="U9" s="28"/>
      <c r="V9" s="28"/>
      <c r="Y9" s="10"/>
      <c r="Z9" s="10"/>
      <c r="AA9" s="10"/>
      <c r="AB9" s="10"/>
    </row>
    <row r="10" spans="1:28" s="2" customFormat="1" ht="18.75" customHeight="1" x14ac:dyDescent="0.25">
      <c r="B10" s="1"/>
      <c r="C10" s="10"/>
      <c r="D10" s="2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2"/>
      <c r="Q10" s="10"/>
      <c r="R10" s="10"/>
      <c r="S10" s="10"/>
      <c r="T10" s="10"/>
      <c r="U10" s="28"/>
      <c r="V10" s="28"/>
      <c r="Y10" s="10"/>
      <c r="Z10" s="10"/>
      <c r="AA10" s="10"/>
      <c r="AB10" s="10"/>
    </row>
    <row r="11" spans="1:28" s="5" customFormat="1" ht="16.5" customHeight="1" thickBot="1" x14ac:dyDescent="0.3"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8"/>
      <c r="Z11" s="8"/>
      <c r="AA11" s="8"/>
      <c r="AB11" s="6"/>
    </row>
    <row r="12" spans="1:28" s="72" customFormat="1" ht="75" customHeight="1" thickBot="1" x14ac:dyDescent="0.3">
      <c r="A12" s="67"/>
      <c r="B12" s="68" t="s">
        <v>275</v>
      </c>
      <c r="C12" s="68" t="s">
        <v>0</v>
      </c>
      <c r="D12" s="69" t="s">
        <v>289</v>
      </c>
      <c r="E12" s="68" t="s">
        <v>206</v>
      </c>
      <c r="F12" s="68" t="s">
        <v>285</v>
      </c>
      <c r="G12" s="68" t="s">
        <v>286</v>
      </c>
      <c r="H12" s="68" t="s">
        <v>288</v>
      </c>
      <c r="I12" s="68" t="s">
        <v>263</v>
      </c>
      <c r="J12" s="68" t="s">
        <v>264</v>
      </c>
      <c r="K12" s="68" t="s">
        <v>299</v>
      </c>
      <c r="L12" s="68" t="s">
        <v>300</v>
      </c>
      <c r="M12" s="68" t="s">
        <v>265</v>
      </c>
      <c r="N12" s="68" t="s">
        <v>266</v>
      </c>
      <c r="O12" s="68" t="s">
        <v>267</v>
      </c>
      <c r="P12" s="68" t="s">
        <v>268</v>
      </c>
      <c r="Q12" s="68" t="s">
        <v>269</v>
      </c>
      <c r="R12" s="68" t="s">
        <v>273</v>
      </c>
      <c r="S12" s="68" t="s">
        <v>274</v>
      </c>
      <c r="T12" s="68" t="s">
        <v>270</v>
      </c>
      <c r="U12" s="68" t="s">
        <v>271</v>
      </c>
      <c r="V12" s="68" t="s">
        <v>290</v>
      </c>
      <c r="W12" s="68" t="s">
        <v>296</v>
      </c>
      <c r="X12" s="68" t="s">
        <v>272</v>
      </c>
      <c r="Y12" s="70" t="s">
        <v>1</v>
      </c>
      <c r="Z12" s="70" t="s">
        <v>321</v>
      </c>
      <c r="AA12" s="70" t="s">
        <v>298</v>
      </c>
      <c r="AB12" s="71" t="s">
        <v>3</v>
      </c>
    </row>
    <row r="13" spans="1:28" s="73" customFormat="1" ht="18.75" x14ac:dyDescent="0.3">
      <c r="B13" s="74">
        <f>INDEX('LIP Model'!B$13:B$215,MATCH(ROWS('LIP Model'!$AC$13:AC13),'LIP Model'!$AC$13:$AC$215,0))</f>
        <v>100001</v>
      </c>
      <c r="C13" s="74">
        <f>INDEX('LIP Model'!C$13:C$215,MATCH(ROWS('LIP Model'!$AC$13:AD13),'LIP Model'!$AC$13:$AC$215,0))</f>
        <v>100676</v>
      </c>
      <c r="D13" s="75" t="str">
        <f>INDEX('LIP Model'!D$13:D$215,MATCH(ROWS('LIP Model'!$AC$13:AE13),'LIP Model'!$AC$13:$AC$215,0))</f>
        <v>UF Health Jacksonville</v>
      </c>
      <c r="E13" s="75" t="str">
        <f>INDEX('LIP Model'!E$13:E$215,MATCH(ROWS('LIP Model'!$AC$13:AF13),'LIP Model'!$AC$13:$AC$215,0))</f>
        <v>DUVAL</v>
      </c>
      <c r="F13" s="74" t="str">
        <f>INDEX('LIP Model'!F$13:F$215,MATCH(ROWS('LIP Model'!$AC$13:AG13),'LIP Model'!$AC$13:$AC$215,0))</f>
        <v>Private</v>
      </c>
      <c r="G13" s="74" t="str">
        <f>INDEX('LIP Model'!G$13:G$215,MATCH(ROWS('LIP Model'!$AC$13:AH13),'LIP Model'!$AC$13:$AC$215,0))</f>
        <v>Statutory Teaching</v>
      </c>
      <c r="H13" s="74" t="str">
        <f>INDEX('LIP Model'!H$13:H$215,MATCH(ROWS('LIP Model'!$AC$13:AI13),'LIP Model'!$AC$13:$AC$215,0))</f>
        <v>Not</v>
      </c>
      <c r="I13" s="76">
        <f>INDEX('LIP Model'!I$13:I$215,MATCH(ROWS('LIP Model'!$AC$13:AJ13),'LIP Model'!$AC$13:$AC$215,0))</f>
        <v>41821</v>
      </c>
      <c r="J13" s="75" t="str">
        <f>INDEX('LIP Model'!J$13:J$215,MATCH(ROWS('LIP Model'!$AC$13:AK13),'LIP Model'!$AC$13:$AC$215,0))</f>
        <v xml:space="preserve"> 6/30/2015</v>
      </c>
      <c r="K13" s="77">
        <f>INDEX('LIP Model'!K$13:K$215,MATCH(ROWS('LIP Model'!$AC$13:AL13),'LIP Model'!$AC$13:$AC$215,0))</f>
        <v>24655</v>
      </c>
      <c r="L13" s="77">
        <f>INDEX('LIP Model'!L$13:L$215,MATCH(ROWS('LIP Model'!$AC$13:AM13),'LIP Model'!$AC$13:$AC$215,0))</f>
        <v>24632</v>
      </c>
      <c r="M13" s="77">
        <f>INDEX('LIP Model'!M$13:M$215,MATCH(ROWS('LIP Model'!$AC$13:AN13),'LIP Model'!$AC$13:$AC$215,0))</f>
        <v>49287</v>
      </c>
      <c r="N13" s="77">
        <f>INDEX('LIP Model'!N$13:N$215,MATCH(ROWS('LIP Model'!$AC$13:AO13),'LIP Model'!$AC$13:$AC$215,0))</f>
        <v>146825</v>
      </c>
      <c r="O13" s="78">
        <f>INDEX('LIP Model'!O$13:O$215,MATCH(ROWS('LIP Model'!$AC$13:AP13),'LIP Model'!$AC$13:$AC$215,0))</f>
        <v>0.33568533969010728</v>
      </c>
      <c r="P13" s="79">
        <f>INDEX('LIP Model'!P$13:P$215,MATCH(ROWS('LIP Model'!$AC$13:AQ13),'LIP Model'!$AC$13:$AC$215,0))</f>
        <v>307353383</v>
      </c>
      <c r="Q13" s="79">
        <f>INDEX('LIP Model'!Q$13:Q$215,MATCH(ROWS('LIP Model'!$AC$13:AR13),'LIP Model'!$AC$13:$AC$215,0))</f>
        <v>512327531</v>
      </c>
      <c r="R13" s="79">
        <f>INDEX('LIP Model'!R$13:R$215,MATCH(ROWS('LIP Model'!$AC$13:AS13),'LIP Model'!$AC$13:$AC$215,0))</f>
        <v>564923966</v>
      </c>
      <c r="S13" s="79">
        <f>INDEX('LIP Model'!S$13:S$215,MATCH(ROWS('LIP Model'!$AC$13:AT13),'LIP Model'!$AC$13:$AC$215,0))</f>
        <v>2523453148</v>
      </c>
      <c r="T13" s="78">
        <f>INDEX('LIP Model'!T$13:T$215,MATCH(ROWS('LIP Model'!$AC$13:AU13),'LIP Model'!$AC$13:$AC$215,0))</f>
        <v>0.22386940944306369</v>
      </c>
      <c r="U13" s="79">
        <f>INDEX('LIP Model'!U$13:U$215,MATCH(ROWS('LIP Model'!$AC$13:AV13),'LIP Model'!$AC$13:$AC$215,0))</f>
        <v>68807020.342537776</v>
      </c>
      <c r="V13" s="79">
        <f>INDEX('LIP Model'!V$13:V$215,MATCH(ROWS('LIP Model'!$AC$13:AW13),'LIP Model'!$AC$13:$AC$215,0))</f>
        <v>114694461.80639291</v>
      </c>
      <c r="W13" s="80">
        <f>INDEX('LIP Model'!W$13:W$215,MATCH(ROWS('LIP Model'!$AC$13:AX13),'LIP Model'!$AC$13:$AC$215,0))</f>
        <v>0.59991580464177707</v>
      </c>
      <c r="X13" s="81" t="str">
        <f>INDEX('LIP Model'!X$13:X$215,MATCH(ROWS('LIP Model'!$AC$13:AY13),'LIP Model'!$AC$13:$AC$215,0))</f>
        <v>Tier 1</v>
      </c>
      <c r="Y13" s="82">
        <f>INDEX('LIP Model'!Y$13:Y$215,MATCH(ROWS('LIP Model'!$AC$13:BE13),'LIP Model'!$AC$13:$AC$215,0))</f>
        <v>68807020.342537776</v>
      </c>
      <c r="Z13" s="82">
        <f>VLOOKUP(B13,'Build LIP Model by County'!B$13:AB$215,25,FALSE)</f>
        <v>21911460</v>
      </c>
      <c r="AA13" s="82">
        <f>INDEX('LIP Model'!AA$13:AA$215,MATCH(ROWS('LIP Model'!$AC$13:BG13),'LIP Model'!$AC$13:$AC$215,0))</f>
        <v>46895560.342537776</v>
      </c>
      <c r="AB13" s="80">
        <f>INDEX('LIP Model'!AB$13:AB$215,MATCH(ROWS('LIP Model'!$AC$13:BH13),'LIP Model'!$AC$13:$AC$215,0))</f>
        <v>0.6815519711372543</v>
      </c>
    </row>
    <row r="14" spans="1:28" s="73" customFormat="1" ht="18.75" x14ac:dyDescent="0.3">
      <c r="B14" s="74">
        <f>INDEX('LIP Model'!B$13:B$215,MATCH(ROWS('LIP Model'!$AC$13:AC14),'LIP Model'!$AC$13:$AC$215,0))</f>
        <v>100175</v>
      </c>
      <c r="C14" s="84">
        <f>INDEX('LIP Model'!C$13:C$215,MATCH(ROWS('LIP Model'!$AC$13:AD14),'LIP Model'!$AC$13:$AC$215,0))</f>
        <v>101923</v>
      </c>
      <c r="D14" s="85" t="str">
        <f>INDEX('LIP Model'!D$13:D$215,MATCH(ROWS('LIP Model'!$AC$13:AE14),'LIP Model'!$AC$13:$AC$215,0))</f>
        <v>Desoto Memorial Hospital</v>
      </c>
      <c r="E14" s="85" t="str">
        <f>INDEX('LIP Model'!E$13:E$215,MATCH(ROWS('LIP Model'!$AC$13:AF14),'LIP Model'!$AC$13:$AC$215,0))</f>
        <v>DESOTO</v>
      </c>
      <c r="F14" s="84" t="str">
        <f>INDEX('LIP Model'!F$13:F$215,MATCH(ROWS('LIP Model'!$AC$13:AG14),'LIP Model'!$AC$13:$AC$215,0))</f>
        <v>Public</v>
      </c>
      <c r="G14" s="84" t="str">
        <f>INDEX('LIP Model'!G$13:G$215,MATCH(ROWS('LIP Model'!$AC$13:AH14),'LIP Model'!$AC$13:$AC$215,0))</f>
        <v>Not</v>
      </c>
      <c r="H14" s="84" t="str">
        <f>INDEX('LIP Model'!H$13:H$215,MATCH(ROWS('LIP Model'!$AC$13:AI14),'LIP Model'!$AC$13:$AC$215,0))</f>
        <v>Not</v>
      </c>
      <c r="I14" s="86">
        <f>INDEX('LIP Model'!I$13:I$215,MATCH(ROWS('LIP Model'!$AC$13:AJ14),'LIP Model'!$AC$13:$AC$215,0))</f>
        <v>41913</v>
      </c>
      <c r="J14" s="85" t="str">
        <f>INDEX('LIP Model'!J$13:J$215,MATCH(ROWS('LIP Model'!$AC$13:AK14),'LIP Model'!$AC$13:$AC$215,0))</f>
        <v xml:space="preserve"> 9/30/2015</v>
      </c>
      <c r="K14" s="87">
        <f>INDEX('LIP Model'!K$13:K$215,MATCH(ROWS('LIP Model'!$AC$13:AL14),'LIP Model'!$AC$13:$AC$215,0))</f>
        <v>625</v>
      </c>
      <c r="L14" s="87">
        <f>INDEX('LIP Model'!L$13:L$215,MATCH(ROWS('LIP Model'!$AC$13:AM14),'LIP Model'!$AC$13:$AC$215,0))</f>
        <v>0</v>
      </c>
      <c r="M14" s="87">
        <f>INDEX('LIP Model'!M$13:M$215,MATCH(ROWS('LIP Model'!$AC$13:AN14),'LIP Model'!$AC$13:$AC$215,0))</f>
        <v>625</v>
      </c>
      <c r="N14" s="87">
        <f>INDEX('LIP Model'!N$13:N$215,MATCH(ROWS('LIP Model'!$AC$13:AO14),'LIP Model'!$AC$13:$AC$215,0))</f>
        <v>4567</v>
      </c>
      <c r="O14" s="88">
        <f>INDEX('LIP Model'!O$13:O$215,MATCH(ROWS('LIP Model'!$AC$13:AP14),'LIP Model'!$AC$13:$AC$215,0))</f>
        <v>0.13685132472082329</v>
      </c>
      <c r="P14" s="89">
        <f>INDEX('LIP Model'!P$13:P$215,MATCH(ROWS('LIP Model'!$AC$13:AQ14),'LIP Model'!$AC$13:$AC$215,0))</f>
        <v>6379470</v>
      </c>
      <c r="Q14" s="89">
        <f>INDEX('LIP Model'!Q$13:Q$215,MATCH(ROWS('LIP Model'!$AC$13:AR14),'LIP Model'!$AC$13:$AC$215,0))</f>
        <v>15971565</v>
      </c>
      <c r="R14" s="89">
        <f>INDEX('LIP Model'!R$13:R$215,MATCH(ROWS('LIP Model'!$AC$13:AS14),'LIP Model'!$AC$13:$AC$215,0))</f>
        <v>29065017</v>
      </c>
      <c r="S14" s="89">
        <f>INDEX('LIP Model'!S$13:S$215,MATCH(ROWS('LIP Model'!$AC$13:AT14),'LIP Model'!$AC$13:$AC$215,0))</f>
        <v>90336014</v>
      </c>
      <c r="T14" s="88">
        <f>INDEX('LIP Model'!T$13:T$215,MATCH(ROWS('LIP Model'!$AC$13:AU14),'LIP Model'!$AC$13:$AC$215,0))</f>
        <v>0.32174340789488454</v>
      </c>
      <c r="U14" s="89">
        <f>INDEX('LIP Model'!U$13:U$215,MATCH(ROWS('LIP Model'!$AC$13:AV14),'LIP Model'!$AC$13:$AC$215,0))</f>
        <v>2052552.4183631791</v>
      </c>
      <c r="V14" s="89">
        <f>INDEX('LIP Model'!V$13:V$215,MATCH(ROWS('LIP Model'!$AC$13:AW14),'LIP Model'!$AC$13:$AC$215,0))</f>
        <v>5138745.7525146613</v>
      </c>
      <c r="W14" s="90">
        <f>INDEX('LIP Model'!W$13:W$215,MATCH(ROWS('LIP Model'!$AC$13:AX14),'LIP Model'!$AC$13:$AC$215,0))</f>
        <v>0.39942673119384359</v>
      </c>
      <c r="X14" s="91" t="str">
        <f>INDEX('LIP Model'!X$13:X$215,MATCH(ROWS('LIP Model'!$AC$13:AY14),'LIP Model'!$AC$13:$AC$215,0))</f>
        <v>Tier 1</v>
      </c>
      <c r="Y14" s="92">
        <f>INDEX('LIP Model'!Y$13:Y$215,MATCH(ROWS('LIP Model'!$AC$13:BE14),'LIP Model'!$AC$13:$AC$215,0))</f>
        <v>2052552.4183631791</v>
      </c>
      <c r="Z14" s="92">
        <f>VLOOKUP(B14,'Build LIP Model by County'!B$13:AB$215,25,FALSE)</f>
        <v>0</v>
      </c>
      <c r="AA14" s="92">
        <f>INDEX('LIP Model'!AA$13:AA$215,MATCH(ROWS('LIP Model'!$AC$13:BG14),'LIP Model'!$AC$13:$AC$215,0))</f>
        <v>2052552.4183631791</v>
      </c>
      <c r="AB14" s="90">
        <f>INDEX('LIP Model'!AB$13:AB$215,MATCH(ROWS('LIP Model'!$AC$13:BH14),'LIP Model'!$AC$13:$AC$215,0))</f>
        <v>1</v>
      </c>
    </row>
    <row r="15" spans="1:28" s="73" customFormat="1" ht="18.75" x14ac:dyDescent="0.3">
      <c r="B15" s="74">
        <f>INDEX('LIP Model'!B$13:B$215,MATCH(ROWS('LIP Model'!$AC$13:AC15),'LIP Model'!$AC$13:$AC$215,0))</f>
        <v>100022</v>
      </c>
      <c r="C15" s="84">
        <f>INDEX('LIP Model'!C$13:C$215,MATCH(ROWS('LIP Model'!$AC$13:AD15),'LIP Model'!$AC$13:$AC$215,0))</f>
        <v>100421</v>
      </c>
      <c r="D15" s="85" t="str">
        <f>INDEX('LIP Model'!D$13:D$215,MATCH(ROWS('LIP Model'!$AC$13:AE15),'LIP Model'!$AC$13:$AC$215,0))</f>
        <v>Jackson Memorial Hospital</v>
      </c>
      <c r="E15" s="85" t="str">
        <f>INDEX('LIP Model'!E$13:E$215,MATCH(ROWS('LIP Model'!$AC$13:AF15),'LIP Model'!$AC$13:$AC$215,0))</f>
        <v>MIAMI-DADE</v>
      </c>
      <c r="F15" s="84" t="str">
        <f>INDEX('LIP Model'!F$13:F$215,MATCH(ROWS('LIP Model'!$AC$13:AG15),'LIP Model'!$AC$13:$AC$215,0))</f>
        <v>Public</v>
      </c>
      <c r="G15" s="84" t="str">
        <f>INDEX('LIP Model'!G$13:G$215,MATCH(ROWS('LIP Model'!$AC$13:AH15),'LIP Model'!$AC$13:$AC$215,0))</f>
        <v>Statutory Teaching</v>
      </c>
      <c r="H15" s="84" t="str">
        <f>INDEX('LIP Model'!H$13:H$215,MATCH(ROWS('LIP Model'!$AC$13:AI15),'LIP Model'!$AC$13:$AC$215,0))</f>
        <v>Not</v>
      </c>
      <c r="I15" s="86">
        <f>INDEX('LIP Model'!I$13:I$215,MATCH(ROWS('LIP Model'!$AC$13:AJ15),'LIP Model'!$AC$13:$AC$215,0))</f>
        <v>41913</v>
      </c>
      <c r="J15" s="85" t="str">
        <f>INDEX('LIP Model'!J$13:J$215,MATCH(ROWS('LIP Model'!$AC$13:AK15),'LIP Model'!$AC$13:$AC$215,0))</f>
        <v xml:space="preserve"> 9/30/2015</v>
      </c>
      <c r="K15" s="87">
        <f>INDEX('LIP Model'!K$13:K$215,MATCH(ROWS('LIP Model'!$AC$13:AL15),'LIP Model'!$AC$13:$AC$215,0))</f>
        <v>29029</v>
      </c>
      <c r="L15" s="87">
        <f>INDEX('LIP Model'!L$13:L$215,MATCH(ROWS('LIP Model'!$AC$13:AM15),'LIP Model'!$AC$13:$AC$215,0))</f>
        <v>82329</v>
      </c>
      <c r="M15" s="87">
        <f>INDEX('LIP Model'!M$13:M$215,MATCH(ROWS('LIP Model'!$AC$13:AN15),'LIP Model'!$AC$13:$AC$215,0))</f>
        <v>111358</v>
      </c>
      <c r="N15" s="87">
        <f>INDEX('LIP Model'!N$13:N$215,MATCH(ROWS('LIP Model'!$AC$13:AO15),'LIP Model'!$AC$13:$AC$215,0))</f>
        <v>405974</v>
      </c>
      <c r="O15" s="88">
        <f>INDEX('LIP Model'!O$13:O$215,MATCH(ROWS('LIP Model'!$AC$13:AP15),'LIP Model'!$AC$13:$AC$215,0))</f>
        <v>0.27429835408178849</v>
      </c>
      <c r="P15" s="89">
        <f>INDEX('LIP Model'!P$13:P$215,MATCH(ROWS('LIP Model'!$AC$13:AQ15),'LIP Model'!$AC$13:$AC$215,0))</f>
        <v>322019247</v>
      </c>
      <c r="Q15" s="89">
        <f>INDEX('LIP Model'!Q$13:Q$215,MATCH(ROWS('LIP Model'!$AC$13:AR15),'LIP Model'!$AC$13:$AC$215,0))</f>
        <v>823861728</v>
      </c>
      <c r="R15" s="89">
        <f>INDEX('LIP Model'!R$13:R$215,MATCH(ROWS('LIP Model'!$AC$13:AS15),'LIP Model'!$AC$13:$AC$215,0))</f>
        <v>1459362303</v>
      </c>
      <c r="S15" s="89">
        <f>INDEX('LIP Model'!S$13:S$215,MATCH(ROWS('LIP Model'!$AC$13:AT15),'LIP Model'!$AC$13:$AC$215,0))</f>
        <v>4514661420</v>
      </c>
      <c r="T15" s="88">
        <f>INDEX('LIP Model'!T$13:T$215,MATCH(ROWS('LIP Model'!$AC$13:AU15),'LIP Model'!$AC$13:$AC$215,0))</f>
        <v>0.32324955677407147</v>
      </c>
      <c r="U15" s="89">
        <f>INDEX('LIP Model'!U$13:U$215,MATCH(ROWS('LIP Model'!$AC$13:AV15),'LIP Model'!$AC$13:$AC$215,0))</f>
        <v>104092578.86547025</v>
      </c>
      <c r="V15" s="89">
        <f>INDEX('LIP Model'!V$13:V$215,MATCH(ROWS('LIP Model'!$AC$13:AW15),'LIP Model'!$AC$13:$AC$215,0))</f>
        <v>266312938.41912061</v>
      </c>
      <c r="W15" s="90">
        <f>INDEX('LIP Model'!W$13:W$215,MATCH(ROWS('LIP Model'!$AC$13:AX15),'LIP Model'!$AC$13:$AC$215,0))</f>
        <v>0.39086564657121692</v>
      </c>
      <c r="X15" s="91" t="str">
        <f>INDEX('LIP Model'!X$13:X$215,MATCH(ROWS('LIP Model'!$AC$13:AY15),'LIP Model'!$AC$13:$AC$215,0))</f>
        <v>Tier 1</v>
      </c>
      <c r="Y15" s="92">
        <f>INDEX('LIP Model'!Y$13:Y$215,MATCH(ROWS('LIP Model'!$AC$13:BE15),'LIP Model'!$AC$13:$AC$215,0))</f>
        <v>104092578.86547025</v>
      </c>
      <c r="Z15" s="92">
        <f>VLOOKUP(B15,'Build LIP Model by County'!B$13:AB$215,25,FALSE)</f>
        <v>55479210</v>
      </c>
      <c r="AA15" s="92">
        <f>INDEX('LIP Model'!AA$13:AA$215,MATCH(ROWS('LIP Model'!$AC$13:BG15),'LIP Model'!$AC$13:$AC$215,0))</f>
        <v>48613368.865470245</v>
      </c>
      <c r="AB15" s="90">
        <f>INDEX('LIP Model'!AB$13:AB$215,MATCH(ROWS('LIP Model'!$AC$13:BH15),'LIP Model'!$AC$13:$AC$215,0))</f>
        <v>0.46702050612367285</v>
      </c>
    </row>
    <row r="16" spans="1:28" s="73" customFormat="1" ht="18.75" x14ac:dyDescent="0.3">
      <c r="B16" s="74">
        <f>INDEX('LIP Model'!B$13:B$215,MATCH(ROWS('LIP Model'!$AC$13:AC16),'LIP Model'!$AC$13:$AC$215,0))</f>
        <v>100134</v>
      </c>
      <c r="C16" s="84">
        <f>INDEX('LIP Model'!C$13:C$215,MATCH(ROWS('LIP Model'!$AC$13:AD16),'LIP Model'!$AC$13:$AC$215,0))</f>
        <v>100048</v>
      </c>
      <c r="D16" s="85" t="str">
        <f>INDEX('LIP Model'!D$13:D$215,MATCH(ROWS('LIP Model'!$AC$13:AE16),'LIP Model'!$AC$13:$AC$215,0))</f>
        <v>Ed Fraser Memorial Hospital</v>
      </c>
      <c r="E16" s="85" t="str">
        <f>INDEX('LIP Model'!E$13:E$215,MATCH(ROWS('LIP Model'!$AC$13:AF16),'LIP Model'!$AC$13:$AC$215,0))</f>
        <v>BAKER</v>
      </c>
      <c r="F16" s="84" t="str">
        <f>INDEX('LIP Model'!F$13:F$215,MATCH(ROWS('LIP Model'!$AC$13:AG16),'LIP Model'!$AC$13:$AC$215,0))</f>
        <v>Public</v>
      </c>
      <c r="G16" s="84" t="str">
        <f>INDEX('LIP Model'!G$13:G$215,MATCH(ROWS('LIP Model'!$AC$13:AH16),'LIP Model'!$AC$13:$AC$215,0))</f>
        <v>Not</v>
      </c>
      <c r="H16" s="84" t="str">
        <f>INDEX('LIP Model'!H$13:H$215,MATCH(ROWS('LIP Model'!$AC$13:AI16),'LIP Model'!$AC$13:$AC$215,0))</f>
        <v>Not</v>
      </c>
      <c r="I16" s="86">
        <f>INDEX('LIP Model'!I$13:I$215,MATCH(ROWS('LIP Model'!$AC$13:AJ16),'LIP Model'!$AC$13:$AC$215,0))</f>
        <v>41913</v>
      </c>
      <c r="J16" s="85" t="str">
        <f>INDEX('LIP Model'!J$13:J$215,MATCH(ROWS('LIP Model'!$AC$13:AK16),'LIP Model'!$AC$13:$AC$215,0))</f>
        <v xml:space="preserve"> 9/30/2015</v>
      </c>
      <c r="K16" s="87">
        <f>INDEX('LIP Model'!K$13:K$215,MATCH(ROWS('LIP Model'!$AC$13:AL16),'LIP Model'!$AC$13:$AC$215,0))</f>
        <v>9</v>
      </c>
      <c r="L16" s="87">
        <f>INDEX('LIP Model'!L$13:L$215,MATCH(ROWS('LIP Model'!$AC$13:AM16),'LIP Model'!$AC$13:$AC$215,0))</f>
        <v>0</v>
      </c>
      <c r="M16" s="87">
        <f>INDEX('LIP Model'!M$13:M$215,MATCH(ROWS('LIP Model'!$AC$13:AN16),'LIP Model'!$AC$13:$AC$215,0))</f>
        <v>9</v>
      </c>
      <c r="N16" s="87">
        <f>INDEX('LIP Model'!N$13:N$215,MATCH(ROWS('LIP Model'!$AC$13:AO16),'LIP Model'!$AC$13:$AC$215,0))</f>
        <v>386</v>
      </c>
      <c r="O16" s="88">
        <f>INDEX('LIP Model'!O$13:O$215,MATCH(ROWS('LIP Model'!$AC$13:AP16),'LIP Model'!$AC$13:$AC$215,0))</f>
        <v>2.3316062176165803E-2</v>
      </c>
      <c r="P16" s="89">
        <f>INDEX('LIP Model'!P$13:P$215,MATCH(ROWS('LIP Model'!$AC$13:AQ16),'LIP Model'!$AC$13:$AC$215,0))</f>
        <v>6789151</v>
      </c>
      <c r="Q16" s="89">
        <f>INDEX('LIP Model'!Q$13:Q$215,MATCH(ROWS('LIP Model'!$AC$13:AR16),'LIP Model'!$AC$13:$AC$215,0))</f>
        <v>18808070</v>
      </c>
      <c r="R16" s="89">
        <f>INDEX('LIP Model'!R$13:R$215,MATCH(ROWS('LIP Model'!$AC$13:AS16),'LIP Model'!$AC$13:$AC$215,0))</f>
        <v>17662733</v>
      </c>
      <c r="S16" s="89">
        <f>INDEX('LIP Model'!S$13:S$215,MATCH(ROWS('LIP Model'!$AC$13:AT16),'LIP Model'!$AC$13:$AC$215,0))</f>
        <v>58445293</v>
      </c>
      <c r="T16" s="88">
        <f>INDEX('LIP Model'!T$13:T$215,MATCH(ROWS('LIP Model'!$AC$13:AU16),'LIP Model'!$AC$13:$AC$215,0))</f>
        <v>0.30220967495192469</v>
      </c>
      <c r="U16" s="89">
        <f>INDEX('LIP Model'!U$13:U$215,MATCH(ROWS('LIP Model'!$AC$13:AV16),'LIP Model'!$AC$13:$AC$215,0))</f>
        <v>2051747.1169095344</v>
      </c>
      <c r="V16" s="89">
        <f>INDEX('LIP Model'!V$13:V$215,MATCH(ROWS('LIP Model'!$AC$13:AW16),'LIP Model'!$AC$13:$AC$215,0))</f>
        <v>5683980.7211730462</v>
      </c>
      <c r="W16" s="90">
        <f>INDEX('LIP Model'!W$13:W$215,MATCH(ROWS('LIP Model'!$AC$13:AX16),'LIP Model'!$AC$13:$AC$215,0))</f>
        <v>0.36097010485392705</v>
      </c>
      <c r="X16" s="91" t="str">
        <f>INDEX('LIP Model'!X$13:X$215,MATCH(ROWS('LIP Model'!$AC$13:AY16),'LIP Model'!$AC$13:$AC$215,0))</f>
        <v>Tier 1</v>
      </c>
      <c r="Y16" s="92">
        <f>INDEX('LIP Model'!Y$13:Y$215,MATCH(ROWS('LIP Model'!$AC$13:BE16),'LIP Model'!$AC$13:$AC$215,0))</f>
        <v>2051747.1169095344</v>
      </c>
      <c r="Z16" s="92">
        <f>VLOOKUP(B16,'Build LIP Model by County'!B$13:AB$215,25,FALSE)</f>
        <v>0</v>
      </c>
      <c r="AA16" s="92">
        <f>INDEX('LIP Model'!AA$13:AA$215,MATCH(ROWS('LIP Model'!$AC$13:BG16),'LIP Model'!$AC$13:$AC$215,0))</f>
        <v>2051747.1169095344</v>
      </c>
      <c r="AB16" s="90">
        <f>INDEX('LIP Model'!AB$13:AB$215,MATCH(ROWS('LIP Model'!$AC$13:BH16),'LIP Model'!$AC$13:$AC$215,0))</f>
        <v>1</v>
      </c>
    </row>
    <row r="17" spans="2:28" s="73" customFormat="1" ht="18.75" x14ac:dyDescent="0.3">
      <c r="B17" s="74">
        <f>INDEX('LIP Model'!B$13:B$215,MATCH(ROWS('LIP Model'!$AC$13:AC17),'LIP Model'!$AC$13:$AC$215,0))</f>
        <v>100153</v>
      </c>
      <c r="C17" s="84">
        <f>INDEX('LIP Model'!C$13:C$215,MATCH(ROWS('LIP Model'!$AC$13:AD17),'LIP Model'!$AC$13:$AC$215,0))</f>
        <v>100803</v>
      </c>
      <c r="D17" s="85" t="str">
        <f>INDEX('LIP Model'!D$13:D$215,MATCH(ROWS('LIP Model'!$AC$13:AE17),'LIP Model'!$AC$13:$AC$215,0))</f>
        <v>George E. Weems Memorial Hospital</v>
      </c>
      <c r="E17" s="85" t="str">
        <f>INDEX('LIP Model'!E$13:E$215,MATCH(ROWS('LIP Model'!$AC$13:AF17),'LIP Model'!$AC$13:$AC$215,0))</f>
        <v>FRANKLIN</v>
      </c>
      <c r="F17" s="84" t="str">
        <f>INDEX('LIP Model'!F$13:F$215,MATCH(ROWS('LIP Model'!$AC$13:AG17),'LIP Model'!$AC$13:$AC$215,0))</f>
        <v>Public</v>
      </c>
      <c r="G17" s="84" t="str">
        <f>INDEX('LIP Model'!G$13:G$215,MATCH(ROWS('LIP Model'!$AC$13:AH17),'LIP Model'!$AC$13:$AC$215,0))</f>
        <v>Not</v>
      </c>
      <c r="H17" s="84" t="str">
        <f>INDEX('LIP Model'!H$13:H$215,MATCH(ROWS('LIP Model'!$AC$13:AI17),'LIP Model'!$AC$13:$AC$215,0))</f>
        <v>Not</v>
      </c>
      <c r="I17" s="86">
        <f>INDEX('LIP Model'!I$13:I$215,MATCH(ROWS('LIP Model'!$AC$13:AJ17),'LIP Model'!$AC$13:$AC$215,0))</f>
        <v>41913</v>
      </c>
      <c r="J17" s="85" t="str">
        <f>INDEX('LIP Model'!J$13:J$215,MATCH(ROWS('LIP Model'!$AC$13:AK17),'LIP Model'!$AC$13:$AC$215,0))</f>
        <v xml:space="preserve"> 9/30/2015</v>
      </c>
      <c r="K17" s="87">
        <f>INDEX('LIP Model'!K$13:K$215,MATCH(ROWS('LIP Model'!$AC$13:AL17),'LIP Model'!$AC$13:$AC$215,0))</f>
        <v>4</v>
      </c>
      <c r="L17" s="87">
        <f>INDEX('LIP Model'!L$13:L$215,MATCH(ROWS('LIP Model'!$AC$13:AM17),'LIP Model'!$AC$13:$AC$215,0))</f>
        <v>66</v>
      </c>
      <c r="M17" s="87">
        <f>INDEX('LIP Model'!M$13:M$215,MATCH(ROWS('LIP Model'!$AC$13:AN17),'LIP Model'!$AC$13:$AC$215,0))</f>
        <v>70</v>
      </c>
      <c r="N17" s="87">
        <f>INDEX('LIP Model'!N$13:N$215,MATCH(ROWS('LIP Model'!$AC$13:AO17),'LIP Model'!$AC$13:$AC$215,0))</f>
        <v>782</v>
      </c>
      <c r="O17" s="88">
        <f>INDEX('LIP Model'!O$13:O$215,MATCH(ROWS('LIP Model'!$AC$13:AP17),'LIP Model'!$AC$13:$AC$215,0))</f>
        <v>8.9514066496163683E-2</v>
      </c>
      <c r="P17" s="89">
        <f>INDEX('LIP Model'!P$13:P$215,MATCH(ROWS('LIP Model'!$AC$13:AQ17),'LIP Model'!$AC$13:$AC$215,0))</f>
        <v>1261533</v>
      </c>
      <c r="Q17" s="89">
        <f>INDEX('LIP Model'!Q$13:Q$215,MATCH(ROWS('LIP Model'!$AC$13:AR17),'LIP Model'!$AC$13:$AC$215,0))</f>
        <v>3708951</v>
      </c>
      <c r="R17" s="89">
        <f>INDEX('LIP Model'!R$13:R$215,MATCH(ROWS('LIP Model'!$AC$13:AS17),'LIP Model'!$AC$13:$AC$215,0))</f>
        <v>8322378</v>
      </c>
      <c r="S17" s="89">
        <f>INDEX('LIP Model'!S$13:S$215,MATCH(ROWS('LIP Model'!$AC$13:AT17),'LIP Model'!$AC$13:$AC$215,0))</f>
        <v>13998275</v>
      </c>
      <c r="T17" s="88">
        <f>INDEX('LIP Model'!T$13:T$215,MATCH(ROWS('LIP Model'!$AC$13:AU17),'LIP Model'!$AC$13:$AC$215,0))</f>
        <v>0.59452882587318789</v>
      </c>
      <c r="U17" s="89">
        <f>INDEX('LIP Model'!U$13:U$215,MATCH(ROWS('LIP Model'!$AC$13:AV17),'LIP Model'!$AC$13:$AC$215,0))</f>
        <v>750017.73329028033</v>
      </c>
      <c r="V17" s="89">
        <f>INDEX('LIP Model'!V$13:V$215,MATCH(ROWS('LIP Model'!$AC$13:AW17),'LIP Model'!$AC$13:$AC$215,0))</f>
        <v>2205078.2832511859</v>
      </c>
      <c r="W17" s="90">
        <f>INDEX('LIP Model'!W$13:W$215,MATCH(ROWS('LIP Model'!$AC$13:AX17),'LIP Model'!$AC$13:$AC$215,0))</f>
        <v>0.3401320211563863</v>
      </c>
      <c r="X17" s="91" t="str">
        <f>INDEX('LIP Model'!X$13:X$215,MATCH(ROWS('LIP Model'!$AC$13:AY17),'LIP Model'!$AC$13:$AC$215,0))</f>
        <v>Tier 1</v>
      </c>
      <c r="Y17" s="92">
        <f>INDEX('LIP Model'!Y$13:Y$215,MATCH(ROWS('LIP Model'!$AC$13:BE17),'LIP Model'!$AC$13:$AC$215,0))</f>
        <v>750017.73329028033</v>
      </c>
      <c r="Z17" s="92">
        <f>VLOOKUP(B17,'Build LIP Model by County'!B$13:AB$215,25,FALSE)</f>
        <v>0</v>
      </c>
      <c r="AA17" s="92">
        <f>INDEX('LIP Model'!AA$13:AA$215,MATCH(ROWS('LIP Model'!$AC$13:BG17),'LIP Model'!$AC$13:$AC$215,0))</f>
        <v>750017.73329028033</v>
      </c>
      <c r="AB17" s="90">
        <f>INDEX('LIP Model'!AB$13:AB$215,MATCH(ROWS('LIP Model'!$AC$13:BH17),'LIP Model'!$AC$13:$AC$215,0))</f>
        <v>1</v>
      </c>
    </row>
    <row r="18" spans="2:28" s="73" customFormat="1" ht="18.75" x14ac:dyDescent="0.3">
      <c r="B18" s="74">
        <f>INDEX('LIP Model'!B$13:B$215,MATCH(ROWS('LIP Model'!$AC$13:AC18),'LIP Model'!$AC$13:$AC$215,0))</f>
        <v>100128</v>
      </c>
      <c r="C18" s="84">
        <f>INDEX('LIP Model'!C$13:C$215,MATCH(ROWS('LIP Model'!$AC$13:AD18),'LIP Model'!$AC$13:$AC$215,0))</f>
        <v>100994</v>
      </c>
      <c r="D18" s="85" t="str">
        <f>INDEX('LIP Model'!D$13:D$215,MATCH(ROWS('LIP Model'!$AC$13:AE18),'LIP Model'!$AC$13:$AC$215,0))</f>
        <v>Tampa General Hospital</v>
      </c>
      <c r="E18" s="85" t="str">
        <f>INDEX('LIP Model'!E$13:E$215,MATCH(ROWS('LIP Model'!$AC$13:AF18),'LIP Model'!$AC$13:$AC$215,0))</f>
        <v>HILLSBOROUGH</v>
      </c>
      <c r="F18" s="84" t="str">
        <f>INDEX('LIP Model'!F$13:F$215,MATCH(ROWS('LIP Model'!$AC$13:AG18),'LIP Model'!$AC$13:$AC$215,0))</f>
        <v>Private</v>
      </c>
      <c r="G18" s="84" t="str">
        <f>INDEX('LIP Model'!G$13:G$215,MATCH(ROWS('LIP Model'!$AC$13:AH18),'LIP Model'!$AC$13:$AC$215,0))</f>
        <v>Statutory Teaching</v>
      </c>
      <c r="H18" s="84" t="str">
        <f>INDEX('LIP Model'!H$13:H$215,MATCH(ROWS('LIP Model'!$AC$13:AI18),'LIP Model'!$AC$13:$AC$215,0))</f>
        <v>Not</v>
      </c>
      <c r="I18" s="86">
        <f>INDEX('LIP Model'!I$13:I$215,MATCH(ROWS('LIP Model'!$AC$13:AJ18),'LIP Model'!$AC$13:$AC$215,0))</f>
        <v>41913</v>
      </c>
      <c r="J18" s="85" t="str">
        <f>INDEX('LIP Model'!J$13:J$215,MATCH(ROWS('LIP Model'!$AC$13:AK18),'LIP Model'!$AC$13:$AC$215,0))</f>
        <v xml:space="preserve"> 9/30/2015</v>
      </c>
      <c r="K18" s="87">
        <f>INDEX('LIP Model'!K$13:K$215,MATCH(ROWS('LIP Model'!$AC$13:AL18),'LIP Model'!$AC$13:$AC$215,0))</f>
        <v>24320</v>
      </c>
      <c r="L18" s="87">
        <f>INDEX('LIP Model'!L$13:L$215,MATCH(ROWS('LIP Model'!$AC$13:AM18),'LIP Model'!$AC$13:$AC$215,0))</f>
        <v>45226</v>
      </c>
      <c r="M18" s="87">
        <f>INDEX('LIP Model'!M$13:M$215,MATCH(ROWS('LIP Model'!$AC$13:AN18),'LIP Model'!$AC$13:$AC$215,0))</f>
        <v>69546</v>
      </c>
      <c r="N18" s="87">
        <f>INDEX('LIP Model'!N$13:N$215,MATCH(ROWS('LIP Model'!$AC$13:AO18),'LIP Model'!$AC$13:$AC$215,0))</f>
        <v>276661</v>
      </c>
      <c r="O18" s="88">
        <f>INDEX('LIP Model'!O$13:O$215,MATCH(ROWS('LIP Model'!$AC$13:AP18),'LIP Model'!$AC$13:$AC$215,0))</f>
        <v>0.25137623300718209</v>
      </c>
      <c r="P18" s="89">
        <f>INDEX('LIP Model'!P$13:P$215,MATCH(ROWS('LIP Model'!$AC$13:AQ18),'LIP Model'!$AC$13:$AC$215,0))</f>
        <v>388042708</v>
      </c>
      <c r="Q18" s="89">
        <f>INDEX('LIP Model'!Q$13:Q$215,MATCH(ROWS('LIP Model'!$AC$13:AR18),'LIP Model'!$AC$13:$AC$215,0))</f>
        <v>1755852261</v>
      </c>
      <c r="R18" s="89">
        <f>INDEX('LIP Model'!R$13:R$215,MATCH(ROWS('LIP Model'!$AC$13:AS18),'LIP Model'!$AC$13:$AC$215,0))</f>
        <v>1054493949</v>
      </c>
      <c r="S18" s="89">
        <f>INDEX('LIP Model'!S$13:S$215,MATCH(ROWS('LIP Model'!$AC$13:AT18),'LIP Model'!$AC$13:$AC$215,0))</f>
        <v>5763274255</v>
      </c>
      <c r="T18" s="88">
        <f>INDEX('LIP Model'!T$13:T$215,MATCH(ROWS('LIP Model'!$AC$13:AU18),'LIP Model'!$AC$13:$AC$215,0))</f>
        <v>0.18296785860661771</v>
      </c>
      <c r="U18" s="89">
        <f>INDEX('LIP Model'!U$13:U$215,MATCH(ROWS('LIP Model'!$AC$13:AV18),'LIP Model'!$AC$13:$AC$215,0))</f>
        <v>70999343.330673039</v>
      </c>
      <c r="V18" s="89">
        <f>INDEX('LIP Model'!V$13:V$215,MATCH(ROWS('LIP Model'!$AC$13:AW18),'LIP Model'!$AC$13:$AC$215,0))</f>
        <v>321264528.22475803</v>
      </c>
      <c r="W18" s="90">
        <f>INDEX('LIP Model'!W$13:W$215,MATCH(ROWS('LIP Model'!$AC$13:AX18),'LIP Model'!$AC$13:$AC$215,0))</f>
        <v>0.22099963454727126</v>
      </c>
      <c r="X18" s="91" t="str">
        <f>INDEX('LIP Model'!X$13:X$215,MATCH(ROWS('LIP Model'!$AC$13:AY18),'LIP Model'!$AC$13:$AC$215,0))</f>
        <v>Tier 1</v>
      </c>
      <c r="Y18" s="92">
        <f>INDEX('LIP Model'!Y$13:Y$215,MATCH(ROWS('LIP Model'!$AC$13:BE18),'LIP Model'!$AC$13:$AC$215,0))</f>
        <v>70999343.330673039</v>
      </c>
      <c r="Z18" s="92">
        <f>VLOOKUP(B18,'Build LIP Model by County'!B$13:AB$215,25,FALSE)</f>
        <v>37841194</v>
      </c>
      <c r="AA18" s="92">
        <f>INDEX('LIP Model'!AA$13:AA$215,MATCH(ROWS('LIP Model'!$AC$13:BG18),'LIP Model'!$AC$13:$AC$215,0))</f>
        <v>33158149.330673039</v>
      </c>
      <c r="AB18" s="90">
        <f>INDEX('LIP Model'!AB$13:AB$215,MATCH(ROWS('LIP Model'!$AC$13:BH18),'LIP Model'!$AC$13:$AC$215,0))</f>
        <v>0.46702050716500221</v>
      </c>
    </row>
    <row r="19" spans="2:28" s="73" customFormat="1" ht="18.75" x14ac:dyDescent="0.3">
      <c r="B19" s="74">
        <f>INDEX('LIP Model'!B$13:B$215,MATCH(ROWS('LIP Model'!$AC$13:AC19),'LIP Model'!$AC$13:$AC$215,0))</f>
        <v>100106</v>
      </c>
      <c r="C19" s="84">
        <f>INDEX('LIP Model'!C$13:C$215,MATCH(ROWS('LIP Model'!$AC$13:AD19),'LIP Model'!$AC$13:$AC$215,0))</f>
        <v>101800</v>
      </c>
      <c r="D19" s="85" t="str">
        <f>INDEX('LIP Model'!D$13:D$215,MATCH(ROWS('LIP Model'!$AC$13:AE19),'LIP Model'!$AC$13:$AC$215,0))</f>
        <v>Doctors' Memorial Hospital</v>
      </c>
      <c r="E19" s="85" t="str">
        <f>INDEX('LIP Model'!E$13:E$215,MATCH(ROWS('LIP Model'!$AC$13:AF19),'LIP Model'!$AC$13:$AC$215,0))</f>
        <v>TAYLOR</v>
      </c>
      <c r="F19" s="84" t="str">
        <f>INDEX('LIP Model'!F$13:F$215,MATCH(ROWS('LIP Model'!$AC$13:AG19),'LIP Model'!$AC$13:$AC$215,0))</f>
        <v>Public</v>
      </c>
      <c r="G19" s="84" t="str">
        <f>INDEX('LIP Model'!G$13:G$215,MATCH(ROWS('LIP Model'!$AC$13:AH19),'LIP Model'!$AC$13:$AC$215,0))</f>
        <v>Not</v>
      </c>
      <c r="H19" s="84" t="str">
        <f>INDEX('LIP Model'!H$13:H$215,MATCH(ROWS('LIP Model'!$AC$13:AI19),'LIP Model'!$AC$13:$AC$215,0))</f>
        <v>Not</v>
      </c>
      <c r="I19" s="86">
        <f>INDEX('LIP Model'!I$13:I$215,MATCH(ROWS('LIP Model'!$AC$13:AJ19),'LIP Model'!$AC$13:$AC$215,0))</f>
        <v>41791</v>
      </c>
      <c r="J19" s="85" t="str">
        <f>INDEX('LIP Model'!J$13:J$215,MATCH(ROWS('LIP Model'!$AC$13:AK19),'LIP Model'!$AC$13:$AC$215,0))</f>
        <v xml:space="preserve"> 5/31/2015</v>
      </c>
      <c r="K19" s="87">
        <f>INDEX('LIP Model'!K$13:K$215,MATCH(ROWS('LIP Model'!$AC$13:AL19),'LIP Model'!$AC$13:$AC$215,0))</f>
        <v>522</v>
      </c>
      <c r="L19" s="87">
        <f>INDEX('LIP Model'!L$13:L$215,MATCH(ROWS('LIP Model'!$AC$13:AM19),'LIP Model'!$AC$13:$AC$215,0))</f>
        <v>0</v>
      </c>
      <c r="M19" s="87">
        <f>INDEX('LIP Model'!M$13:M$215,MATCH(ROWS('LIP Model'!$AC$13:AN19),'LIP Model'!$AC$13:$AC$215,0))</f>
        <v>522</v>
      </c>
      <c r="N19" s="87">
        <f>INDEX('LIP Model'!N$13:N$215,MATCH(ROWS('LIP Model'!$AC$13:AO19),'LIP Model'!$AC$13:$AC$215,0))</f>
        <v>3742</v>
      </c>
      <c r="O19" s="88">
        <f>INDEX('LIP Model'!O$13:O$215,MATCH(ROWS('LIP Model'!$AC$13:AP19),'LIP Model'!$AC$13:$AC$215,0))</f>
        <v>0.13949759486905397</v>
      </c>
      <c r="P19" s="89">
        <f>INDEX('LIP Model'!P$13:P$215,MATCH(ROWS('LIP Model'!$AC$13:AQ19),'LIP Model'!$AC$13:$AC$215,0))</f>
        <v>1561789</v>
      </c>
      <c r="Q19" s="89">
        <f>INDEX('LIP Model'!Q$13:Q$215,MATCH(ROWS('LIP Model'!$AC$13:AR19),'LIP Model'!$AC$13:$AC$215,0))</f>
        <v>7718246</v>
      </c>
      <c r="R19" s="89">
        <f>INDEX('LIP Model'!R$13:R$215,MATCH(ROWS('LIP Model'!$AC$13:AS19),'LIP Model'!$AC$13:$AC$215,0))</f>
        <v>21284547</v>
      </c>
      <c r="S19" s="89">
        <f>INDEX('LIP Model'!S$13:S$215,MATCH(ROWS('LIP Model'!$AC$13:AT19),'LIP Model'!$AC$13:$AC$215,0))</f>
        <v>54710147</v>
      </c>
      <c r="T19" s="88">
        <f>INDEX('LIP Model'!T$13:T$215,MATCH(ROWS('LIP Model'!$AC$13:AU19),'LIP Model'!$AC$13:$AC$215,0))</f>
        <v>0.38904203638860629</v>
      </c>
      <c r="U19" s="89">
        <f>INDEX('LIP Model'!U$13:U$215,MATCH(ROWS('LIP Model'!$AC$13:AV19),'LIP Model'!$AC$13:$AC$215,0))</f>
        <v>607601.572969325</v>
      </c>
      <c r="V19" s="89">
        <f>INDEX('LIP Model'!V$13:V$215,MATCH(ROWS('LIP Model'!$AC$13:AW19),'LIP Model'!$AC$13:$AC$215,0))</f>
        <v>3002722.141188215</v>
      </c>
      <c r="W19" s="90">
        <f>INDEX('LIP Model'!W$13:W$215,MATCH(ROWS('LIP Model'!$AC$13:AX19),'LIP Model'!$AC$13:$AC$215,0))</f>
        <v>0.20235024900735218</v>
      </c>
      <c r="X19" s="91" t="str">
        <f>INDEX('LIP Model'!X$13:X$215,MATCH(ROWS('LIP Model'!$AC$13:AY19),'LIP Model'!$AC$13:$AC$215,0))</f>
        <v>Tier 1</v>
      </c>
      <c r="Y19" s="92">
        <f>INDEX('LIP Model'!Y$13:Y$215,MATCH(ROWS('LIP Model'!$AC$13:BE19),'LIP Model'!$AC$13:$AC$215,0))</f>
        <v>607601.572969325</v>
      </c>
      <c r="Z19" s="92">
        <f>VLOOKUP(B19,'Build LIP Model by County'!B$13:AB$215,25,FALSE)</f>
        <v>0</v>
      </c>
      <c r="AA19" s="92">
        <f>INDEX('LIP Model'!AA$13:AA$215,MATCH(ROWS('LIP Model'!$AC$13:BG19),'LIP Model'!$AC$13:$AC$215,0))</f>
        <v>607601.572969325</v>
      </c>
      <c r="AB19" s="90">
        <f>INDEX('LIP Model'!AB$13:AB$215,MATCH(ROWS('LIP Model'!$AC$13:BH19),'LIP Model'!$AC$13:$AC$215,0))</f>
        <v>1</v>
      </c>
    </row>
    <row r="20" spans="2:28" s="73" customFormat="1" ht="18.75" x14ac:dyDescent="0.3">
      <c r="B20" s="74">
        <f>INDEX('LIP Model'!B$13:B$215,MATCH(ROWS('LIP Model'!$AC$13:AC20),'LIP Model'!$AC$13:$AC$215,0))</f>
        <v>100230</v>
      </c>
      <c r="C20" s="84">
        <f>INDEX('LIP Model'!C$13:C$215,MATCH(ROWS('LIP Model'!$AC$13:AD20),'LIP Model'!$AC$13:$AC$215,0))</f>
        <v>102229</v>
      </c>
      <c r="D20" s="85" t="str">
        <f>INDEX('LIP Model'!D$13:D$215,MATCH(ROWS('LIP Model'!$AC$13:AE20),'LIP Model'!$AC$13:$AC$215,0))</f>
        <v>Memorial Hospital Pembroke</v>
      </c>
      <c r="E20" s="85" t="str">
        <f>INDEX('LIP Model'!E$13:E$215,MATCH(ROWS('LIP Model'!$AC$13:AF20),'LIP Model'!$AC$13:$AC$215,0))</f>
        <v>BROWARD</v>
      </c>
      <c r="F20" s="84" t="str">
        <f>INDEX('LIP Model'!F$13:F$215,MATCH(ROWS('LIP Model'!$AC$13:AG20),'LIP Model'!$AC$13:$AC$215,0))</f>
        <v>Public</v>
      </c>
      <c r="G20" s="84" t="str">
        <f>INDEX('LIP Model'!G$13:G$215,MATCH(ROWS('LIP Model'!$AC$13:AH20),'LIP Model'!$AC$13:$AC$215,0))</f>
        <v>Not</v>
      </c>
      <c r="H20" s="84" t="str">
        <f>INDEX('LIP Model'!H$13:H$215,MATCH(ROWS('LIP Model'!$AC$13:AI20),'LIP Model'!$AC$13:$AC$215,0))</f>
        <v>Not</v>
      </c>
      <c r="I20" s="86">
        <f>INDEX('LIP Model'!I$13:I$215,MATCH(ROWS('LIP Model'!$AC$13:AJ20),'LIP Model'!$AC$13:$AC$215,0))</f>
        <v>41760</v>
      </c>
      <c r="J20" s="85" t="str">
        <f>INDEX('LIP Model'!J$13:J$215,MATCH(ROWS('LIP Model'!$AC$13:AK20),'LIP Model'!$AC$13:$AC$215,0))</f>
        <v xml:space="preserve"> 4/30/2015</v>
      </c>
      <c r="K20" s="87">
        <f>INDEX('LIP Model'!K$13:K$215,MATCH(ROWS('LIP Model'!$AC$13:AL20),'LIP Model'!$AC$13:$AC$215,0))</f>
        <v>2256</v>
      </c>
      <c r="L20" s="87">
        <f>INDEX('LIP Model'!L$13:L$215,MATCH(ROWS('LIP Model'!$AC$13:AM20),'LIP Model'!$AC$13:$AC$215,0))</f>
        <v>2411</v>
      </c>
      <c r="M20" s="87">
        <f>INDEX('LIP Model'!M$13:M$215,MATCH(ROWS('LIP Model'!$AC$13:AN20),'LIP Model'!$AC$13:$AC$215,0))</f>
        <v>4667</v>
      </c>
      <c r="N20" s="87">
        <f>INDEX('LIP Model'!N$13:N$215,MATCH(ROWS('LIP Model'!$AC$13:AO20),'LIP Model'!$AC$13:$AC$215,0))</f>
        <v>27333</v>
      </c>
      <c r="O20" s="88">
        <f>INDEX('LIP Model'!O$13:O$215,MATCH(ROWS('LIP Model'!$AC$13:AP20),'LIP Model'!$AC$13:$AC$215,0))</f>
        <v>0.17074598470713057</v>
      </c>
      <c r="P20" s="89">
        <f>INDEX('LIP Model'!P$13:P$215,MATCH(ROWS('LIP Model'!$AC$13:AQ20),'LIP Model'!$AC$13:$AC$215,0))</f>
        <v>40138949</v>
      </c>
      <c r="Q20" s="89">
        <f>INDEX('LIP Model'!Q$13:Q$215,MATCH(ROWS('LIP Model'!$AC$13:AR20),'LIP Model'!$AC$13:$AC$215,0))</f>
        <v>228951289</v>
      </c>
      <c r="R20" s="89">
        <f>INDEX('LIP Model'!R$13:R$215,MATCH(ROWS('LIP Model'!$AC$13:AS20),'LIP Model'!$AC$13:$AC$215,0))</f>
        <v>125250296</v>
      </c>
      <c r="S20" s="89">
        <f>INDEX('LIP Model'!S$13:S$215,MATCH(ROWS('LIP Model'!$AC$13:AT20),'LIP Model'!$AC$13:$AC$215,0))</f>
        <v>754478197</v>
      </c>
      <c r="T20" s="88">
        <f>INDEX('LIP Model'!T$13:T$215,MATCH(ROWS('LIP Model'!$AC$13:AU20),'LIP Model'!$AC$13:$AC$215,0))</f>
        <v>0.16600916566976687</v>
      </c>
      <c r="U20" s="89">
        <f>INDEX('LIP Model'!U$13:U$215,MATCH(ROWS('LIP Model'!$AC$13:AV20),'LIP Model'!$AC$13:$AC$215,0))</f>
        <v>6663433.4343513232</v>
      </c>
      <c r="V20" s="89">
        <f>INDEX('LIP Model'!V$13:V$215,MATCH(ROWS('LIP Model'!$AC$13:AW20),'LIP Model'!$AC$13:$AC$215,0))</f>
        <v>38008012.465907671</v>
      </c>
      <c r="W20" s="90">
        <f>INDEX('LIP Model'!W$13:W$215,MATCH(ROWS('LIP Model'!$AC$13:AX20),'LIP Model'!$AC$13:$AC$215,0))</f>
        <v>0.17531654517131809</v>
      </c>
      <c r="X20" s="91" t="str">
        <f>INDEX('LIP Model'!X$13:X$215,MATCH(ROWS('LIP Model'!$AC$13:AY20),'LIP Model'!$AC$13:$AC$215,0))</f>
        <v>Tier 1</v>
      </c>
      <c r="Y20" s="92">
        <f>INDEX('LIP Model'!Y$13:Y$215,MATCH(ROWS('LIP Model'!$AC$13:BE20),'LIP Model'!$AC$13:$AC$215,0))</f>
        <v>6663433.4343513232</v>
      </c>
      <c r="Z20" s="92">
        <f>VLOOKUP(B20,'Build LIP Model by County'!B$13:AB$215,25,FALSE)</f>
        <v>3551473</v>
      </c>
      <c r="AA20" s="92">
        <f>INDEX('LIP Model'!AA$13:AA$215,MATCH(ROWS('LIP Model'!$AC$13:BG20),'LIP Model'!$AC$13:$AC$215,0))</f>
        <v>3111960.4343513232</v>
      </c>
      <c r="AB20" s="90">
        <f>INDEX('LIP Model'!AB$13:AB$215,MATCH(ROWS('LIP Model'!$AC$13:BH20),'LIP Model'!$AC$13:$AC$215,0))</f>
        <v>0.46702056304915557</v>
      </c>
    </row>
    <row r="21" spans="2:28" s="73" customFormat="1" ht="18.75" x14ac:dyDescent="0.3">
      <c r="B21" s="74">
        <f>INDEX('LIP Model'!B$13:B$215,MATCH(ROWS('LIP Model'!$AC$13:AC21),'LIP Model'!$AC$13:$AC$215,0))</f>
        <v>100113</v>
      </c>
      <c r="C21" s="84">
        <f>INDEX('LIP Model'!C$13:C$215,MATCH(ROWS('LIP Model'!$AC$13:AD21),'LIP Model'!$AC$13:$AC$215,0))</f>
        <v>100030</v>
      </c>
      <c r="D21" s="85" t="str">
        <f>INDEX('LIP Model'!D$13:D$215,MATCH(ROWS('LIP Model'!$AC$13:AE21),'LIP Model'!$AC$13:$AC$215,0))</f>
        <v>UF Health Shands Hospital</v>
      </c>
      <c r="E21" s="85" t="str">
        <f>INDEX('LIP Model'!E$13:E$215,MATCH(ROWS('LIP Model'!$AC$13:AF21),'LIP Model'!$AC$13:$AC$215,0))</f>
        <v>ALACHUA</v>
      </c>
      <c r="F21" s="84" t="str">
        <f>INDEX('LIP Model'!F$13:F$215,MATCH(ROWS('LIP Model'!$AC$13:AG21),'LIP Model'!$AC$13:$AC$215,0))</f>
        <v>Private</v>
      </c>
      <c r="G21" s="84" t="str">
        <f>INDEX('LIP Model'!G$13:G$215,MATCH(ROWS('LIP Model'!$AC$13:AH21),'LIP Model'!$AC$13:$AC$215,0))</f>
        <v>Statutory Teaching</v>
      </c>
      <c r="H21" s="84" t="str">
        <f>INDEX('LIP Model'!H$13:H$215,MATCH(ROWS('LIP Model'!$AC$13:AI21),'LIP Model'!$AC$13:$AC$215,0))</f>
        <v>Not</v>
      </c>
      <c r="I21" s="86">
        <f>INDEX('LIP Model'!I$13:I$215,MATCH(ROWS('LIP Model'!$AC$13:AJ21),'LIP Model'!$AC$13:$AC$215,0))</f>
        <v>41821</v>
      </c>
      <c r="J21" s="85" t="str">
        <f>INDEX('LIP Model'!J$13:J$215,MATCH(ROWS('LIP Model'!$AC$13:AK21),'LIP Model'!$AC$13:$AC$215,0))</f>
        <v xml:space="preserve"> 6/30/2015</v>
      </c>
      <c r="K21" s="87">
        <f>INDEX('LIP Model'!K$13:K$215,MATCH(ROWS('LIP Model'!$AC$13:AL21),'LIP Model'!$AC$13:$AC$215,0))</f>
        <v>31246</v>
      </c>
      <c r="L21" s="87">
        <f>INDEX('LIP Model'!L$13:L$215,MATCH(ROWS('LIP Model'!$AC$13:AM21),'LIP Model'!$AC$13:$AC$215,0))</f>
        <v>47742</v>
      </c>
      <c r="M21" s="87">
        <f>INDEX('LIP Model'!M$13:M$215,MATCH(ROWS('LIP Model'!$AC$13:AN21),'LIP Model'!$AC$13:$AC$215,0))</f>
        <v>78988</v>
      </c>
      <c r="N21" s="87">
        <f>INDEX('LIP Model'!N$13:N$215,MATCH(ROWS('LIP Model'!$AC$13:AO21),'LIP Model'!$AC$13:$AC$215,0))</f>
        <v>294868</v>
      </c>
      <c r="O21" s="88">
        <f>INDEX('LIP Model'!O$13:O$215,MATCH(ROWS('LIP Model'!$AC$13:AP21),'LIP Model'!$AC$13:$AC$215,0))</f>
        <v>0.26787579527110433</v>
      </c>
      <c r="P21" s="89">
        <f>INDEX('LIP Model'!P$13:P$215,MATCH(ROWS('LIP Model'!$AC$13:AQ21),'LIP Model'!$AC$13:$AC$215,0))</f>
        <v>207333748</v>
      </c>
      <c r="Q21" s="89">
        <f>INDEX('LIP Model'!Q$13:Q$215,MATCH(ROWS('LIP Model'!$AC$13:AR21),'LIP Model'!$AC$13:$AC$215,0))</f>
        <v>1190970297</v>
      </c>
      <c r="R21" s="89">
        <f>INDEX('LIP Model'!R$13:R$215,MATCH(ROWS('LIP Model'!$AC$13:AS21),'LIP Model'!$AC$13:$AC$215,0))</f>
        <v>1120058520</v>
      </c>
      <c r="S21" s="89">
        <f>INDEX('LIP Model'!S$13:S$215,MATCH(ROWS('LIP Model'!$AC$13:AT21),'LIP Model'!$AC$13:$AC$215,0))</f>
        <v>3887157683</v>
      </c>
      <c r="T21" s="88">
        <f>INDEX('LIP Model'!T$13:T$215,MATCH(ROWS('LIP Model'!$AC$13:AU21),'LIP Model'!$AC$13:$AC$215,0))</f>
        <v>0.28814331996317938</v>
      </c>
      <c r="U21" s="89">
        <f>INDEX('LIP Model'!U$13:U$215,MATCH(ROWS('LIP Model'!$AC$13:AV21),'LIP Model'!$AC$13:$AC$215,0))</f>
        <v>59741834.489129201</v>
      </c>
      <c r="V21" s="89">
        <f>INDEX('LIP Model'!V$13:V$215,MATCH(ROWS('LIP Model'!$AC$13:AW21),'LIP Model'!$AC$13:$AC$215,0))</f>
        <v>343170135.35511374</v>
      </c>
      <c r="W21" s="90">
        <f>INDEX('LIP Model'!W$13:W$215,MATCH(ROWS('LIP Model'!$AC$13:AX21),'LIP Model'!$AC$13:$AC$215,0))</f>
        <v>0.17408809314746496</v>
      </c>
      <c r="X21" s="91" t="str">
        <f>INDEX('LIP Model'!X$13:X$215,MATCH(ROWS('LIP Model'!$AC$13:AY21),'LIP Model'!$AC$13:$AC$215,0))</f>
        <v>Tier 1</v>
      </c>
      <c r="Y21" s="92">
        <f>INDEX('LIP Model'!Y$13:Y$215,MATCH(ROWS('LIP Model'!$AC$13:BE21),'LIP Model'!$AC$13:$AC$215,0))</f>
        <v>59741834.489129201</v>
      </c>
      <c r="Z21" s="92">
        <f>VLOOKUP(B21,'Build LIP Model by County'!B$13:AB$215,25,FALSE)</f>
        <v>31841172</v>
      </c>
      <c r="AA21" s="92">
        <f>INDEX('LIP Model'!AA$13:AA$215,MATCH(ROWS('LIP Model'!$AC$13:BG21),'LIP Model'!$AC$13:$AC$215,0))</f>
        <v>27900662.489129201</v>
      </c>
      <c r="AB21" s="90">
        <f>INDEX('LIP Model'!AB$13:AB$215,MATCH(ROWS('LIP Model'!$AC$13:BH21),'LIP Model'!$AC$13:$AC$215,0))</f>
        <v>0.46702051799574529</v>
      </c>
    </row>
    <row r="22" spans="2:28" s="73" customFormat="1" ht="18.75" x14ac:dyDescent="0.3">
      <c r="B22" s="74">
        <f>INDEX('LIP Model'!B$13:B$215,MATCH(ROWS('LIP Model'!$AC$13:AC22),'LIP Model'!$AC$13:$AC$215,0))</f>
        <v>100086</v>
      </c>
      <c r="C22" s="84">
        <f>INDEX('LIP Model'!C$13:C$215,MATCH(ROWS('LIP Model'!$AC$13:AD22),'LIP Model'!$AC$13:$AC$215,0))</f>
        <v>100218</v>
      </c>
      <c r="D22" s="85" t="str">
        <f>INDEX('LIP Model'!D$13:D$215,MATCH(ROWS('LIP Model'!$AC$13:AE22),'LIP Model'!$AC$13:$AC$215,0))</f>
        <v>Broward Health North</v>
      </c>
      <c r="E22" s="85" t="str">
        <f>INDEX('LIP Model'!E$13:E$215,MATCH(ROWS('LIP Model'!$AC$13:AF22),'LIP Model'!$AC$13:$AC$215,0))</f>
        <v>BROWARD</v>
      </c>
      <c r="F22" s="84" t="str">
        <f>INDEX('LIP Model'!F$13:F$215,MATCH(ROWS('LIP Model'!$AC$13:AG22),'LIP Model'!$AC$13:$AC$215,0))</f>
        <v>Public</v>
      </c>
      <c r="G22" s="84" t="str">
        <f>INDEX('LIP Model'!G$13:G$215,MATCH(ROWS('LIP Model'!$AC$13:AH22),'LIP Model'!$AC$13:$AC$215,0))</f>
        <v>Not</v>
      </c>
      <c r="H22" s="84" t="str">
        <f>INDEX('LIP Model'!H$13:H$215,MATCH(ROWS('LIP Model'!$AC$13:AI22),'LIP Model'!$AC$13:$AC$215,0))</f>
        <v>Not</v>
      </c>
      <c r="I22" s="86">
        <f>INDEX('LIP Model'!I$13:I$215,MATCH(ROWS('LIP Model'!$AC$13:AJ22),'LIP Model'!$AC$13:$AC$215,0))</f>
        <v>41821</v>
      </c>
      <c r="J22" s="85" t="str">
        <f>INDEX('LIP Model'!J$13:J$215,MATCH(ROWS('LIP Model'!$AC$13:AK22),'LIP Model'!$AC$13:$AC$215,0))</f>
        <v xml:space="preserve"> 6/30/2015</v>
      </c>
      <c r="K22" s="87">
        <f>INDEX('LIP Model'!K$13:K$215,MATCH(ROWS('LIP Model'!$AC$13:AL22),'LIP Model'!$AC$13:$AC$215,0))</f>
        <v>8161</v>
      </c>
      <c r="L22" s="87">
        <f>INDEX('LIP Model'!L$13:L$215,MATCH(ROWS('LIP Model'!$AC$13:AM22),'LIP Model'!$AC$13:$AC$215,0))</f>
        <v>6091</v>
      </c>
      <c r="M22" s="87">
        <f>INDEX('LIP Model'!M$13:M$215,MATCH(ROWS('LIP Model'!$AC$13:AN22),'LIP Model'!$AC$13:$AC$215,0))</f>
        <v>14252</v>
      </c>
      <c r="N22" s="87">
        <f>INDEX('LIP Model'!N$13:N$215,MATCH(ROWS('LIP Model'!$AC$13:AO22),'LIP Model'!$AC$13:$AC$215,0))</f>
        <v>78641</v>
      </c>
      <c r="O22" s="88">
        <f>INDEX('LIP Model'!O$13:O$215,MATCH(ROWS('LIP Model'!$AC$13:AP22),'LIP Model'!$AC$13:$AC$215,0))</f>
        <v>0.18122862120268055</v>
      </c>
      <c r="P22" s="89">
        <f>INDEX('LIP Model'!P$13:P$215,MATCH(ROWS('LIP Model'!$AC$13:AQ22),'LIP Model'!$AC$13:$AC$215,0))</f>
        <v>42418885</v>
      </c>
      <c r="Q22" s="89">
        <f>INDEX('LIP Model'!Q$13:Q$215,MATCH(ROWS('LIP Model'!$AC$13:AR22),'LIP Model'!$AC$13:$AC$215,0))</f>
        <v>249339580</v>
      </c>
      <c r="R22" s="89">
        <f>INDEX('LIP Model'!R$13:R$215,MATCH(ROWS('LIP Model'!$AC$13:AS22),'LIP Model'!$AC$13:$AC$215,0))</f>
        <v>219594629</v>
      </c>
      <c r="S22" s="89">
        <f>INDEX('LIP Model'!S$13:S$215,MATCH(ROWS('LIP Model'!$AC$13:AT22),'LIP Model'!$AC$13:$AC$215,0))</f>
        <v>910880743</v>
      </c>
      <c r="T22" s="88">
        <f>INDEX('LIP Model'!T$13:T$215,MATCH(ROWS('LIP Model'!$AC$13:AU22),'LIP Model'!$AC$13:$AC$215,0))</f>
        <v>0.241079450507167</v>
      </c>
      <c r="U22" s="89">
        <f>INDEX('LIP Model'!U$13:U$215,MATCH(ROWS('LIP Model'!$AC$13:AV22),'LIP Model'!$AC$13:$AC$215,0))</f>
        <v>10226321.486926708</v>
      </c>
      <c r="V22" s="89">
        <f>INDEX('LIP Model'!V$13:V$215,MATCH(ROWS('LIP Model'!$AC$13:AW22),'LIP Model'!$AC$13:$AC$215,0))</f>
        <v>60110648.93608781</v>
      </c>
      <c r="W22" s="90">
        <f>INDEX('LIP Model'!W$13:W$215,MATCH(ROWS('LIP Model'!$AC$13:AX22),'LIP Model'!$AC$13:$AC$215,0))</f>
        <v>0.17012495569295497</v>
      </c>
      <c r="X22" s="91" t="str">
        <f>INDEX('LIP Model'!X$13:X$215,MATCH(ROWS('LIP Model'!$AC$13:AY22),'LIP Model'!$AC$13:$AC$215,0))</f>
        <v>Tier 1</v>
      </c>
      <c r="Y22" s="92">
        <f>INDEX('LIP Model'!Y$13:Y$215,MATCH(ROWS('LIP Model'!$AC$13:BE22),'LIP Model'!$AC$13:$AC$215,0))</f>
        <v>10226321.486926708</v>
      </c>
      <c r="Z22" s="92">
        <f>VLOOKUP(B22,'Build LIP Model by County'!B$13:AB$215,25,FALSE)</f>
        <v>5450419</v>
      </c>
      <c r="AA22" s="92">
        <f>INDEX('LIP Model'!AA$13:AA$215,MATCH(ROWS('LIP Model'!$AC$13:BG22),'LIP Model'!$AC$13:$AC$215,0))</f>
        <v>4775902.4869267084</v>
      </c>
      <c r="AB22" s="90">
        <f>INDEX('LIP Model'!AB$13:AB$215,MATCH(ROWS('LIP Model'!$AC$13:BH22),'LIP Model'!$AC$13:$AC$215,0))</f>
        <v>0.46702056971631534</v>
      </c>
    </row>
    <row r="23" spans="2:28" s="73" customFormat="1" ht="18.75" x14ac:dyDescent="0.3">
      <c r="B23" s="74">
        <f>INDEX('LIP Model'!B$13:B$215,MATCH(ROWS('LIP Model'!$AC$13:AC23),'LIP Model'!$AC$13:$AC$215,0))</f>
        <v>100142</v>
      </c>
      <c r="C23" s="84">
        <f>INDEX('LIP Model'!C$13:C$215,MATCH(ROWS('LIP Model'!$AC$13:AD23),'LIP Model'!$AC$13:$AC$215,0))</f>
        <v>101061</v>
      </c>
      <c r="D23" s="85" t="str">
        <f>INDEX('LIP Model'!D$13:D$215,MATCH(ROWS('LIP Model'!$AC$13:AE23),'LIP Model'!$AC$13:$AC$215,0))</f>
        <v>Jackson Hospital</v>
      </c>
      <c r="E23" s="85" t="str">
        <f>INDEX('LIP Model'!E$13:E$215,MATCH(ROWS('LIP Model'!$AC$13:AF23),'LIP Model'!$AC$13:$AC$215,0))</f>
        <v>JACKSON</v>
      </c>
      <c r="F23" s="84" t="str">
        <f>INDEX('LIP Model'!F$13:F$215,MATCH(ROWS('LIP Model'!$AC$13:AG23),'LIP Model'!$AC$13:$AC$215,0))</f>
        <v>Public</v>
      </c>
      <c r="G23" s="84" t="str">
        <f>INDEX('LIP Model'!G$13:G$215,MATCH(ROWS('LIP Model'!$AC$13:AH23),'LIP Model'!$AC$13:$AC$215,0))</f>
        <v>Not</v>
      </c>
      <c r="H23" s="84" t="str">
        <f>INDEX('LIP Model'!H$13:H$215,MATCH(ROWS('LIP Model'!$AC$13:AI23),'LIP Model'!$AC$13:$AC$215,0))</f>
        <v>Not</v>
      </c>
      <c r="I23" s="86">
        <f>INDEX('LIP Model'!I$13:I$215,MATCH(ROWS('LIP Model'!$AC$13:AJ23),'LIP Model'!$AC$13:$AC$215,0))</f>
        <v>41913</v>
      </c>
      <c r="J23" s="85" t="str">
        <f>INDEX('LIP Model'!J$13:J$215,MATCH(ROWS('LIP Model'!$AC$13:AK23),'LIP Model'!$AC$13:$AC$215,0))</f>
        <v xml:space="preserve"> 9/30/2015</v>
      </c>
      <c r="K23" s="87">
        <f>INDEX('LIP Model'!K$13:K$215,MATCH(ROWS('LIP Model'!$AC$13:AL23),'LIP Model'!$AC$13:$AC$215,0))</f>
        <v>207</v>
      </c>
      <c r="L23" s="87">
        <f>INDEX('LIP Model'!L$13:L$215,MATCH(ROWS('LIP Model'!$AC$13:AM23),'LIP Model'!$AC$13:$AC$215,0))</f>
        <v>1958</v>
      </c>
      <c r="M23" s="87">
        <f>INDEX('LIP Model'!M$13:M$215,MATCH(ROWS('LIP Model'!$AC$13:AN23),'LIP Model'!$AC$13:$AC$215,0))</f>
        <v>2165</v>
      </c>
      <c r="N23" s="87">
        <f>INDEX('LIP Model'!N$13:N$215,MATCH(ROWS('LIP Model'!$AC$13:AO23),'LIP Model'!$AC$13:$AC$215,0))</f>
        <v>13187</v>
      </c>
      <c r="O23" s="88">
        <f>INDEX('LIP Model'!O$13:O$215,MATCH(ROWS('LIP Model'!$AC$13:AP23),'LIP Model'!$AC$13:$AC$215,0))</f>
        <v>0.16417684082808826</v>
      </c>
      <c r="P23" s="89">
        <f>INDEX('LIP Model'!P$13:P$215,MATCH(ROWS('LIP Model'!$AC$13:AQ23),'LIP Model'!$AC$13:$AC$215,0))</f>
        <v>6436348</v>
      </c>
      <c r="Q23" s="89">
        <f>INDEX('LIP Model'!Q$13:Q$215,MATCH(ROWS('LIP Model'!$AC$13:AR23),'LIP Model'!$AC$13:$AC$215,0))</f>
        <v>39772606</v>
      </c>
      <c r="R23" s="89">
        <f>INDEX('LIP Model'!R$13:R$215,MATCH(ROWS('LIP Model'!$AC$13:AS23),'LIP Model'!$AC$13:$AC$215,0))</f>
        <v>45898806</v>
      </c>
      <c r="S23" s="89">
        <f>INDEX('LIP Model'!S$13:S$215,MATCH(ROWS('LIP Model'!$AC$13:AT23),'LIP Model'!$AC$13:$AC$215,0))</f>
        <v>123260767</v>
      </c>
      <c r="T23" s="88">
        <f>INDEX('LIP Model'!T$13:T$215,MATCH(ROWS('LIP Model'!$AC$13:AU23),'LIP Model'!$AC$13:$AC$215,0))</f>
        <v>0.37237157545839383</v>
      </c>
      <c r="U23" s="89">
        <f>INDEX('LIP Model'!U$13:U$215,MATCH(ROWS('LIP Model'!$AC$13:AV23),'LIP Model'!$AC$13:$AC$215,0))</f>
        <v>2396713.044958482</v>
      </c>
      <c r="V23" s="89">
        <f>INDEX('LIP Model'!V$13:V$215,MATCH(ROWS('LIP Model'!$AC$13:AW23),'LIP Model'!$AC$13:$AC$215,0))</f>
        <v>14810187.956305968</v>
      </c>
      <c r="W23" s="90">
        <f>INDEX('LIP Model'!W$13:W$215,MATCH(ROWS('LIP Model'!$AC$13:AX23),'LIP Model'!$AC$13:$AC$215,0))</f>
        <v>0.16182867172445273</v>
      </c>
      <c r="X23" s="91" t="str">
        <f>INDEX('LIP Model'!X$13:X$215,MATCH(ROWS('LIP Model'!$AC$13:AY23),'LIP Model'!$AC$13:$AC$215,0))</f>
        <v>Tier 1</v>
      </c>
      <c r="Y23" s="92">
        <f>INDEX('LIP Model'!Y$13:Y$215,MATCH(ROWS('LIP Model'!$AC$13:BE23),'LIP Model'!$AC$13:$AC$215,0))</f>
        <v>2396713.044958482</v>
      </c>
      <c r="Z23" s="92">
        <f>VLOOKUP(B23,'Build LIP Model by County'!B$13:AB$215,25,FALSE)</f>
        <v>209433</v>
      </c>
      <c r="AA23" s="92">
        <f>INDEX('LIP Model'!AA$13:AA$215,MATCH(ROWS('LIP Model'!$AC$13:BG23),'LIP Model'!$AC$13:$AC$215,0))</f>
        <v>2187280.044958482</v>
      </c>
      <c r="AB23" s="90">
        <f>INDEX('LIP Model'!AB$13:AB$215,MATCH(ROWS('LIP Model'!$AC$13:BH23),'LIP Model'!$AC$13:$AC$215,0))</f>
        <v>0.91261657275135832</v>
      </c>
    </row>
    <row r="24" spans="2:28" s="73" customFormat="1" ht="18.75" x14ac:dyDescent="0.3">
      <c r="B24" s="74">
        <f>INDEX('LIP Model'!B$13:B$215,MATCH(ROWS('LIP Model'!$AC$13:AC24),'LIP Model'!$AC$13:$AC$215,0))</f>
        <v>100039</v>
      </c>
      <c r="C24" s="84">
        <f>INDEX('LIP Model'!C$13:C$215,MATCH(ROWS('LIP Model'!$AC$13:AD24),'LIP Model'!$AC$13:$AC$215,0))</f>
        <v>100129</v>
      </c>
      <c r="D24" s="85" t="str">
        <f>INDEX('LIP Model'!D$13:D$215,MATCH(ROWS('LIP Model'!$AC$13:AE24),'LIP Model'!$AC$13:$AC$215,0))</f>
        <v>Broward Health Medical Center</v>
      </c>
      <c r="E24" s="85" t="str">
        <f>INDEX('LIP Model'!E$13:E$215,MATCH(ROWS('LIP Model'!$AC$13:AF24),'LIP Model'!$AC$13:$AC$215,0))</f>
        <v>BROWARD</v>
      </c>
      <c r="F24" s="84" t="str">
        <f>INDEX('LIP Model'!F$13:F$215,MATCH(ROWS('LIP Model'!$AC$13:AG24),'LIP Model'!$AC$13:$AC$215,0))</f>
        <v>Public</v>
      </c>
      <c r="G24" s="84" t="str">
        <f>INDEX('LIP Model'!G$13:G$215,MATCH(ROWS('LIP Model'!$AC$13:AH24),'LIP Model'!$AC$13:$AC$215,0))</f>
        <v>Statutory Teaching</v>
      </c>
      <c r="H24" s="84" t="str">
        <f>INDEX('LIP Model'!H$13:H$215,MATCH(ROWS('LIP Model'!$AC$13:AI24),'LIP Model'!$AC$13:$AC$215,0))</f>
        <v>Not</v>
      </c>
      <c r="I24" s="86">
        <f>INDEX('LIP Model'!I$13:I$215,MATCH(ROWS('LIP Model'!$AC$13:AJ24),'LIP Model'!$AC$13:$AC$215,0))</f>
        <v>41821</v>
      </c>
      <c r="J24" s="85" t="str">
        <f>INDEX('LIP Model'!J$13:J$215,MATCH(ROWS('LIP Model'!$AC$13:AK24),'LIP Model'!$AC$13:$AC$215,0))</f>
        <v xml:space="preserve"> 6/30/2015</v>
      </c>
      <c r="K24" s="87">
        <f>INDEX('LIP Model'!K$13:K$215,MATCH(ROWS('LIP Model'!$AC$13:AL24),'LIP Model'!$AC$13:$AC$215,0))</f>
        <v>28400</v>
      </c>
      <c r="L24" s="87">
        <f>INDEX('LIP Model'!L$13:L$215,MATCH(ROWS('LIP Model'!$AC$13:AM24),'LIP Model'!$AC$13:$AC$215,0))</f>
        <v>26887</v>
      </c>
      <c r="M24" s="87">
        <f>INDEX('LIP Model'!M$13:M$215,MATCH(ROWS('LIP Model'!$AC$13:AN24),'LIP Model'!$AC$13:$AC$215,0))</f>
        <v>55287</v>
      </c>
      <c r="N24" s="87">
        <f>INDEX('LIP Model'!N$13:N$215,MATCH(ROWS('LIP Model'!$AC$13:AO24),'LIP Model'!$AC$13:$AC$215,0))</f>
        <v>154498</v>
      </c>
      <c r="O24" s="88">
        <f>INDEX('LIP Model'!O$13:O$215,MATCH(ROWS('LIP Model'!$AC$13:AP24),'LIP Model'!$AC$13:$AC$215,0))</f>
        <v>0.35784929254747633</v>
      </c>
      <c r="P24" s="89">
        <f>INDEX('LIP Model'!P$13:P$215,MATCH(ROWS('LIP Model'!$AC$13:AQ24),'LIP Model'!$AC$13:$AC$215,0))</f>
        <v>84247207</v>
      </c>
      <c r="Q24" s="89">
        <f>INDEX('LIP Model'!Q$13:Q$215,MATCH(ROWS('LIP Model'!$AC$13:AR24),'LIP Model'!$AC$13:$AC$215,0))</f>
        <v>556902217</v>
      </c>
      <c r="R24" s="89">
        <f>INDEX('LIP Model'!R$13:R$215,MATCH(ROWS('LIP Model'!$AC$13:AS24),'LIP Model'!$AC$13:$AC$215,0))</f>
        <v>455777873</v>
      </c>
      <c r="S24" s="89">
        <f>INDEX('LIP Model'!S$13:S$215,MATCH(ROWS('LIP Model'!$AC$13:AT24),'LIP Model'!$AC$13:$AC$215,0))</f>
        <v>1827721620</v>
      </c>
      <c r="T24" s="88">
        <f>INDEX('LIP Model'!T$13:T$215,MATCH(ROWS('LIP Model'!$AC$13:AU24),'LIP Model'!$AC$13:$AC$215,0))</f>
        <v>0.24936941600548557</v>
      </c>
      <c r="U24" s="89">
        <f>INDEX('LIP Model'!U$13:U$215,MATCH(ROWS('LIP Model'!$AC$13:AV24),'LIP Model'!$AC$13:$AC$215,0))</f>
        <v>21008676.809683256</v>
      </c>
      <c r="V24" s="89">
        <f>INDEX('LIP Model'!V$13:V$215,MATCH(ROWS('LIP Model'!$AC$13:AW24),'LIP Model'!$AC$13:$AC$215,0))</f>
        <v>138874380.62545019</v>
      </c>
      <c r="W24" s="90">
        <f>INDEX('LIP Model'!W$13:W$215,MATCH(ROWS('LIP Model'!$AC$13:AX24),'LIP Model'!$AC$13:$AC$215,0))</f>
        <v>0.15127827548224682</v>
      </c>
      <c r="X24" s="91" t="str">
        <f>INDEX('LIP Model'!X$13:X$215,MATCH(ROWS('LIP Model'!$AC$13:AY24),'LIP Model'!$AC$13:$AC$215,0))</f>
        <v>Tier 1</v>
      </c>
      <c r="Y24" s="92">
        <f>INDEX('LIP Model'!Y$13:Y$215,MATCH(ROWS('LIP Model'!$AC$13:BE24),'LIP Model'!$AC$13:$AC$215,0))</f>
        <v>21008676.809683256</v>
      </c>
      <c r="Z24" s="92">
        <f>VLOOKUP(B24,'Build LIP Model by County'!B$13:AB$215,25,FALSE)</f>
        <v>11197194</v>
      </c>
      <c r="AA24" s="92">
        <f>INDEX('LIP Model'!AA$13:AA$215,MATCH(ROWS('LIP Model'!$AC$13:BG24),'LIP Model'!$AC$13:$AC$215,0))</f>
        <v>9811482.8096832559</v>
      </c>
      <c r="AB24" s="90">
        <f>INDEX('LIP Model'!AB$13:AB$215,MATCH(ROWS('LIP Model'!$AC$13:BH24),'LIP Model'!$AC$13:$AC$215,0))</f>
        <v>0.46702050293624287</v>
      </c>
    </row>
    <row r="25" spans="2:28" s="73" customFormat="1" ht="18.75" x14ac:dyDescent="0.3">
      <c r="B25" s="74">
        <f>INDEX('LIP Model'!B$13:B$215,MATCH(ROWS('LIP Model'!$AC$13:AC25),'LIP Model'!$AC$13:$AC$215,0))</f>
        <v>100038</v>
      </c>
      <c r="C25" s="84">
        <f>INDEX('LIP Model'!C$13:C$215,MATCH(ROWS('LIP Model'!$AC$13:AD25),'LIP Model'!$AC$13:$AC$215,0))</f>
        <v>100200</v>
      </c>
      <c r="D25" s="85" t="str">
        <f>INDEX('LIP Model'!D$13:D$215,MATCH(ROWS('LIP Model'!$AC$13:AE25),'LIP Model'!$AC$13:$AC$215,0))</f>
        <v>Memorial Regional Hospital</v>
      </c>
      <c r="E25" s="85" t="str">
        <f>INDEX('LIP Model'!E$13:E$215,MATCH(ROWS('LIP Model'!$AC$13:AF25),'LIP Model'!$AC$13:$AC$215,0))</f>
        <v>BROWARD</v>
      </c>
      <c r="F25" s="84" t="str">
        <f>INDEX('LIP Model'!F$13:F$215,MATCH(ROWS('LIP Model'!$AC$13:AG25),'LIP Model'!$AC$13:$AC$215,0))</f>
        <v>Public</v>
      </c>
      <c r="G25" s="84" t="str">
        <f>INDEX('LIP Model'!G$13:G$215,MATCH(ROWS('LIP Model'!$AC$13:AH25),'LIP Model'!$AC$13:$AC$215,0))</f>
        <v>Not</v>
      </c>
      <c r="H25" s="84" t="str">
        <f>INDEX('LIP Model'!H$13:H$215,MATCH(ROWS('LIP Model'!$AC$13:AI25),'LIP Model'!$AC$13:$AC$215,0))</f>
        <v>Not</v>
      </c>
      <c r="I25" s="86">
        <f>INDEX('LIP Model'!I$13:I$215,MATCH(ROWS('LIP Model'!$AC$13:AJ25),'LIP Model'!$AC$13:$AC$215,0))</f>
        <v>41760</v>
      </c>
      <c r="J25" s="85" t="str">
        <f>INDEX('LIP Model'!J$13:J$215,MATCH(ROWS('LIP Model'!$AC$13:AK25),'LIP Model'!$AC$13:$AC$215,0))</f>
        <v xml:space="preserve"> 4/30/2015</v>
      </c>
      <c r="K25" s="87">
        <f>INDEX('LIP Model'!K$13:K$215,MATCH(ROWS('LIP Model'!$AC$13:AL25),'LIP Model'!$AC$13:$AC$215,0))</f>
        <v>23292</v>
      </c>
      <c r="L25" s="87">
        <f>INDEX('LIP Model'!L$13:L$215,MATCH(ROWS('LIP Model'!$AC$13:AM25),'LIP Model'!$AC$13:$AC$215,0))</f>
        <v>29059</v>
      </c>
      <c r="M25" s="87">
        <f>INDEX('LIP Model'!M$13:M$215,MATCH(ROWS('LIP Model'!$AC$13:AN25),'LIP Model'!$AC$13:$AC$215,0))</f>
        <v>52351</v>
      </c>
      <c r="N25" s="87">
        <f>INDEX('LIP Model'!N$13:N$215,MATCH(ROWS('LIP Model'!$AC$13:AO25),'LIP Model'!$AC$13:$AC$215,0))</f>
        <v>211478</v>
      </c>
      <c r="O25" s="88">
        <f>INDEX('LIP Model'!O$13:O$215,MATCH(ROWS('LIP Model'!$AC$13:AP25),'LIP Model'!$AC$13:$AC$215,0))</f>
        <v>0.24754820832427013</v>
      </c>
      <c r="P25" s="89">
        <f>INDEX('LIP Model'!P$13:P$215,MATCH(ROWS('LIP Model'!$AC$13:AQ25),'LIP Model'!$AC$13:$AC$215,0))</f>
        <v>191995790</v>
      </c>
      <c r="Q25" s="89">
        <f>INDEX('LIP Model'!Q$13:Q$215,MATCH(ROWS('LIP Model'!$AC$13:AR25),'LIP Model'!$AC$13:$AC$215,0))</f>
        <v>1342639991</v>
      </c>
      <c r="R25" s="89">
        <f>INDEX('LIP Model'!R$13:R$215,MATCH(ROWS('LIP Model'!$AC$13:AS25),'LIP Model'!$AC$13:$AC$215,0))</f>
        <v>834982308</v>
      </c>
      <c r="S25" s="89">
        <f>INDEX('LIP Model'!S$13:S$215,MATCH(ROWS('LIP Model'!$AC$13:AT25),'LIP Model'!$AC$13:$AC$215,0))</f>
        <v>4321323019</v>
      </c>
      <c r="T25" s="88">
        <f>INDEX('LIP Model'!T$13:T$215,MATCH(ROWS('LIP Model'!$AC$13:AU25),'LIP Model'!$AC$13:$AC$215,0))</f>
        <v>0.19322376603849062</v>
      </c>
      <c r="U25" s="89">
        <f>INDEX('LIP Model'!U$13:U$215,MATCH(ROWS('LIP Model'!$AC$13:AV25),'LIP Model'!$AC$13:$AC$215,0))</f>
        <v>37098149.60733518</v>
      </c>
      <c r="V25" s="89">
        <f>INDEX('LIP Model'!V$13:V$215,MATCH(ROWS('LIP Model'!$AC$13:AW25),'LIP Model'!$AC$13:$AC$215,0))</f>
        <v>259429955.49490514</v>
      </c>
      <c r="W25" s="90">
        <f>INDEX('LIP Model'!W$13:W$215,MATCH(ROWS('LIP Model'!$AC$13:AX25),'LIP Model'!$AC$13:$AC$215,0))</f>
        <v>0.14299871245232409</v>
      </c>
      <c r="X25" s="91" t="str">
        <f>INDEX('LIP Model'!X$13:X$215,MATCH(ROWS('LIP Model'!$AC$13:AY25),'LIP Model'!$AC$13:$AC$215,0))</f>
        <v>Tier 1</v>
      </c>
      <c r="Y25" s="92">
        <f>INDEX('LIP Model'!Y$13:Y$215,MATCH(ROWS('LIP Model'!$AC$13:BE25),'LIP Model'!$AC$13:$AC$215,0))</f>
        <v>37098149.60733518</v>
      </c>
      <c r="Z25" s="92">
        <f>VLOOKUP(B25,'Build LIP Model by County'!B$13:AB$215,25,FALSE)</f>
        <v>19772553</v>
      </c>
      <c r="AA25" s="92">
        <f>INDEX('LIP Model'!AA$13:AA$215,MATCH(ROWS('LIP Model'!$AC$13:BG25),'LIP Model'!$AC$13:$AC$215,0))</f>
        <v>17325596.60733518</v>
      </c>
      <c r="AB25" s="90">
        <f>INDEX('LIP Model'!AB$13:AB$215,MATCH(ROWS('LIP Model'!$AC$13:BH25),'LIP Model'!$AC$13:$AC$215,0))</f>
        <v>0.46702050616318341</v>
      </c>
    </row>
    <row r="26" spans="2:28" s="73" customFormat="1" ht="18.75" x14ac:dyDescent="0.3">
      <c r="B26" s="74">
        <f>INDEX('LIP Model'!B$13:B$215,MATCH(ROWS('LIP Model'!$AC$13:AC26),'LIP Model'!$AC$13:$AC$215,0))</f>
        <v>100078</v>
      </c>
      <c r="C26" s="84">
        <f>INDEX('LIP Model'!C$13:C$215,MATCH(ROWS('LIP Model'!$AC$13:AD26),'LIP Model'!$AC$13:$AC$215,0))</f>
        <v>101036</v>
      </c>
      <c r="D26" s="85" t="str">
        <f>INDEX('LIP Model'!D$13:D$215,MATCH(ROWS('LIP Model'!$AC$13:AE26),'LIP Model'!$AC$13:$AC$215,0))</f>
        <v>Doctors Memorial Hospital</v>
      </c>
      <c r="E26" s="85" t="str">
        <f>INDEX('LIP Model'!E$13:E$215,MATCH(ROWS('LIP Model'!$AC$13:AF26),'LIP Model'!$AC$13:$AC$215,0))</f>
        <v>HOLMES</v>
      </c>
      <c r="F26" s="84" t="str">
        <f>INDEX('LIP Model'!F$13:F$215,MATCH(ROWS('LIP Model'!$AC$13:AG26),'LIP Model'!$AC$13:$AC$215,0))</f>
        <v>Public</v>
      </c>
      <c r="G26" s="84" t="str">
        <f>INDEX('LIP Model'!G$13:G$215,MATCH(ROWS('LIP Model'!$AC$13:AH26),'LIP Model'!$AC$13:$AC$215,0))</f>
        <v>Not</v>
      </c>
      <c r="H26" s="84" t="str">
        <f>INDEX('LIP Model'!H$13:H$215,MATCH(ROWS('LIP Model'!$AC$13:AI26),'LIP Model'!$AC$13:$AC$215,0))</f>
        <v>Not</v>
      </c>
      <c r="I26" s="86">
        <f>INDEX('LIP Model'!I$13:I$215,MATCH(ROWS('LIP Model'!$AC$13:AJ26),'LIP Model'!$AC$13:$AC$215,0))</f>
        <v>41913</v>
      </c>
      <c r="J26" s="85" t="str">
        <f>INDEX('LIP Model'!J$13:J$215,MATCH(ROWS('LIP Model'!$AC$13:AK26),'LIP Model'!$AC$13:$AC$215,0))</f>
        <v xml:space="preserve"> 9/30/2015</v>
      </c>
      <c r="K26" s="87">
        <f>INDEX('LIP Model'!K$13:K$215,MATCH(ROWS('LIP Model'!$AC$13:AL26),'LIP Model'!$AC$13:$AC$215,0))</f>
        <v>76</v>
      </c>
      <c r="L26" s="87">
        <f>INDEX('LIP Model'!L$13:L$215,MATCH(ROWS('LIP Model'!$AC$13:AM26),'LIP Model'!$AC$13:$AC$215,0))</f>
        <v>401</v>
      </c>
      <c r="M26" s="87">
        <f>INDEX('LIP Model'!M$13:M$215,MATCH(ROWS('LIP Model'!$AC$13:AN26),'LIP Model'!$AC$13:$AC$215,0))</f>
        <v>477</v>
      </c>
      <c r="N26" s="87">
        <f>INDEX('LIP Model'!N$13:N$215,MATCH(ROWS('LIP Model'!$AC$13:AO26),'LIP Model'!$AC$13:$AC$215,0))</f>
        <v>2212</v>
      </c>
      <c r="O26" s="88">
        <f>INDEX('LIP Model'!O$13:O$215,MATCH(ROWS('LIP Model'!$AC$13:AP26),'LIP Model'!$AC$13:$AC$215,0))</f>
        <v>0.21564195298372513</v>
      </c>
      <c r="P26" s="89">
        <f>INDEX('LIP Model'!P$13:P$215,MATCH(ROWS('LIP Model'!$AC$13:AQ26),'LIP Model'!$AC$13:$AC$215,0))</f>
        <v>534958</v>
      </c>
      <c r="Q26" s="89">
        <f>INDEX('LIP Model'!Q$13:Q$215,MATCH(ROWS('LIP Model'!$AC$13:AR26),'LIP Model'!$AC$13:$AC$215,0))</f>
        <v>4766085</v>
      </c>
      <c r="R26" s="89">
        <f>INDEX('LIP Model'!R$13:R$215,MATCH(ROWS('LIP Model'!$AC$13:AS26),'LIP Model'!$AC$13:$AC$215,0))</f>
        <v>12110805</v>
      </c>
      <c r="S26" s="89">
        <f>INDEX('LIP Model'!S$13:S$215,MATCH(ROWS('LIP Model'!$AC$13:AT26),'LIP Model'!$AC$13:$AC$215,0))</f>
        <v>27730241</v>
      </c>
      <c r="T26" s="88">
        <f>INDEX('LIP Model'!T$13:T$215,MATCH(ROWS('LIP Model'!$AC$13:AU26),'LIP Model'!$AC$13:$AC$215,0))</f>
        <v>0.43673637744439364</v>
      </c>
      <c r="U26" s="89">
        <f>INDEX('LIP Model'!U$13:U$215,MATCH(ROWS('LIP Model'!$AC$13:AV26),'LIP Model'!$AC$13:$AC$215,0))</f>
        <v>233635.61900489795</v>
      </c>
      <c r="V26" s="89">
        <f>INDEX('LIP Model'!V$13:V$215,MATCH(ROWS('LIP Model'!$AC$13:AW26),'LIP Model'!$AC$13:$AC$215,0))</f>
        <v>2081522.6974920628</v>
      </c>
      <c r="W26" s="90">
        <f>INDEX('LIP Model'!W$13:W$215,MATCH(ROWS('LIP Model'!$AC$13:AX26),'LIP Model'!$AC$13:$AC$215,0))</f>
        <v>0.11224264779163612</v>
      </c>
      <c r="X26" s="91" t="str">
        <f>INDEX('LIP Model'!X$13:X$215,MATCH(ROWS('LIP Model'!$AC$13:AY26),'LIP Model'!$AC$13:$AC$215,0))</f>
        <v>Tier 1</v>
      </c>
      <c r="Y26" s="92">
        <f>INDEX('LIP Model'!Y$13:Y$215,MATCH(ROWS('LIP Model'!$AC$13:BE26),'LIP Model'!$AC$13:$AC$215,0))</f>
        <v>233635.61900489795</v>
      </c>
      <c r="Z26" s="92">
        <f>VLOOKUP(B26,'Build LIP Model by County'!B$13:AB$215,25,FALSE)</f>
        <v>0</v>
      </c>
      <c r="AA26" s="92">
        <f>INDEX('LIP Model'!AA$13:AA$215,MATCH(ROWS('LIP Model'!$AC$13:BG26),'LIP Model'!$AC$13:$AC$215,0))</f>
        <v>233635.61900489795</v>
      </c>
      <c r="AB26" s="90">
        <f>INDEX('LIP Model'!AB$13:AB$215,MATCH(ROWS('LIP Model'!$AC$13:BH26),'LIP Model'!$AC$13:$AC$215,0))</f>
        <v>1</v>
      </c>
    </row>
    <row r="27" spans="2:28" s="73" customFormat="1" ht="18.75" x14ac:dyDescent="0.3">
      <c r="B27" s="74">
        <f>INDEX('LIP Model'!B$13:B$215,MATCH(ROWS('LIP Model'!$AC$13:AC27),'LIP Model'!$AC$13:$AC$215,0))</f>
        <v>100028</v>
      </c>
      <c r="C27" s="84">
        <f>INDEX('LIP Model'!C$13:C$215,MATCH(ROWS('LIP Model'!$AC$13:AD27),'LIP Model'!$AC$13:$AC$215,0))</f>
        <v>100102</v>
      </c>
      <c r="D27" s="85" t="str">
        <f>INDEX('LIP Model'!D$13:D$215,MATCH(ROWS('LIP Model'!$AC$13:AE27),'LIP Model'!$AC$13:$AC$215,0))</f>
        <v>Parrish Medical Center</v>
      </c>
      <c r="E27" s="85" t="str">
        <f>INDEX('LIP Model'!E$13:E$215,MATCH(ROWS('LIP Model'!$AC$13:AF27),'LIP Model'!$AC$13:$AC$215,0))</f>
        <v>BREVARD</v>
      </c>
      <c r="F27" s="84" t="str">
        <f>INDEX('LIP Model'!F$13:F$215,MATCH(ROWS('LIP Model'!$AC$13:AG27),'LIP Model'!$AC$13:$AC$215,0))</f>
        <v>Public</v>
      </c>
      <c r="G27" s="84" t="str">
        <f>INDEX('LIP Model'!G$13:G$215,MATCH(ROWS('LIP Model'!$AC$13:AH27),'LIP Model'!$AC$13:$AC$215,0))</f>
        <v>Not</v>
      </c>
      <c r="H27" s="84" t="str">
        <f>INDEX('LIP Model'!H$13:H$215,MATCH(ROWS('LIP Model'!$AC$13:AI27),'LIP Model'!$AC$13:$AC$215,0))</f>
        <v>Not</v>
      </c>
      <c r="I27" s="86">
        <f>INDEX('LIP Model'!I$13:I$215,MATCH(ROWS('LIP Model'!$AC$13:AJ27),'LIP Model'!$AC$13:$AC$215,0))</f>
        <v>41913</v>
      </c>
      <c r="J27" s="85" t="str">
        <f>INDEX('LIP Model'!J$13:J$215,MATCH(ROWS('LIP Model'!$AC$13:AK27),'LIP Model'!$AC$13:$AC$215,0))</f>
        <v xml:space="preserve"> 9/30/2015</v>
      </c>
      <c r="K27" s="87">
        <f>INDEX('LIP Model'!K$13:K$215,MATCH(ROWS('LIP Model'!$AC$13:AL27),'LIP Model'!$AC$13:$AC$215,0))</f>
        <v>1191</v>
      </c>
      <c r="L27" s="87">
        <f>INDEX('LIP Model'!L$13:L$215,MATCH(ROWS('LIP Model'!$AC$13:AM27),'LIP Model'!$AC$13:$AC$215,0))</f>
        <v>2714</v>
      </c>
      <c r="M27" s="87">
        <f>INDEX('LIP Model'!M$13:M$215,MATCH(ROWS('LIP Model'!$AC$13:AN27),'LIP Model'!$AC$13:$AC$215,0))</f>
        <v>3905</v>
      </c>
      <c r="N27" s="87">
        <f>INDEX('LIP Model'!N$13:N$215,MATCH(ROWS('LIP Model'!$AC$13:AO27),'LIP Model'!$AC$13:$AC$215,0))</f>
        <v>29244</v>
      </c>
      <c r="O27" s="88">
        <f>INDEX('LIP Model'!O$13:O$215,MATCH(ROWS('LIP Model'!$AC$13:AP27),'LIP Model'!$AC$13:$AC$215,0))</f>
        <v>0.13353166461496374</v>
      </c>
      <c r="P27" s="89">
        <f>INDEX('LIP Model'!P$13:P$215,MATCH(ROWS('LIP Model'!$AC$13:AQ27),'LIP Model'!$AC$13:$AC$215,0))</f>
        <v>14670822</v>
      </c>
      <c r="Q27" s="89">
        <f>INDEX('LIP Model'!Q$13:Q$215,MATCH(ROWS('LIP Model'!$AC$13:AR27),'LIP Model'!$AC$13:$AC$215,0))</f>
        <v>135056615</v>
      </c>
      <c r="R27" s="89">
        <f>INDEX('LIP Model'!R$13:R$215,MATCH(ROWS('LIP Model'!$AC$13:AS27),'LIP Model'!$AC$13:$AC$215,0))</f>
        <v>143987380</v>
      </c>
      <c r="S27" s="89">
        <f>INDEX('LIP Model'!S$13:S$215,MATCH(ROWS('LIP Model'!$AC$13:AT27),'LIP Model'!$AC$13:$AC$215,0))</f>
        <v>579400855</v>
      </c>
      <c r="T27" s="88">
        <f>INDEX('LIP Model'!T$13:T$215,MATCH(ROWS('LIP Model'!$AC$13:AU27),'LIP Model'!$AC$13:$AC$215,0))</f>
        <v>0.24851081726484509</v>
      </c>
      <c r="U27" s="89">
        <f>INDEX('LIP Model'!U$13:U$215,MATCH(ROWS('LIP Model'!$AC$13:AV27),'LIP Model'!$AC$13:$AC$215,0))</f>
        <v>3645857.9651670689</v>
      </c>
      <c r="V27" s="89">
        <f>INDEX('LIP Model'!V$13:V$215,MATCH(ROWS('LIP Model'!$AC$13:AW27),'LIP Model'!$AC$13:$AC$215,0))</f>
        <v>33563029.770673536</v>
      </c>
      <c r="W27" s="90">
        <f>INDEX('LIP Model'!W$13:W$215,MATCH(ROWS('LIP Model'!$AC$13:AX27),'LIP Model'!$AC$13:$AC$215,0))</f>
        <v>0.10862720052623856</v>
      </c>
      <c r="X27" s="91" t="str">
        <f>INDEX('LIP Model'!X$13:X$215,MATCH(ROWS('LIP Model'!$AC$13:AY27),'LIP Model'!$AC$13:$AC$215,0))</f>
        <v>Tier 1</v>
      </c>
      <c r="Y27" s="92">
        <f>INDEX('LIP Model'!Y$13:Y$215,MATCH(ROWS('LIP Model'!$AC$13:BE27),'LIP Model'!$AC$13:$AC$215,0))</f>
        <v>3645857.9651670689</v>
      </c>
      <c r="Z27" s="92">
        <f>VLOOKUP(B27,'Build LIP Model by County'!B$13:AB$215,25,FALSE)</f>
        <v>1943168</v>
      </c>
      <c r="AA27" s="92">
        <f>INDEX('LIP Model'!AA$13:AA$215,MATCH(ROWS('LIP Model'!$AC$13:BG27),'LIP Model'!$AC$13:$AC$215,0))</f>
        <v>1702689.9651670689</v>
      </c>
      <c r="AB27" s="90">
        <f>INDEX('LIP Model'!AB$13:AB$215,MATCH(ROWS('LIP Model'!$AC$13:BH27),'LIP Model'!$AC$13:$AC$215,0))</f>
        <v>0.46702037803851865</v>
      </c>
    </row>
    <row r="28" spans="2:28" s="73" customFormat="1" ht="18.75" x14ac:dyDescent="0.3">
      <c r="B28" s="74">
        <f>INDEX('LIP Model'!B$13:B$215,MATCH(ROWS('LIP Model'!$AC$13:AC28),'LIP Model'!$AC$13:$AC$215,0))</f>
        <v>110012</v>
      </c>
      <c r="C28" s="84">
        <f>INDEX('LIP Model'!C$13:C$215,MATCH(ROWS('LIP Model'!$AC$13:AD28),'LIP Model'!$AC$13:$AC$215,0))</f>
        <v>25766</v>
      </c>
      <c r="D28" s="85" t="str">
        <f>INDEX('LIP Model'!D$13:D$215,MATCH(ROWS('LIP Model'!$AC$13:AE28),'LIP Model'!$AC$13:$AC$215,0))</f>
        <v>Shriners Hospital for Children-Tampa</v>
      </c>
      <c r="E28" s="85" t="str">
        <f>INDEX('LIP Model'!E$13:E$215,MATCH(ROWS('LIP Model'!$AC$13:AF28),'LIP Model'!$AC$13:$AC$215,0))</f>
        <v>HILLSBOROUGH</v>
      </c>
      <c r="F28" s="84" t="str">
        <f>INDEX('LIP Model'!F$13:F$215,MATCH(ROWS('LIP Model'!$AC$13:AG28),'LIP Model'!$AC$13:$AC$215,0))</f>
        <v>Private</v>
      </c>
      <c r="G28" s="84" t="str">
        <f>INDEX('LIP Model'!G$13:G$215,MATCH(ROWS('LIP Model'!$AC$13:AH28),'LIP Model'!$AC$13:$AC$215,0))</f>
        <v>Not</v>
      </c>
      <c r="H28" s="84" t="str">
        <f>INDEX('LIP Model'!H$13:H$215,MATCH(ROWS('LIP Model'!$AC$13:AI28),'LIP Model'!$AC$13:$AC$215,0))</f>
        <v>Freestanding Children's</v>
      </c>
      <c r="I28" s="86">
        <f>INDEX('LIP Model'!I$13:I$215,MATCH(ROWS('LIP Model'!$AC$13:AJ28),'LIP Model'!$AC$13:$AC$215,0))</f>
        <v>42005</v>
      </c>
      <c r="J28" s="85" t="str">
        <f>INDEX('LIP Model'!J$13:J$215,MATCH(ROWS('LIP Model'!$AC$13:AK28),'LIP Model'!$AC$13:$AC$215,0))</f>
        <v xml:space="preserve"> 12/31/2015</v>
      </c>
      <c r="K28" s="87">
        <f>INDEX('LIP Model'!K$13:K$215,MATCH(ROWS('LIP Model'!$AC$13:AL28),'LIP Model'!$AC$13:$AC$215,0))</f>
        <v>38</v>
      </c>
      <c r="L28" s="87">
        <f>INDEX('LIP Model'!L$13:L$215,MATCH(ROWS('LIP Model'!$AC$13:AM28),'LIP Model'!$AC$13:$AC$215,0))</f>
        <v>259</v>
      </c>
      <c r="M28" s="87">
        <f>INDEX('LIP Model'!M$13:M$215,MATCH(ROWS('LIP Model'!$AC$13:AN28),'LIP Model'!$AC$13:$AC$215,0))</f>
        <v>297</v>
      </c>
      <c r="N28" s="87">
        <f>INDEX('LIP Model'!N$13:N$215,MATCH(ROWS('LIP Model'!$AC$13:AO28),'LIP Model'!$AC$13:$AC$215,0))</f>
        <v>578</v>
      </c>
      <c r="O28" s="88">
        <f>INDEX('LIP Model'!O$13:O$215,MATCH(ROWS('LIP Model'!$AC$13:AP28),'LIP Model'!$AC$13:$AC$215,0))</f>
        <v>0.51384083044982698</v>
      </c>
      <c r="P28" s="89">
        <f>INDEX('LIP Model'!P$13:P$215,MATCH(ROWS('LIP Model'!$AC$13:AQ28),'LIP Model'!$AC$13:$AC$215,0))</f>
        <v>822428</v>
      </c>
      <c r="Q28" s="89">
        <f>INDEX('LIP Model'!Q$13:Q$215,MATCH(ROWS('LIP Model'!$AC$13:AR28),'LIP Model'!$AC$13:$AC$215,0))</f>
        <v>8245137</v>
      </c>
      <c r="R28" s="89">
        <f>INDEX('LIP Model'!R$13:R$215,MATCH(ROWS('LIP Model'!$AC$13:AS28),'LIP Model'!$AC$13:$AC$215,0))</f>
        <v>21100800</v>
      </c>
      <c r="S28" s="89">
        <f>INDEX('LIP Model'!S$13:S$215,MATCH(ROWS('LIP Model'!$AC$13:AT28),'LIP Model'!$AC$13:$AC$215,0))</f>
        <v>28141891</v>
      </c>
      <c r="T28" s="88">
        <f>INDEX('LIP Model'!T$13:T$215,MATCH(ROWS('LIP Model'!$AC$13:AU28),'LIP Model'!$AC$13:$AC$215,0))</f>
        <v>0.74980035989763449</v>
      </c>
      <c r="U28" s="89">
        <f>INDEX('LIP Model'!U$13:U$215,MATCH(ROWS('LIP Model'!$AC$13:AV28),'LIP Model'!$AC$13:$AC$215,0))</f>
        <v>616656.81038989173</v>
      </c>
      <c r="V28" s="89">
        <f>INDEX('LIP Model'!V$13:V$215,MATCH(ROWS('LIP Model'!$AC$13:AW28),'LIP Model'!$AC$13:$AC$215,0))</f>
        <v>6182206.6900053024</v>
      </c>
      <c r="W28" s="90">
        <f>INDEX('LIP Model'!W$13:W$215,MATCH(ROWS('LIP Model'!$AC$13:AX28),'LIP Model'!$AC$13:$AC$215,0))</f>
        <v>9.9747038769640819E-2</v>
      </c>
      <c r="X28" s="91" t="str">
        <f>INDEX('LIP Model'!X$13:X$215,MATCH(ROWS('LIP Model'!$AC$13:AY28),'LIP Model'!$AC$13:$AC$215,0))</f>
        <v>Tier 1</v>
      </c>
      <c r="Y28" s="92">
        <f>INDEX('LIP Model'!Y$13:Y$215,MATCH(ROWS('LIP Model'!$AC$13:BE28),'LIP Model'!$AC$13:$AC$215,0))</f>
        <v>616656.81038989173</v>
      </c>
      <c r="Z28" s="92">
        <f>VLOOKUP(B28,'Build LIP Model by County'!B$13:AB$215,25,FALSE)</f>
        <v>0</v>
      </c>
      <c r="AA28" s="92">
        <f>INDEX('LIP Model'!AA$13:AA$215,MATCH(ROWS('LIP Model'!$AC$13:BG28),'LIP Model'!$AC$13:$AC$215,0))</f>
        <v>616656.81038989173</v>
      </c>
      <c r="AB28" s="90">
        <f>INDEX('LIP Model'!AB$13:AB$215,MATCH(ROWS('LIP Model'!$AC$13:BH28),'LIP Model'!$AC$13:$AC$215,0))</f>
        <v>1</v>
      </c>
    </row>
    <row r="29" spans="2:28" s="73" customFormat="1" ht="18.75" x14ac:dyDescent="0.3">
      <c r="B29" s="74">
        <f>INDEX('LIP Model'!B$13:B$215,MATCH(ROWS('LIP Model'!$AC$13:AC29),'LIP Model'!$AC$13:$AC$215,0))</f>
        <v>100017</v>
      </c>
      <c r="C29" s="84">
        <f>INDEX('LIP Model'!C$13:C$215,MATCH(ROWS('LIP Model'!$AC$13:AD29),'LIP Model'!$AC$13:$AC$215,0))</f>
        <v>101842</v>
      </c>
      <c r="D29" s="85" t="str">
        <f>INDEX('LIP Model'!D$13:D$215,MATCH(ROWS('LIP Model'!$AC$13:AE29),'LIP Model'!$AC$13:$AC$215,0))</f>
        <v>Halifax Health Medical Center</v>
      </c>
      <c r="E29" s="85" t="str">
        <f>INDEX('LIP Model'!E$13:E$215,MATCH(ROWS('LIP Model'!$AC$13:AF29),'LIP Model'!$AC$13:$AC$215,0))</f>
        <v>VOLUSIA</v>
      </c>
      <c r="F29" s="84" t="str">
        <f>INDEX('LIP Model'!F$13:F$215,MATCH(ROWS('LIP Model'!$AC$13:AG29),'LIP Model'!$AC$13:$AC$215,0))</f>
        <v>Public</v>
      </c>
      <c r="G29" s="84" t="str">
        <f>INDEX('LIP Model'!G$13:G$215,MATCH(ROWS('LIP Model'!$AC$13:AH29),'LIP Model'!$AC$13:$AC$215,0))</f>
        <v>Not</v>
      </c>
      <c r="H29" s="84" t="str">
        <f>INDEX('LIP Model'!H$13:H$215,MATCH(ROWS('LIP Model'!$AC$13:AI29),'LIP Model'!$AC$13:$AC$215,0))</f>
        <v>Not</v>
      </c>
      <c r="I29" s="86">
        <f>INDEX('LIP Model'!I$13:I$215,MATCH(ROWS('LIP Model'!$AC$13:AJ29),'LIP Model'!$AC$13:$AC$215,0))</f>
        <v>41913</v>
      </c>
      <c r="J29" s="85" t="str">
        <f>INDEX('LIP Model'!J$13:J$215,MATCH(ROWS('LIP Model'!$AC$13:AK29),'LIP Model'!$AC$13:$AC$215,0))</f>
        <v xml:space="preserve"> 9/30/2015</v>
      </c>
      <c r="K29" s="87">
        <f>INDEX('LIP Model'!K$13:K$215,MATCH(ROWS('LIP Model'!$AC$13:AL29),'LIP Model'!$AC$13:$AC$215,0))</f>
        <v>9705</v>
      </c>
      <c r="L29" s="87">
        <f>INDEX('LIP Model'!L$13:L$215,MATCH(ROWS('LIP Model'!$AC$13:AM29),'LIP Model'!$AC$13:$AC$215,0))</f>
        <v>13154</v>
      </c>
      <c r="M29" s="87">
        <f>INDEX('LIP Model'!M$13:M$215,MATCH(ROWS('LIP Model'!$AC$13:AN29),'LIP Model'!$AC$13:$AC$215,0))</f>
        <v>22859</v>
      </c>
      <c r="N29" s="87">
        <f>INDEX('LIP Model'!N$13:N$215,MATCH(ROWS('LIP Model'!$AC$13:AO29),'LIP Model'!$AC$13:$AC$215,0))</f>
        <v>125394</v>
      </c>
      <c r="O29" s="88">
        <f>INDEX('LIP Model'!O$13:O$215,MATCH(ROWS('LIP Model'!$AC$13:AP29),'LIP Model'!$AC$13:$AC$215,0))</f>
        <v>0.18229739859961402</v>
      </c>
      <c r="P29" s="89">
        <f>INDEX('LIP Model'!P$13:P$215,MATCH(ROWS('LIP Model'!$AC$13:AQ29),'LIP Model'!$AC$13:$AC$215,0))</f>
        <v>54002023</v>
      </c>
      <c r="Q29" s="89">
        <f>INDEX('LIP Model'!Q$13:Q$215,MATCH(ROWS('LIP Model'!$AC$13:AR29),'LIP Model'!$AC$13:$AC$215,0))</f>
        <v>549432625</v>
      </c>
      <c r="R29" s="89">
        <f>INDEX('LIP Model'!R$13:R$215,MATCH(ROWS('LIP Model'!$AC$13:AS29),'LIP Model'!$AC$13:$AC$215,0))</f>
        <v>429164500</v>
      </c>
      <c r="S29" s="89">
        <f>INDEX('LIP Model'!S$13:S$215,MATCH(ROWS('LIP Model'!$AC$13:AT29),'LIP Model'!$AC$13:$AC$215,0))</f>
        <v>1538521276</v>
      </c>
      <c r="T29" s="88">
        <f>INDEX('LIP Model'!T$13:T$215,MATCH(ROWS('LIP Model'!$AC$13:AU29),'LIP Model'!$AC$13:$AC$215,0))</f>
        <v>0.27894609369054968</v>
      </c>
      <c r="U29" s="89">
        <f>INDEX('LIP Model'!U$13:U$215,MATCH(ROWS('LIP Model'!$AC$13:AV29),'LIP Model'!$AC$13:$AC$215,0))</f>
        <v>15063653.367237218</v>
      </c>
      <c r="V29" s="89">
        <f>INDEX('LIP Model'!V$13:V$215,MATCH(ROWS('LIP Model'!$AC$13:AW29),'LIP Model'!$AC$13:$AC$215,0))</f>
        <v>153262084.48989466</v>
      </c>
      <c r="W29" s="90">
        <f>INDEX('LIP Model'!W$13:W$215,MATCH(ROWS('LIP Model'!$AC$13:AX29),'LIP Model'!$AC$13:$AC$215,0))</f>
        <v>9.8286888224011076E-2</v>
      </c>
      <c r="X29" s="91" t="str">
        <f>INDEX('LIP Model'!X$13:X$215,MATCH(ROWS('LIP Model'!$AC$13:AY29),'LIP Model'!$AC$13:$AC$215,0))</f>
        <v>Tier 1</v>
      </c>
      <c r="Y29" s="92">
        <f>INDEX('LIP Model'!Y$13:Y$215,MATCH(ROWS('LIP Model'!$AC$13:BE29),'LIP Model'!$AC$13:$AC$215,0))</f>
        <v>15063653.367237218</v>
      </c>
      <c r="Z29" s="92">
        <f>VLOOKUP(B29,'Build LIP Model by County'!B$13:AB$215,25,FALSE)</f>
        <v>8028618</v>
      </c>
      <c r="AA29" s="92">
        <f>INDEX('LIP Model'!AA$13:AA$215,MATCH(ROWS('LIP Model'!$AC$13:BG29),'LIP Model'!$AC$13:$AC$215,0))</f>
        <v>7035035.3672372177</v>
      </c>
      <c r="AB29" s="90">
        <f>INDEX('LIP Model'!AB$13:AB$215,MATCH(ROWS('LIP Model'!$AC$13:BH29),'LIP Model'!$AC$13:$AC$215,0))</f>
        <v>0.46702052919898634</v>
      </c>
    </row>
    <row r="30" spans="2:28" s="73" customFormat="1" ht="18.75" x14ac:dyDescent="0.3">
      <c r="B30" s="74">
        <f>INDEX('LIP Model'!B$13:B$215,MATCH(ROWS('LIP Model'!$AC$13:AC30),'LIP Model'!$AC$13:$AC$215,0))</f>
        <v>100098</v>
      </c>
      <c r="C30" s="84">
        <f>INDEX('LIP Model'!C$13:C$215,MATCH(ROWS('LIP Model'!$AC$13:AD30),'LIP Model'!$AC$13:$AC$215,0))</f>
        <v>100862</v>
      </c>
      <c r="D30" s="85" t="str">
        <f>INDEX('LIP Model'!D$13:D$215,MATCH(ROWS('LIP Model'!$AC$13:AE30),'LIP Model'!$AC$13:$AC$215,0))</f>
        <v>Hendry Regional Medical Center</v>
      </c>
      <c r="E30" s="85" t="str">
        <f>INDEX('LIP Model'!E$13:E$215,MATCH(ROWS('LIP Model'!$AC$13:AF30),'LIP Model'!$AC$13:$AC$215,0))</f>
        <v>HENDRY</v>
      </c>
      <c r="F30" s="84" t="str">
        <f>INDEX('LIP Model'!F$13:F$215,MATCH(ROWS('LIP Model'!$AC$13:AG30),'LIP Model'!$AC$13:$AC$215,0))</f>
        <v>Public</v>
      </c>
      <c r="G30" s="84" t="str">
        <f>INDEX('LIP Model'!G$13:G$215,MATCH(ROWS('LIP Model'!$AC$13:AH30),'LIP Model'!$AC$13:$AC$215,0))</f>
        <v>Not</v>
      </c>
      <c r="H30" s="84" t="str">
        <f>INDEX('LIP Model'!H$13:H$215,MATCH(ROWS('LIP Model'!$AC$13:AI30),'LIP Model'!$AC$13:$AC$215,0))</f>
        <v>Not</v>
      </c>
      <c r="I30" s="86">
        <f>INDEX('LIP Model'!I$13:I$215,MATCH(ROWS('LIP Model'!$AC$13:AJ30),'LIP Model'!$AC$13:$AC$215,0))</f>
        <v>41913</v>
      </c>
      <c r="J30" s="85" t="str">
        <f>INDEX('LIP Model'!J$13:J$215,MATCH(ROWS('LIP Model'!$AC$13:AK30),'LIP Model'!$AC$13:$AC$215,0))</f>
        <v xml:space="preserve"> 9/30/2015</v>
      </c>
      <c r="K30" s="87">
        <f>INDEX('LIP Model'!K$13:K$215,MATCH(ROWS('LIP Model'!$AC$13:AL30),'LIP Model'!$AC$13:$AC$215,0))</f>
        <v>192</v>
      </c>
      <c r="L30" s="87">
        <f>INDEX('LIP Model'!L$13:L$215,MATCH(ROWS('LIP Model'!$AC$13:AM30),'LIP Model'!$AC$13:$AC$215,0))</f>
        <v>0</v>
      </c>
      <c r="M30" s="87">
        <f>INDEX('LIP Model'!M$13:M$215,MATCH(ROWS('LIP Model'!$AC$13:AN30),'LIP Model'!$AC$13:$AC$215,0))</f>
        <v>192</v>
      </c>
      <c r="N30" s="87">
        <f>INDEX('LIP Model'!N$13:N$215,MATCH(ROWS('LIP Model'!$AC$13:AO30),'LIP Model'!$AC$13:$AC$215,0))</f>
        <v>2483</v>
      </c>
      <c r="O30" s="88">
        <f>INDEX('LIP Model'!O$13:O$215,MATCH(ROWS('LIP Model'!$AC$13:AP30),'LIP Model'!$AC$13:$AC$215,0))</f>
        <v>7.732581554571083E-2</v>
      </c>
      <c r="P30" s="89">
        <f>INDEX('LIP Model'!P$13:P$215,MATCH(ROWS('LIP Model'!$AC$13:AQ30),'LIP Model'!$AC$13:$AC$215,0))</f>
        <v>2973504</v>
      </c>
      <c r="Q30" s="89">
        <f>INDEX('LIP Model'!Q$13:Q$215,MATCH(ROWS('LIP Model'!$AC$13:AR30),'LIP Model'!$AC$13:$AC$215,0))</f>
        <v>30393261</v>
      </c>
      <c r="R30" s="89">
        <f>INDEX('LIP Model'!R$13:R$215,MATCH(ROWS('LIP Model'!$AC$13:AS30),'LIP Model'!$AC$13:$AC$215,0))</f>
        <v>24919186</v>
      </c>
      <c r="S30" s="89">
        <f>INDEX('LIP Model'!S$13:S$215,MATCH(ROWS('LIP Model'!$AC$13:AT30),'LIP Model'!$AC$13:$AC$215,0))</f>
        <v>56985743</v>
      </c>
      <c r="T30" s="88">
        <f>INDEX('LIP Model'!T$13:T$215,MATCH(ROWS('LIP Model'!$AC$13:AU30),'LIP Model'!$AC$13:$AC$215,0))</f>
        <v>0.43728807747579951</v>
      </c>
      <c r="U30" s="89">
        <f>INDEX('LIP Model'!U$13:U$215,MATCH(ROWS('LIP Model'!$AC$13:AV30),'LIP Model'!$AC$13:$AC$215,0))</f>
        <v>1300277.8475265997</v>
      </c>
      <c r="V30" s="89">
        <f>INDEX('LIP Model'!V$13:V$215,MATCH(ROWS('LIP Model'!$AC$13:AW30),'LIP Model'!$AC$13:$AC$215,0))</f>
        <v>13290610.670910196</v>
      </c>
      <c r="W30" s="90">
        <f>INDEX('LIP Model'!W$13:W$215,MATCH(ROWS('LIP Model'!$AC$13:AX30),'LIP Model'!$AC$13:$AC$215,0))</f>
        <v>9.7834319259127861E-2</v>
      </c>
      <c r="X30" s="91" t="str">
        <f>INDEX('LIP Model'!X$13:X$215,MATCH(ROWS('LIP Model'!$AC$13:AY30),'LIP Model'!$AC$13:$AC$215,0))</f>
        <v>Tier 1</v>
      </c>
      <c r="Y30" s="92">
        <f>INDEX('LIP Model'!Y$13:Y$215,MATCH(ROWS('LIP Model'!$AC$13:BE30),'LIP Model'!$AC$13:$AC$215,0))</f>
        <v>1300277.8475265997</v>
      </c>
      <c r="Z30" s="92">
        <f>VLOOKUP(B30,'Build LIP Model by County'!B$13:AB$215,25,FALSE)</f>
        <v>0</v>
      </c>
      <c r="AA30" s="92">
        <f>INDEX('LIP Model'!AA$13:AA$215,MATCH(ROWS('LIP Model'!$AC$13:BG30),'LIP Model'!$AC$13:$AC$215,0))</f>
        <v>1300277.8475265997</v>
      </c>
      <c r="AB30" s="90">
        <f>INDEX('LIP Model'!AB$13:AB$215,MATCH(ROWS('LIP Model'!$AC$13:BH30),'LIP Model'!$AC$13:$AC$215,0))</f>
        <v>1</v>
      </c>
    </row>
    <row r="31" spans="2:28" s="73" customFormat="1" ht="18.75" x14ac:dyDescent="0.3">
      <c r="B31" s="74">
        <f>INDEX('LIP Model'!B$13:B$215,MATCH(ROWS('LIP Model'!$AC$13:AC31),'LIP Model'!$AC$13:$AC$215,0))</f>
        <v>100087</v>
      </c>
      <c r="C31" s="84">
        <f>INDEX('LIP Model'!C$13:C$215,MATCH(ROWS('LIP Model'!$AC$13:AD31),'LIP Model'!$AC$13:$AC$215,0))</f>
        <v>101761</v>
      </c>
      <c r="D31" s="85" t="str">
        <f>INDEX('LIP Model'!D$13:D$215,MATCH(ROWS('LIP Model'!$AC$13:AE31),'LIP Model'!$AC$13:$AC$215,0))</f>
        <v>Sarasota Memorial Hospital</v>
      </c>
      <c r="E31" s="85" t="str">
        <f>INDEX('LIP Model'!E$13:E$215,MATCH(ROWS('LIP Model'!$AC$13:AF31),'LIP Model'!$AC$13:$AC$215,0))</f>
        <v>SARASOTA</v>
      </c>
      <c r="F31" s="84" t="str">
        <f>INDEX('LIP Model'!F$13:F$215,MATCH(ROWS('LIP Model'!$AC$13:AG31),'LIP Model'!$AC$13:$AC$215,0))</f>
        <v>Public</v>
      </c>
      <c r="G31" s="84" t="str">
        <f>INDEX('LIP Model'!G$13:G$215,MATCH(ROWS('LIP Model'!$AC$13:AH31),'LIP Model'!$AC$13:$AC$215,0))</f>
        <v>Not</v>
      </c>
      <c r="H31" s="84" t="str">
        <f>INDEX('LIP Model'!H$13:H$215,MATCH(ROWS('LIP Model'!$AC$13:AI31),'LIP Model'!$AC$13:$AC$215,0))</f>
        <v>Not</v>
      </c>
      <c r="I31" s="86">
        <f>INDEX('LIP Model'!I$13:I$215,MATCH(ROWS('LIP Model'!$AC$13:AJ31),'LIP Model'!$AC$13:$AC$215,0))</f>
        <v>41913</v>
      </c>
      <c r="J31" s="85" t="str">
        <f>INDEX('LIP Model'!J$13:J$215,MATCH(ROWS('LIP Model'!$AC$13:AK31),'LIP Model'!$AC$13:$AC$215,0))</f>
        <v xml:space="preserve"> 9/30/2015</v>
      </c>
      <c r="K31" s="87">
        <f>INDEX('LIP Model'!K$13:K$215,MATCH(ROWS('LIP Model'!$AC$13:AL31),'LIP Model'!$AC$13:$AC$215,0))</f>
        <v>8133</v>
      </c>
      <c r="L31" s="87">
        <f>INDEX('LIP Model'!L$13:L$215,MATCH(ROWS('LIP Model'!$AC$13:AM31),'LIP Model'!$AC$13:$AC$215,0))</f>
        <v>13443</v>
      </c>
      <c r="M31" s="87">
        <f>INDEX('LIP Model'!M$13:M$215,MATCH(ROWS('LIP Model'!$AC$13:AN31),'LIP Model'!$AC$13:$AC$215,0))</f>
        <v>21576</v>
      </c>
      <c r="N31" s="87">
        <f>INDEX('LIP Model'!N$13:N$215,MATCH(ROWS('LIP Model'!$AC$13:AO31),'LIP Model'!$AC$13:$AC$215,0))</f>
        <v>139815</v>
      </c>
      <c r="O31" s="88">
        <f>INDEX('LIP Model'!O$13:O$215,MATCH(ROWS('LIP Model'!$AC$13:AP31),'LIP Model'!$AC$13:$AC$215,0))</f>
        <v>0.15431820620105138</v>
      </c>
      <c r="P31" s="89">
        <f>INDEX('LIP Model'!P$13:P$215,MATCH(ROWS('LIP Model'!$AC$13:AQ31),'LIP Model'!$AC$13:$AC$215,0))</f>
        <v>59849592</v>
      </c>
      <c r="Q31" s="89">
        <f>INDEX('LIP Model'!Q$13:Q$215,MATCH(ROWS('LIP Model'!$AC$13:AR31),'LIP Model'!$AC$13:$AC$215,0))</f>
        <v>666698975</v>
      </c>
      <c r="R31" s="89">
        <f>INDEX('LIP Model'!R$13:R$215,MATCH(ROWS('LIP Model'!$AC$13:AS31),'LIP Model'!$AC$13:$AC$215,0))</f>
        <v>529298824</v>
      </c>
      <c r="S31" s="89">
        <f>INDEX('LIP Model'!S$13:S$215,MATCH(ROWS('LIP Model'!$AC$13:AT31),'LIP Model'!$AC$13:$AC$215,0))</f>
        <v>2593365020</v>
      </c>
      <c r="T31" s="88">
        <f>INDEX('LIP Model'!T$13:T$215,MATCH(ROWS('LIP Model'!$AC$13:AU31),'LIP Model'!$AC$13:$AC$215,0))</f>
        <v>0.20409730983415517</v>
      </c>
      <c r="U31" s="89">
        <f>INDEX('LIP Model'!U$13:U$215,MATCH(ROWS('LIP Model'!$AC$13:AV31),'LIP Model'!$AC$13:$AC$215,0))</f>
        <v>12215140.721871775</v>
      </c>
      <c r="V31" s="89">
        <f>INDEX('LIP Model'!V$13:V$215,MATCH(ROWS('LIP Model'!$AC$13:AW31),'LIP Model'!$AC$13:$AC$215,0))</f>
        <v>136071467.26668867</v>
      </c>
      <c r="W31" s="90">
        <f>INDEX('LIP Model'!W$13:W$215,MATCH(ROWS('LIP Model'!$AC$13:AX31),'LIP Model'!$AC$13:$AC$215,0))</f>
        <v>8.97700375195567E-2</v>
      </c>
      <c r="X31" s="91" t="str">
        <f>INDEX('LIP Model'!X$13:X$215,MATCH(ROWS('LIP Model'!$AC$13:AY31),'LIP Model'!$AC$13:$AC$215,0))</f>
        <v>Tier 1</v>
      </c>
      <c r="Y31" s="92">
        <f>INDEX('LIP Model'!Y$13:Y$215,MATCH(ROWS('LIP Model'!$AC$13:BE31),'LIP Model'!$AC$13:$AC$215,0))</f>
        <v>12215140.721871775</v>
      </c>
      <c r="Z31" s="92">
        <f>VLOOKUP(B31,'Build LIP Model by County'!B$13:AB$215,25,FALSE)</f>
        <v>6510420</v>
      </c>
      <c r="AA31" s="92">
        <f>INDEX('LIP Model'!AA$13:AA$215,MATCH(ROWS('LIP Model'!$AC$13:BG31),'LIP Model'!$AC$13:$AC$215,0))</f>
        <v>5704720.7218717746</v>
      </c>
      <c r="AB31" s="90">
        <f>INDEX('LIP Model'!AB$13:AB$215,MATCH(ROWS('LIP Model'!$AC$13:BH31),'LIP Model'!$AC$13:$AC$215,0))</f>
        <v>0.46702046679308479</v>
      </c>
    </row>
    <row r="32" spans="2:28" s="73" customFormat="1" ht="18.75" x14ac:dyDescent="0.3">
      <c r="B32" s="74">
        <f>INDEX('LIP Model'!B$13:B$215,MATCH(ROWS('LIP Model'!$AC$13:AC32),'LIP Model'!$AC$13:$AC$215,0))</f>
        <v>110019</v>
      </c>
      <c r="C32" s="84">
        <f>INDEX('LIP Model'!C$13:C$215,MATCH(ROWS('LIP Model'!$AC$13:AD32),'LIP Model'!$AC$13:$AC$215,0))</f>
        <v>120405</v>
      </c>
      <c r="D32" s="85" t="str">
        <f>INDEX('LIP Model'!D$13:D$215,MATCH(ROWS('LIP Model'!$AC$13:AE32),'LIP Model'!$AC$13:$AC$215,0))</f>
        <v>Broward Health Coral Springs</v>
      </c>
      <c r="E32" s="85" t="str">
        <f>INDEX('LIP Model'!E$13:E$215,MATCH(ROWS('LIP Model'!$AC$13:AF32),'LIP Model'!$AC$13:$AC$215,0))</f>
        <v>BROWARD</v>
      </c>
      <c r="F32" s="84" t="str">
        <f>INDEX('LIP Model'!F$13:F$215,MATCH(ROWS('LIP Model'!$AC$13:AG32),'LIP Model'!$AC$13:$AC$215,0))</f>
        <v>Public</v>
      </c>
      <c r="G32" s="84" t="str">
        <f>INDEX('LIP Model'!G$13:G$215,MATCH(ROWS('LIP Model'!$AC$13:AH32),'LIP Model'!$AC$13:$AC$215,0))</f>
        <v>Not</v>
      </c>
      <c r="H32" s="84" t="str">
        <f>INDEX('LIP Model'!H$13:H$215,MATCH(ROWS('LIP Model'!$AC$13:AI32),'LIP Model'!$AC$13:$AC$215,0))</f>
        <v>Not</v>
      </c>
      <c r="I32" s="86">
        <f>INDEX('LIP Model'!I$13:I$215,MATCH(ROWS('LIP Model'!$AC$13:AJ32),'LIP Model'!$AC$13:$AC$215,0))</f>
        <v>41821</v>
      </c>
      <c r="J32" s="85" t="str">
        <f>INDEX('LIP Model'!J$13:J$215,MATCH(ROWS('LIP Model'!$AC$13:AK32),'LIP Model'!$AC$13:$AC$215,0))</f>
        <v xml:space="preserve"> 6/30/2015</v>
      </c>
      <c r="K32" s="87">
        <f>INDEX('LIP Model'!K$13:K$215,MATCH(ROWS('LIP Model'!$AC$13:AL32),'LIP Model'!$AC$13:$AC$215,0))</f>
        <v>5807</v>
      </c>
      <c r="L32" s="87">
        <f>INDEX('LIP Model'!L$13:L$215,MATCH(ROWS('LIP Model'!$AC$13:AM32),'LIP Model'!$AC$13:$AC$215,0))</f>
        <v>7153</v>
      </c>
      <c r="M32" s="87">
        <f>INDEX('LIP Model'!M$13:M$215,MATCH(ROWS('LIP Model'!$AC$13:AN32),'LIP Model'!$AC$13:$AC$215,0))</f>
        <v>12960</v>
      </c>
      <c r="N32" s="87">
        <f>INDEX('LIP Model'!N$13:N$215,MATCH(ROWS('LIP Model'!$AC$13:AO32),'LIP Model'!$AC$13:$AC$215,0))</f>
        <v>48688</v>
      </c>
      <c r="O32" s="88">
        <f>INDEX('LIP Model'!O$13:O$215,MATCH(ROWS('LIP Model'!$AC$13:AP32),'LIP Model'!$AC$13:$AC$215,0))</f>
        <v>0.26618468616496876</v>
      </c>
      <c r="P32" s="89">
        <f>INDEX('LIP Model'!P$13:P$215,MATCH(ROWS('LIP Model'!$AC$13:AQ32),'LIP Model'!$AC$13:$AC$215,0))</f>
        <v>18192033</v>
      </c>
      <c r="Q32" s="89">
        <f>INDEX('LIP Model'!Q$13:Q$215,MATCH(ROWS('LIP Model'!$AC$13:AR32),'LIP Model'!$AC$13:$AC$215,0))</f>
        <v>253125927</v>
      </c>
      <c r="R32" s="89">
        <f>INDEX('LIP Model'!R$13:R$215,MATCH(ROWS('LIP Model'!$AC$13:AS32),'LIP Model'!$AC$13:$AC$215,0))</f>
        <v>148084900</v>
      </c>
      <c r="S32" s="89">
        <f>INDEX('LIP Model'!S$13:S$215,MATCH(ROWS('LIP Model'!$AC$13:AT32),'LIP Model'!$AC$13:$AC$215,0))</f>
        <v>639815417</v>
      </c>
      <c r="T32" s="88">
        <f>INDEX('LIP Model'!T$13:T$215,MATCH(ROWS('LIP Model'!$AC$13:AU32),'LIP Model'!$AC$13:$AC$215,0))</f>
        <v>0.23144940879097323</v>
      </c>
      <c r="U32" s="89">
        <f>INDEX('LIP Model'!U$13:U$215,MATCH(ROWS('LIP Model'!$AC$13:AV32),'LIP Model'!$AC$13:$AC$215,0))</f>
        <v>4210535.2825558754</v>
      </c>
      <c r="V32" s="89">
        <f>INDEX('LIP Model'!V$13:V$215,MATCH(ROWS('LIP Model'!$AC$13:AW32),'LIP Model'!$AC$13:$AC$215,0))</f>
        <v>58585846.15381705</v>
      </c>
      <c r="W32" s="90">
        <f>INDEX('LIP Model'!W$13:W$215,MATCH(ROWS('LIP Model'!$AC$13:AX32),'LIP Model'!$AC$13:$AC$215,0))</f>
        <v>7.1869496797931726E-2</v>
      </c>
      <c r="X32" s="91" t="str">
        <f>INDEX('LIP Model'!X$13:X$215,MATCH(ROWS('LIP Model'!$AC$13:AY32),'LIP Model'!$AC$13:$AC$215,0))</f>
        <v>Tier 1</v>
      </c>
      <c r="Y32" s="92">
        <f>INDEX('LIP Model'!Y$13:Y$215,MATCH(ROWS('LIP Model'!$AC$13:BE32),'LIP Model'!$AC$13:$AC$215,0))</f>
        <v>4210535.2825558754</v>
      </c>
      <c r="Z32" s="92">
        <f>VLOOKUP(B32,'Build LIP Model by County'!B$13:AB$215,25,FALSE)</f>
        <v>2244129</v>
      </c>
      <c r="AA32" s="92">
        <f>INDEX('LIP Model'!AA$13:AA$215,MATCH(ROWS('LIP Model'!$AC$13:BG32),'LIP Model'!$AC$13:$AC$215,0))</f>
        <v>1966406.2825558754</v>
      </c>
      <c r="AB32" s="90">
        <f>INDEX('LIP Model'!AB$13:AB$215,MATCH(ROWS('LIP Model'!$AC$13:BH32),'LIP Model'!$AC$13:$AC$215,0))</f>
        <v>0.46702049753689018</v>
      </c>
    </row>
    <row r="33" spans="2:28" s="73" customFormat="1" ht="18.75" x14ac:dyDescent="0.3">
      <c r="B33" s="74">
        <f>INDEX('LIP Model'!B$13:B$215,MATCH(ROWS('LIP Model'!$AC$13:AC33),'LIP Model'!$AC$13:$AC$215,0))</f>
        <v>100130</v>
      </c>
      <c r="C33" s="84">
        <f>INDEX('LIP Model'!C$13:C$215,MATCH(ROWS('LIP Model'!$AC$13:AD33),'LIP Model'!$AC$13:$AC$215,0))</f>
        <v>101443</v>
      </c>
      <c r="D33" s="85" t="str">
        <f>INDEX('LIP Model'!D$13:D$215,MATCH(ROWS('LIP Model'!$AC$13:AE33),'LIP Model'!$AC$13:$AC$215,0))</f>
        <v>Lakeside Medical Center</v>
      </c>
      <c r="E33" s="85" t="str">
        <f>INDEX('LIP Model'!E$13:E$215,MATCH(ROWS('LIP Model'!$AC$13:AF33),'LIP Model'!$AC$13:$AC$215,0))</f>
        <v>PALM BEACH</v>
      </c>
      <c r="F33" s="84" t="str">
        <f>INDEX('LIP Model'!F$13:F$215,MATCH(ROWS('LIP Model'!$AC$13:AG33),'LIP Model'!$AC$13:$AC$215,0))</f>
        <v>Public</v>
      </c>
      <c r="G33" s="84" t="str">
        <f>INDEX('LIP Model'!G$13:G$215,MATCH(ROWS('LIP Model'!$AC$13:AH33),'LIP Model'!$AC$13:$AC$215,0))</f>
        <v>Not</v>
      </c>
      <c r="H33" s="84" t="str">
        <f>INDEX('LIP Model'!H$13:H$215,MATCH(ROWS('LIP Model'!$AC$13:AI33),'LIP Model'!$AC$13:$AC$215,0))</f>
        <v>Not</v>
      </c>
      <c r="I33" s="86">
        <f>INDEX('LIP Model'!I$13:I$215,MATCH(ROWS('LIP Model'!$AC$13:AJ33),'LIP Model'!$AC$13:$AC$215,0))</f>
        <v>41913</v>
      </c>
      <c r="J33" s="85" t="str">
        <f>INDEX('LIP Model'!J$13:J$215,MATCH(ROWS('LIP Model'!$AC$13:AK33),'LIP Model'!$AC$13:$AC$215,0))</f>
        <v xml:space="preserve"> 9/30/2015</v>
      </c>
      <c r="K33" s="87">
        <f>INDEX('LIP Model'!K$13:K$215,MATCH(ROWS('LIP Model'!$AC$13:AL33),'LIP Model'!$AC$13:$AC$215,0))</f>
        <v>1173</v>
      </c>
      <c r="L33" s="87">
        <f>INDEX('LIP Model'!L$13:L$215,MATCH(ROWS('LIP Model'!$AC$13:AM33),'LIP Model'!$AC$13:$AC$215,0))</f>
        <v>2605</v>
      </c>
      <c r="M33" s="87">
        <f>INDEX('LIP Model'!M$13:M$215,MATCH(ROWS('LIP Model'!$AC$13:AN33),'LIP Model'!$AC$13:$AC$215,0))</f>
        <v>3778</v>
      </c>
      <c r="N33" s="87">
        <f>INDEX('LIP Model'!N$13:N$215,MATCH(ROWS('LIP Model'!$AC$13:AO33),'LIP Model'!$AC$13:$AC$215,0))</f>
        <v>9225</v>
      </c>
      <c r="O33" s="88">
        <f>INDEX('LIP Model'!O$13:O$215,MATCH(ROWS('LIP Model'!$AC$13:AP33),'LIP Model'!$AC$13:$AC$215,0))</f>
        <v>0.40953929539295392</v>
      </c>
      <c r="P33" s="89">
        <f>INDEX('LIP Model'!P$13:P$215,MATCH(ROWS('LIP Model'!$AC$13:AQ33),'LIP Model'!$AC$13:$AC$215,0))</f>
        <v>1266969</v>
      </c>
      <c r="Q33" s="89">
        <f>INDEX('LIP Model'!Q$13:Q$215,MATCH(ROWS('LIP Model'!$AC$13:AR33),'LIP Model'!$AC$13:$AC$215,0))</f>
        <v>18427149</v>
      </c>
      <c r="R33" s="89">
        <f>INDEX('LIP Model'!R$13:R$215,MATCH(ROWS('LIP Model'!$AC$13:AS33),'LIP Model'!$AC$13:$AC$215,0))</f>
        <v>43144080</v>
      </c>
      <c r="S33" s="89">
        <f>INDEX('LIP Model'!S$13:S$215,MATCH(ROWS('LIP Model'!$AC$13:AT33),'LIP Model'!$AC$13:$AC$215,0))</f>
        <v>123898651</v>
      </c>
      <c r="T33" s="88">
        <f>INDEX('LIP Model'!T$13:T$215,MATCH(ROWS('LIP Model'!$AC$13:AU33),'LIP Model'!$AC$13:$AC$215,0))</f>
        <v>0.34822074051476154</v>
      </c>
      <c r="U33" s="89">
        <f>INDEX('LIP Model'!U$13:U$215,MATCH(ROWS('LIP Model'!$AC$13:AV33),'LIP Model'!$AC$13:$AC$215,0))</f>
        <v>441184.88338924694</v>
      </c>
      <c r="V33" s="89">
        <f>INDEX('LIP Model'!V$13:V$215,MATCH(ROWS('LIP Model'!$AC$13:AW33),'LIP Model'!$AC$13:$AC$215,0))</f>
        <v>6416715.4703558479</v>
      </c>
      <c r="W33" s="90">
        <f>INDEX('LIP Model'!W$13:W$215,MATCH(ROWS('LIP Model'!$AC$13:AX33),'LIP Model'!$AC$13:$AC$215,0))</f>
        <v>6.8755562784020466E-2</v>
      </c>
      <c r="X33" s="91" t="str">
        <f>INDEX('LIP Model'!X$13:X$215,MATCH(ROWS('LIP Model'!$AC$13:AY33),'LIP Model'!$AC$13:$AC$215,0))</f>
        <v>Tier 1</v>
      </c>
      <c r="Y33" s="92">
        <f>INDEX('LIP Model'!Y$13:Y$215,MATCH(ROWS('LIP Model'!$AC$13:BE33),'LIP Model'!$AC$13:$AC$215,0))</f>
        <v>441184.88338924694</v>
      </c>
      <c r="Z33" s="92">
        <f>VLOOKUP(B33,'Build LIP Model by County'!B$13:AB$215,25,FALSE)</f>
        <v>235143</v>
      </c>
      <c r="AA33" s="92">
        <f>INDEX('LIP Model'!AA$13:AA$215,MATCH(ROWS('LIP Model'!$AC$13:BG33),'LIP Model'!$AC$13:$AC$215,0))</f>
        <v>206041.88338924694</v>
      </c>
      <c r="AB33" s="90">
        <f>INDEX('LIP Model'!AB$13:AB$215,MATCH(ROWS('LIP Model'!$AC$13:BH33),'LIP Model'!$AC$13:$AC$215,0))</f>
        <v>0.46701936341608757</v>
      </c>
    </row>
    <row r="34" spans="2:28" s="73" customFormat="1" ht="18.75" x14ac:dyDescent="0.3">
      <c r="B34" s="74">
        <f>INDEX('LIP Model'!B$13:B$215,MATCH(ROWS('LIP Model'!$AC$13:AC34),'LIP Model'!$AC$13:$AC$215,0))</f>
        <v>111527</v>
      </c>
      <c r="C34" s="84">
        <f>INDEX('LIP Model'!C$13:C$215,MATCH(ROWS('LIP Model'!$AC$13:AD34),'LIP Model'!$AC$13:$AC$215,0))</f>
        <v>102521</v>
      </c>
      <c r="D34" s="85" t="str">
        <f>INDEX('LIP Model'!D$13:D$215,MATCH(ROWS('LIP Model'!$AC$13:AE34),'LIP Model'!$AC$13:$AC$215,0))</f>
        <v>Memorial Hospital West</v>
      </c>
      <c r="E34" s="85" t="str">
        <f>INDEX('LIP Model'!E$13:E$215,MATCH(ROWS('LIP Model'!$AC$13:AF34),'LIP Model'!$AC$13:$AC$215,0))</f>
        <v>BROWARD</v>
      </c>
      <c r="F34" s="84" t="str">
        <f>INDEX('LIP Model'!F$13:F$215,MATCH(ROWS('LIP Model'!$AC$13:AG34),'LIP Model'!$AC$13:$AC$215,0))</f>
        <v>Public</v>
      </c>
      <c r="G34" s="84" t="str">
        <f>INDEX('LIP Model'!G$13:G$215,MATCH(ROWS('LIP Model'!$AC$13:AH34),'LIP Model'!$AC$13:$AC$215,0))</f>
        <v>Not</v>
      </c>
      <c r="H34" s="84" t="str">
        <f>INDEX('LIP Model'!H$13:H$215,MATCH(ROWS('LIP Model'!$AC$13:AI34),'LIP Model'!$AC$13:$AC$215,0))</f>
        <v>Not</v>
      </c>
      <c r="I34" s="86">
        <f>INDEX('LIP Model'!I$13:I$215,MATCH(ROWS('LIP Model'!$AC$13:AJ34),'LIP Model'!$AC$13:$AC$215,0))</f>
        <v>41760</v>
      </c>
      <c r="J34" s="85" t="str">
        <f>INDEX('LIP Model'!J$13:J$215,MATCH(ROWS('LIP Model'!$AC$13:AK34),'LIP Model'!$AC$13:$AC$215,0))</f>
        <v xml:space="preserve"> 4/30/2015</v>
      </c>
      <c r="K34" s="87">
        <f>INDEX('LIP Model'!K$13:K$215,MATCH(ROWS('LIP Model'!$AC$13:AL34),'LIP Model'!$AC$13:$AC$215,0))</f>
        <v>5941</v>
      </c>
      <c r="L34" s="87">
        <f>INDEX('LIP Model'!L$13:L$215,MATCH(ROWS('LIP Model'!$AC$13:AM34),'LIP Model'!$AC$13:$AC$215,0))</f>
        <v>9641</v>
      </c>
      <c r="M34" s="87">
        <f>INDEX('LIP Model'!M$13:M$215,MATCH(ROWS('LIP Model'!$AC$13:AN34),'LIP Model'!$AC$13:$AC$215,0))</f>
        <v>15582</v>
      </c>
      <c r="N34" s="87">
        <f>INDEX('LIP Model'!N$13:N$215,MATCH(ROWS('LIP Model'!$AC$13:AO34),'LIP Model'!$AC$13:$AC$215,0))</f>
        <v>99900</v>
      </c>
      <c r="O34" s="88">
        <f>INDEX('LIP Model'!O$13:O$215,MATCH(ROWS('LIP Model'!$AC$13:AP34),'LIP Model'!$AC$13:$AC$215,0))</f>
        <v>0.15597597597597598</v>
      </c>
      <c r="P34" s="89">
        <f>INDEX('LIP Model'!P$13:P$215,MATCH(ROWS('LIP Model'!$AC$13:AQ34),'LIP Model'!$AC$13:$AC$215,0))</f>
        <v>57238580</v>
      </c>
      <c r="Q34" s="89">
        <f>INDEX('LIP Model'!Q$13:Q$215,MATCH(ROWS('LIP Model'!$AC$13:AR34),'LIP Model'!$AC$13:$AC$215,0))</f>
        <v>952422851</v>
      </c>
      <c r="R34" s="89">
        <f>INDEX('LIP Model'!R$13:R$215,MATCH(ROWS('LIP Model'!$AC$13:AS34),'LIP Model'!$AC$13:$AC$215,0))</f>
        <v>380128135</v>
      </c>
      <c r="S34" s="89">
        <f>INDEX('LIP Model'!S$13:S$215,MATCH(ROWS('LIP Model'!$AC$13:AT34),'LIP Model'!$AC$13:$AC$215,0))</f>
        <v>2551896086</v>
      </c>
      <c r="T34" s="88">
        <f>INDEX('LIP Model'!T$13:T$215,MATCH(ROWS('LIP Model'!$AC$13:AU34),'LIP Model'!$AC$13:$AC$215,0))</f>
        <v>0.14895909636972576</v>
      </c>
      <c r="U34" s="89">
        <f>INDEX('LIP Model'!U$13:U$215,MATCH(ROWS('LIP Model'!$AC$13:AV34),'LIP Model'!$AC$13:$AC$215,0))</f>
        <v>8526207.1542862579</v>
      </c>
      <c r="V34" s="89">
        <f>INDEX('LIP Model'!V$13:V$215,MATCH(ROWS('LIP Model'!$AC$13:AW34),'LIP Model'!$AC$13:$AC$215,0))</f>
        <v>141872047.24683797</v>
      </c>
      <c r="W34" s="90">
        <f>INDEX('LIP Model'!W$13:W$215,MATCH(ROWS('LIP Model'!$AC$13:AX34),'LIP Model'!$AC$13:$AC$215,0))</f>
        <v>6.0097865081567635E-2</v>
      </c>
      <c r="X34" s="91" t="str">
        <f>INDEX('LIP Model'!X$13:X$215,MATCH(ROWS('LIP Model'!$AC$13:AY34),'LIP Model'!$AC$13:$AC$215,0))</f>
        <v>Tier 1</v>
      </c>
      <c r="Y34" s="92">
        <f>INDEX('LIP Model'!Y$13:Y$215,MATCH(ROWS('LIP Model'!$AC$13:BE34),'LIP Model'!$AC$13:$AC$215,0))</f>
        <v>8526207.1542862579</v>
      </c>
      <c r="Z34" s="92">
        <f>VLOOKUP(B34,'Build LIP Model by County'!B$13:AB$215,25,FALSE)</f>
        <v>4544293</v>
      </c>
      <c r="AA34" s="92">
        <f>INDEX('LIP Model'!AA$13:AA$215,MATCH(ROWS('LIP Model'!$AC$13:BG34),'LIP Model'!$AC$13:$AC$215,0))</f>
        <v>3981914.1542862579</v>
      </c>
      <c r="AB34" s="90">
        <f>INDEX('LIP Model'!AB$13:AB$215,MATCH(ROWS('LIP Model'!$AC$13:BH34),'LIP Model'!$AC$13:$AC$215,0))</f>
        <v>0.46702057341927089</v>
      </c>
    </row>
    <row r="35" spans="2:28" s="73" customFormat="1" ht="18.75" x14ac:dyDescent="0.3">
      <c r="B35" s="74">
        <f>INDEX('LIP Model'!B$13:B$215,MATCH(ROWS('LIP Model'!$AC$13:AC35),'LIP Model'!$AC$13:$AC$215,0))</f>
        <v>100200</v>
      </c>
      <c r="C35" s="84">
        <f>INDEX('LIP Model'!C$13:C$215,MATCH(ROWS('LIP Model'!$AC$13:AD35),'LIP Model'!$AC$13:$AC$215,0))</f>
        <v>108219</v>
      </c>
      <c r="D35" s="85" t="str">
        <f>INDEX('LIP Model'!D$13:D$215,MATCH(ROWS('LIP Model'!$AC$13:AE35),'LIP Model'!$AC$13:$AC$215,0))</f>
        <v>Broward Health Imperial Point</v>
      </c>
      <c r="E35" s="85" t="str">
        <f>INDEX('LIP Model'!E$13:E$215,MATCH(ROWS('LIP Model'!$AC$13:AF35),'LIP Model'!$AC$13:$AC$215,0))</f>
        <v>BROWARD</v>
      </c>
      <c r="F35" s="84" t="str">
        <f>INDEX('LIP Model'!F$13:F$215,MATCH(ROWS('LIP Model'!$AC$13:AG35),'LIP Model'!$AC$13:$AC$215,0))</f>
        <v>Public</v>
      </c>
      <c r="G35" s="84" t="str">
        <f>INDEX('LIP Model'!G$13:G$215,MATCH(ROWS('LIP Model'!$AC$13:AH35),'LIP Model'!$AC$13:$AC$215,0))</f>
        <v>Not</v>
      </c>
      <c r="H35" s="84" t="str">
        <f>INDEX('LIP Model'!H$13:H$215,MATCH(ROWS('LIP Model'!$AC$13:AI35),'LIP Model'!$AC$13:$AC$215,0))</f>
        <v>Not</v>
      </c>
      <c r="I35" s="86">
        <f>INDEX('LIP Model'!I$13:I$215,MATCH(ROWS('LIP Model'!$AC$13:AJ35),'LIP Model'!$AC$13:$AC$215,0))</f>
        <v>41821</v>
      </c>
      <c r="J35" s="85" t="str">
        <f>INDEX('LIP Model'!J$13:J$215,MATCH(ROWS('LIP Model'!$AC$13:AK35),'LIP Model'!$AC$13:$AC$215,0))</f>
        <v xml:space="preserve"> 6/30/2015</v>
      </c>
      <c r="K35" s="87">
        <f>INDEX('LIP Model'!K$13:K$215,MATCH(ROWS('LIP Model'!$AC$13:AL35),'LIP Model'!$AC$13:$AC$215,0))</f>
        <v>1942</v>
      </c>
      <c r="L35" s="87">
        <f>INDEX('LIP Model'!L$13:L$215,MATCH(ROWS('LIP Model'!$AC$13:AM35),'LIP Model'!$AC$13:$AC$215,0))</f>
        <v>4734</v>
      </c>
      <c r="M35" s="87">
        <f>INDEX('LIP Model'!M$13:M$215,MATCH(ROWS('LIP Model'!$AC$13:AN35),'LIP Model'!$AC$13:$AC$215,0))</f>
        <v>6676</v>
      </c>
      <c r="N35" s="87">
        <f>INDEX('LIP Model'!N$13:N$215,MATCH(ROWS('LIP Model'!$AC$13:AO35),'LIP Model'!$AC$13:$AC$215,0))</f>
        <v>38012</v>
      </c>
      <c r="O35" s="88">
        <f>INDEX('LIP Model'!O$13:O$215,MATCH(ROWS('LIP Model'!$AC$13:AP35),'LIP Model'!$AC$13:$AC$215,0))</f>
        <v>0.1756287488161633</v>
      </c>
      <c r="P35" s="89">
        <f>INDEX('LIP Model'!P$13:P$215,MATCH(ROWS('LIP Model'!$AC$13:AQ35),'LIP Model'!$AC$13:$AC$215,0))</f>
        <v>9203580</v>
      </c>
      <c r="Q35" s="89">
        <f>INDEX('LIP Model'!Q$13:Q$215,MATCH(ROWS('LIP Model'!$AC$13:AR35),'LIP Model'!$AC$13:$AC$215,0))</f>
        <v>162200030</v>
      </c>
      <c r="R35" s="89">
        <f>INDEX('LIP Model'!R$13:R$215,MATCH(ROWS('LIP Model'!$AC$13:AS35),'LIP Model'!$AC$13:$AC$215,0))</f>
        <v>110534336</v>
      </c>
      <c r="S35" s="89">
        <f>INDEX('LIP Model'!S$13:S$215,MATCH(ROWS('LIP Model'!$AC$13:AT35),'LIP Model'!$AC$13:$AC$215,0))</f>
        <v>453684835</v>
      </c>
      <c r="T35" s="88">
        <f>INDEX('LIP Model'!T$13:T$215,MATCH(ROWS('LIP Model'!$AC$13:AU35),'LIP Model'!$AC$13:$AC$215,0))</f>
        <v>0.2436368321634555</v>
      </c>
      <c r="U35" s="89">
        <f>INDEX('LIP Model'!U$13:U$215,MATCH(ROWS('LIP Model'!$AC$13:AV35),'LIP Model'!$AC$13:$AC$215,0))</f>
        <v>2242331.0757629359</v>
      </c>
      <c r="V35" s="89">
        <f>INDEX('LIP Model'!V$13:V$215,MATCH(ROWS('LIP Model'!$AC$13:AW35),'LIP Model'!$AC$13:$AC$215,0))</f>
        <v>39517901.486017443</v>
      </c>
      <c r="W35" s="90">
        <f>INDEX('LIP Model'!W$13:W$215,MATCH(ROWS('LIP Model'!$AC$13:AX35),'LIP Model'!$AC$13:$AC$215,0))</f>
        <v>5.6742159665445199E-2</v>
      </c>
      <c r="X35" s="91" t="str">
        <f>INDEX('LIP Model'!X$13:X$215,MATCH(ROWS('LIP Model'!$AC$13:AY35),'LIP Model'!$AC$13:$AC$215,0))</f>
        <v>Tier 1</v>
      </c>
      <c r="Y35" s="92">
        <f>INDEX('LIP Model'!Y$13:Y$215,MATCH(ROWS('LIP Model'!$AC$13:BE35),'LIP Model'!$AC$13:$AC$215,0))</f>
        <v>2242331.0757629359</v>
      </c>
      <c r="Z35" s="92">
        <f>VLOOKUP(B35,'Build LIP Model by County'!B$13:AB$215,25,FALSE)</f>
        <v>1195116</v>
      </c>
      <c r="AA35" s="92">
        <f>INDEX('LIP Model'!AA$13:AA$215,MATCH(ROWS('LIP Model'!$AC$13:BG35),'LIP Model'!$AC$13:$AC$215,0))</f>
        <v>1047215.0757629359</v>
      </c>
      <c r="AB35" s="90">
        <f>INDEX('LIP Model'!AB$13:AB$215,MATCH(ROWS('LIP Model'!$AC$13:BH35),'LIP Model'!$AC$13:$AC$215,0))</f>
        <v>0.46702072101758169</v>
      </c>
    </row>
    <row r="36" spans="2:28" s="73" customFormat="1" ht="18.75" x14ac:dyDescent="0.3">
      <c r="B36" s="74">
        <f>INDEX('LIP Model'!B$13:B$215,MATCH(ROWS('LIP Model'!$AC$13:AC36),'LIP Model'!$AC$13:$AC$215,0))</f>
        <v>23960050</v>
      </c>
      <c r="C36" s="84">
        <f>INDEX('LIP Model'!C$13:C$215,MATCH(ROWS('LIP Model'!$AC$13:AD36),'LIP Model'!$AC$13:$AC$215,0))</f>
        <v>103454</v>
      </c>
      <c r="D36" s="85" t="str">
        <f>INDEX('LIP Model'!D$13:D$215,MATCH(ROWS('LIP Model'!$AC$13:AE36),'LIP Model'!$AC$13:$AC$215,0))</f>
        <v>Memorial Hospital Miramar</v>
      </c>
      <c r="E36" s="85" t="str">
        <f>INDEX('LIP Model'!E$13:E$215,MATCH(ROWS('LIP Model'!$AC$13:AF36),'LIP Model'!$AC$13:$AC$215,0))</f>
        <v>BROWARD</v>
      </c>
      <c r="F36" s="84" t="str">
        <f>INDEX('LIP Model'!F$13:F$215,MATCH(ROWS('LIP Model'!$AC$13:AG36),'LIP Model'!$AC$13:$AC$215,0))</f>
        <v>Public</v>
      </c>
      <c r="G36" s="84" t="str">
        <f>INDEX('LIP Model'!G$13:G$215,MATCH(ROWS('LIP Model'!$AC$13:AH36),'LIP Model'!$AC$13:$AC$215,0))</f>
        <v>Not</v>
      </c>
      <c r="H36" s="84" t="str">
        <f>INDEX('LIP Model'!H$13:H$215,MATCH(ROWS('LIP Model'!$AC$13:AI36),'LIP Model'!$AC$13:$AC$215,0))</f>
        <v>Not</v>
      </c>
      <c r="I36" s="86">
        <f>INDEX('LIP Model'!I$13:I$215,MATCH(ROWS('LIP Model'!$AC$13:AJ36),'LIP Model'!$AC$13:$AC$215,0))</f>
        <v>41760</v>
      </c>
      <c r="J36" s="85" t="str">
        <f>INDEX('LIP Model'!J$13:J$215,MATCH(ROWS('LIP Model'!$AC$13:AK36),'LIP Model'!$AC$13:$AC$215,0))</f>
        <v xml:space="preserve"> 4/30/2015</v>
      </c>
      <c r="K36" s="87">
        <f>INDEX('LIP Model'!K$13:K$215,MATCH(ROWS('LIP Model'!$AC$13:AL36),'LIP Model'!$AC$13:$AC$215,0))</f>
        <v>2330</v>
      </c>
      <c r="L36" s="87">
        <f>INDEX('LIP Model'!L$13:L$215,MATCH(ROWS('LIP Model'!$AC$13:AM36),'LIP Model'!$AC$13:$AC$215,0))</f>
        <v>4083</v>
      </c>
      <c r="M36" s="87">
        <f>INDEX('LIP Model'!M$13:M$215,MATCH(ROWS('LIP Model'!$AC$13:AN36),'LIP Model'!$AC$13:$AC$215,0))</f>
        <v>6413</v>
      </c>
      <c r="N36" s="87">
        <f>INDEX('LIP Model'!N$13:N$215,MATCH(ROWS('LIP Model'!$AC$13:AO36),'LIP Model'!$AC$13:$AC$215,0))</f>
        <v>31373</v>
      </c>
      <c r="O36" s="88">
        <f>INDEX('LIP Model'!O$13:O$215,MATCH(ROWS('LIP Model'!$AC$13:AP36),'LIP Model'!$AC$13:$AC$215,0))</f>
        <v>0.20441143658559907</v>
      </c>
      <c r="P36" s="89">
        <f>INDEX('LIP Model'!P$13:P$215,MATCH(ROWS('LIP Model'!$AC$13:AQ36),'LIP Model'!$AC$13:$AC$215,0))</f>
        <v>13785204</v>
      </c>
      <c r="Q36" s="89">
        <f>INDEX('LIP Model'!Q$13:Q$215,MATCH(ROWS('LIP Model'!$AC$13:AR36),'LIP Model'!$AC$13:$AC$215,0))</f>
        <v>413118462</v>
      </c>
      <c r="R36" s="89">
        <f>INDEX('LIP Model'!R$13:R$215,MATCH(ROWS('LIP Model'!$AC$13:AS36),'LIP Model'!$AC$13:$AC$215,0))</f>
        <v>130473045</v>
      </c>
      <c r="S36" s="89">
        <f>INDEX('LIP Model'!S$13:S$215,MATCH(ROWS('LIP Model'!$AC$13:AT36),'LIP Model'!$AC$13:$AC$215,0))</f>
        <v>849075517</v>
      </c>
      <c r="T36" s="88">
        <f>INDEX('LIP Model'!T$13:T$215,MATCH(ROWS('LIP Model'!$AC$13:AU36),'LIP Model'!$AC$13:$AC$215,0))</f>
        <v>0.15366483002712703</v>
      </c>
      <c r="U36" s="89">
        <f>INDEX('LIP Model'!U$13:U$215,MATCH(ROWS('LIP Model'!$AC$13:AV36),'LIP Model'!$AC$13:$AC$215,0))</f>
        <v>2118301.0295492718</v>
      </c>
      <c r="V36" s="89">
        <f>INDEX('LIP Model'!V$13:V$215,MATCH(ROWS('LIP Model'!$AC$13:AW36),'LIP Model'!$AC$13:$AC$215,0))</f>
        <v>63481778.244298138</v>
      </c>
      <c r="W36" s="90">
        <f>INDEX('LIP Model'!W$13:W$215,MATCH(ROWS('LIP Model'!$AC$13:AX36),'LIP Model'!$AC$13:$AC$215,0))</f>
        <v>3.3368646690982308E-2</v>
      </c>
      <c r="X36" s="91" t="str">
        <f>INDEX('LIP Model'!X$13:X$215,MATCH(ROWS('LIP Model'!$AC$13:AY36),'LIP Model'!$AC$13:$AC$215,0))</f>
        <v>Tier 1</v>
      </c>
      <c r="Y36" s="92">
        <f>INDEX('LIP Model'!Y$13:Y$215,MATCH(ROWS('LIP Model'!$AC$13:BE36),'LIP Model'!$AC$13:$AC$215,0))</f>
        <v>2118301.0295492718</v>
      </c>
      <c r="Z36" s="92">
        <f>VLOOKUP(B36,'Build LIP Model by County'!B$13:AB$215,25,FALSE)</f>
        <v>1129011</v>
      </c>
      <c r="AA36" s="92">
        <f>INDEX('LIP Model'!AA$13:AA$215,MATCH(ROWS('LIP Model'!$AC$13:BG36),'LIP Model'!$AC$13:$AC$215,0))</f>
        <v>989290.0295492718</v>
      </c>
      <c r="AB36" s="90">
        <f>INDEX('LIP Model'!AB$13:AB$215,MATCH(ROWS('LIP Model'!$AC$13:BH36),'LIP Model'!$AC$13:$AC$215,0))</f>
        <v>0.46702051113092796</v>
      </c>
    </row>
    <row r="37" spans="2:28" s="73" customFormat="1" ht="18.75" x14ac:dyDescent="0.3">
      <c r="B37" s="74">
        <f>INDEX('LIP Model'!B$13:B$215,MATCH(ROWS('LIP Model'!$AC$13:AC37),'LIP Model'!$AC$13:$AC$215,0))</f>
        <v>100250</v>
      </c>
      <c r="C37" s="84">
        <f>INDEX('LIP Model'!C$13:C$215,MATCH(ROWS('LIP Model'!$AC$13:AD37),'LIP Model'!$AC$13:$AC$215,0))</f>
        <v>101516</v>
      </c>
      <c r="D37" s="85" t="str">
        <f>INDEX('LIP Model'!D$13:D$215,MATCH(ROWS('LIP Model'!$AC$13:AE37),'LIP Model'!$AC$13:$AC$215,0))</f>
        <v>Johns Hopkins All Children's Hospital</v>
      </c>
      <c r="E37" s="85" t="str">
        <f>INDEX('LIP Model'!E$13:E$215,MATCH(ROWS('LIP Model'!$AC$13:AF37),'LIP Model'!$AC$13:$AC$215,0))</f>
        <v>PINELLAS</v>
      </c>
      <c r="F37" s="84" t="str">
        <f>INDEX('LIP Model'!F$13:F$215,MATCH(ROWS('LIP Model'!$AC$13:AG37),'LIP Model'!$AC$13:$AC$215,0))</f>
        <v>Private</v>
      </c>
      <c r="G37" s="84" t="str">
        <f>INDEX('LIP Model'!G$13:G$215,MATCH(ROWS('LIP Model'!$AC$13:AH37),'LIP Model'!$AC$13:$AC$215,0))</f>
        <v>Not</v>
      </c>
      <c r="H37" s="84" t="str">
        <f>INDEX('LIP Model'!H$13:H$215,MATCH(ROWS('LIP Model'!$AC$13:AI37),'LIP Model'!$AC$13:$AC$215,0))</f>
        <v>Freestanding Children's</v>
      </c>
      <c r="I37" s="86">
        <f>INDEX('LIP Model'!I$13:I$215,MATCH(ROWS('LIP Model'!$AC$13:AJ37),'LIP Model'!$AC$13:$AC$215,0))</f>
        <v>41821</v>
      </c>
      <c r="J37" s="85" t="str">
        <f>INDEX('LIP Model'!J$13:J$215,MATCH(ROWS('LIP Model'!$AC$13:AK37),'LIP Model'!$AC$13:$AC$215,0))</f>
        <v xml:space="preserve"> 6/30/2015</v>
      </c>
      <c r="K37" s="87">
        <f>INDEX('LIP Model'!K$13:K$215,MATCH(ROWS('LIP Model'!$AC$13:AL37),'LIP Model'!$AC$13:$AC$215,0))</f>
        <v>18356</v>
      </c>
      <c r="L37" s="87">
        <f>INDEX('LIP Model'!L$13:L$215,MATCH(ROWS('LIP Model'!$AC$13:AM37),'LIP Model'!$AC$13:$AC$215,0))</f>
        <v>28229</v>
      </c>
      <c r="M37" s="87">
        <f>INDEX('LIP Model'!M$13:M$215,MATCH(ROWS('LIP Model'!$AC$13:AN37),'LIP Model'!$AC$13:$AC$215,0))</f>
        <v>46585</v>
      </c>
      <c r="N37" s="87">
        <f>INDEX('LIP Model'!N$13:N$215,MATCH(ROWS('LIP Model'!$AC$13:AO37),'LIP Model'!$AC$13:$AC$215,0))</f>
        <v>66441</v>
      </c>
      <c r="O37" s="88">
        <f>INDEX('LIP Model'!O$13:O$215,MATCH(ROWS('LIP Model'!$AC$13:AP37),'LIP Model'!$AC$13:$AC$215,0))</f>
        <v>0.70114838729097995</v>
      </c>
      <c r="P37" s="89">
        <f>INDEX('LIP Model'!P$13:P$215,MATCH(ROWS('LIP Model'!$AC$13:AQ37),'LIP Model'!$AC$13:$AC$215,0))</f>
        <v>8182210</v>
      </c>
      <c r="Q37" s="89">
        <f>INDEX('LIP Model'!Q$13:Q$215,MATCH(ROWS('LIP Model'!$AC$13:AR37),'LIP Model'!$AC$13:$AC$215,0))</f>
        <v>418626177</v>
      </c>
      <c r="R37" s="89">
        <f>INDEX('LIP Model'!R$13:R$215,MATCH(ROWS('LIP Model'!$AC$13:AS37),'LIP Model'!$AC$13:$AC$215,0))</f>
        <v>419091482</v>
      </c>
      <c r="S37" s="89">
        <f>INDEX('LIP Model'!S$13:S$215,MATCH(ROWS('LIP Model'!$AC$13:AT37),'LIP Model'!$AC$13:$AC$215,0))</f>
        <v>1315641179</v>
      </c>
      <c r="T37" s="88">
        <f>INDEX('LIP Model'!T$13:T$215,MATCH(ROWS('LIP Model'!$AC$13:AU37),'LIP Model'!$AC$13:$AC$215,0))</f>
        <v>0.31854542765113619</v>
      </c>
      <c r="U37" s="89">
        <f>INDEX('LIP Model'!U$13:U$215,MATCH(ROWS('LIP Model'!$AC$13:AV37),'LIP Model'!$AC$13:$AC$215,0))</f>
        <v>2606405.5835814029</v>
      </c>
      <c r="V37" s="89">
        <f>INDEX('LIP Model'!V$13:V$215,MATCH(ROWS('LIP Model'!$AC$13:AW37),'LIP Model'!$AC$13:$AC$215,0))</f>
        <v>133351454.57842523</v>
      </c>
      <c r="W37" s="90">
        <f>INDEX('LIP Model'!W$13:W$215,MATCH(ROWS('LIP Model'!$AC$13:AX37),'LIP Model'!$AC$13:$AC$215,0))</f>
        <v>1.9545385476455762E-2</v>
      </c>
      <c r="X37" s="91" t="str">
        <f>INDEX('LIP Model'!X$13:X$215,MATCH(ROWS('LIP Model'!$AC$13:AY37),'LIP Model'!$AC$13:$AC$215,0))</f>
        <v>Tier 1</v>
      </c>
      <c r="Y37" s="92">
        <f>INDEX('LIP Model'!Y$13:Y$215,MATCH(ROWS('LIP Model'!$AC$13:BE37),'LIP Model'!$AC$13:$AC$215,0))</f>
        <v>2606405.5835814029</v>
      </c>
      <c r="Z37" s="92">
        <f>VLOOKUP(B37,'Build LIP Model by County'!B$13:AB$215,25,FALSE)</f>
        <v>1389161</v>
      </c>
      <c r="AA37" s="92">
        <f>INDEX('LIP Model'!AA$13:AA$215,MATCH(ROWS('LIP Model'!$AC$13:BG37),'LIP Model'!$AC$13:$AC$215,0))</f>
        <v>1217244.5835814029</v>
      </c>
      <c r="AB37" s="90">
        <f>INDEX('LIP Model'!AB$13:AB$215,MATCH(ROWS('LIP Model'!$AC$13:BH37),'LIP Model'!$AC$13:$AC$215,0))</f>
        <v>0.46702040206222034</v>
      </c>
    </row>
    <row r="38" spans="2:28" s="73" customFormat="1" ht="18.75" x14ac:dyDescent="0.3">
      <c r="B38" s="74">
        <f>INDEX('LIP Model'!B$13:B$215,MATCH(ROWS('LIP Model'!$AC$13:AC38),'LIP Model'!$AC$13:$AC$215,0))</f>
        <v>110199</v>
      </c>
      <c r="C38" s="84">
        <f>INDEX('LIP Model'!C$13:C$215,MATCH(ROWS('LIP Model'!$AC$13:AD38),'LIP Model'!$AC$13:$AC$215,0))</f>
        <v>100609</v>
      </c>
      <c r="D38" s="85" t="str">
        <f>INDEX('LIP Model'!D$13:D$215,MATCH(ROWS('LIP Model'!$AC$13:AE38),'LIP Model'!$AC$13:$AC$215,0))</f>
        <v>Nicklaus Children's Hospital</v>
      </c>
      <c r="E38" s="85" t="str">
        <f>INDEX('LIP Model'!E$13:E$215,MATCH(ROWS('LIP Model'!$AC$13:AF38),'LIP Model'!$AC$13:$AC$215,0))</f>
        <v>MIAMI-DADE</v>
      </c>
      <c r="F38" s="84" t="str">
        <f>INDEX('LIP Model'!F$13:F$215,MATCH(ROWS('LIP Model'!$AC$13:AG38),'LIP Model'!$AC$13:$AC$215,0))</f>
        <v>Private</v>
      </c>
      <c r="G38" s="84" t="str">
        <f>INDEX('LIP Model'!G$13:G$215,MATCH(ROWS('LIP Model'!$AC$13:AH38),'LIP Model'!$AC$13:$AC$215,0))</f>
        <v>Statutory Teaching</v>
      </c>
      <c r="H38" s="84" t="str">
        <f>INDEX('LIP Model'!H$13:H$215,MATCH(ROWS('LIP Model'!$AC$13:AI38),'LIP Model'!$AC$13:$AC$215,0))</f>
        <v>Freestanding Children's</v>
      </c>
      <c r="I38" s="86">
        <f>INDEX('LIP Model'!I$13:I$215,MATCH(ROWS('LIP Model'!$AC$13:AJ38),'LIP Model'!$AC$13:$AC$215,0))</f>
        <v>42005</v>
      </c>
      <c r="J38" s="85" t="str">
        <f>INDEX('LIP Model'!J$13:J$215,MATCH(ROWS('LIP Model'!$AC$13:AK38),'LIP Model'!$AC$13:$AC$215,0))</f>
        <v xml:space="preserve"> 12/31/2015</v>
      </c>
      <c r="K38" s="87">
        <f>INDEX('LIP Model'!K$13:K$215,MATCH(ROWS('LIP Model'!$AC$13:AL38),'LIP Model'!$AC$13:$AC$215,0))</f>
        <v>9238</v>
      </c>
      <c r="L38" s="87">
        <f>INDEX('LIP Model'!L$13:L$215,MATCH(ROWS('LIP Model'!$AC$13:AM38),'LIP Model'!$AC$13:$AC$215,0))</f>
        <v>35119</v>
      </c>
      <c r="M38" s="87">
        <f>INDEX('LIP Model'!M$13:M$215,MATCH(ROWS('LIP Model'!$AC$13:AN38),'LIP Model'!$AC$13:$AC$215,0))</f>
        <v>44357</v>
      </c>
      <c r="N38" s="87">
        <f>INDEX('LIP Model'!N$13:N$215,MATCH(ROWS('LIP Model'!$AC$13:AO38),'LIP Model'!$AC$13:$AC$215,0))</f>
        <v>63857</v>
      </c>
      <c r="O38" s="88">
        <f>INDEX('LIP Model'!O$13:O$215,MATCH(ROWS('LIP Model'!$AC$13:AP38),'LIP Model'!$AC$13:$AC$215,0))</f>
        <v>0.69463018932928267</v>
      </c>
      <c r="P38" s="89">
        <f>INDEX('LIP Model'!P$13:P$215,MATCH(ROWS('LIP Model'!$AC$13:AQ38),'LIP Model'!$AC$13:$AC$215,0))</f>
        <v>1438039</v>
      </c>
      <c r="Q38" s="89">
        <f>INDEX('LIP Model'!Q$13:Q$215,MATCH(ROWS('LIP Model'!$AC$13:AR38),'LIP Model'!$AC$13:$AC$215,0))</f>
        <v>414373753</v>
      </c>
      <c r="R38" s="89">
        <f>INDEX('LIP Model'!R$13:R$215,MATCH(ROWS('LIP Model'!$AC$13:AS38),'LIP Model'!$AC$13:$AC$215,0))</f>
        <v>409179288</v>
      </c>
      <c r="S38" s="89">
        <f>INDEX('LIP Model'!S$13:S$215,MATCH(ROWS('LIP Model'!$AC$13:AT38),'LIP Model'!$AC$13:$AC$215,0))</f>
        <v>1466695947</v>
      </c>
      <c r="T38" s="88">
        <f>INDEX('LIP Model'!T$13:T$215,MATCH(ROWS('LIP Model'!$AC$13:AU38),'LIP Model'!$AC$13:$AC$215,0))</f>
        <v>0.27898030865697893</v>
      </c>
      <c r="U38" s="89">
        <f>INDEX('LIP Model'!U$13:U$215,MATCH(ROWS('LIP Model'!$AC$13:AV38),'LIP Model'!$AC$13:$AC$215,0))</f>
        <v>401184.56408077333</v>
      </c>
      <c r="V38" s="89">
        <f>INDEX('LIP Model'!V$13:V$215,MATCH(ROWS('LIP Model'!$AC$13:AW38),'LIP Model'!$AC$13:$AC$215,0))</f>
        <v>115602117.51129074</v>
      </c>
      <c r="W38" s="90">
        <f>INDEX('LIP Model'!W$13:W$215,MATCH(ROWS('LIP Model'!$AC$13:AX38),'LIP Model'!$AC$13:$AC$215,0))</f>
        <v>3.4703911374425302E-3</v>
      </c>
      <c r="X38" s="91" t="str">
        <f>INDEX('LIP Model'!X$13:X$215,MATCH(ROWS('LIP Model'!$AC$13:AY38),'LIP Model'!$AC$13:$AC$215,0))</f>
        <v>Tier 1</v>
      </c>
      <c r="Y38" s="92">
        <f>INDEX('LIP Model'!Y$13:Y$215,MATCH(ROWS('LIP Model'!$AC$13:BE38),'LIP Model'!$AC$13:$AC$215,0))</f>
        <v>401184.56408077333</v>
      </c>
      <c r="Z38" s="92">
        <f>VLOOKUP(B38,'Build LIP Model by County'!B$13:AB$215,25,FALSE)</f>
        <v>0</v>
      </c>
      <c r="AA38" s="92">
        <f>INDEX('LIP Model'!AA$13:AA$215,MATCH(ROWS('LIP Model'!$AC$13:BG38),'LIP Model'!$AC$13:$AC$215,0))</f>
        <v>401184.56408077333</v>
      </c>
      <c r="AB38" s="90">
        <f>INDEX('LIP Model'!AB$13:AB$215,MATCH(ROWS('LIP Model'!$AC$13:BH38),'LIP Model'!$AC$13:$AC$215,0))</f>
        <v>1</v>
      </c>
    </row>
    <row r="39" spans="2:28" s="73" customFormat="1" ht="18.75" x14ac:dyDescent="0.3">
      <c r="B39" s="74">
        <f>INDEX('LIP Model'!B$13:B$215,MATCH(ROWS('LIP Model'!$AC$13:AC39),'LIP Model'!$AC$13:$AC$215,0))</f>
        <v>23960096</v>
      </c>
      <c r="C39" s="84">
        <f>INDEX('LIP Model'!C$13:C$215,MATCH(ROWS('LIP Model'!$AC$13:AD39),'LIP Model'!$AC$13:$AC$215,0))</f>
        <v>40876</v>
      </c>
      <c r="D39" s="85" t="str">
        <f>INDEX('LIP Model'!D$13:D$215,MATCH(ROWS('LIP Model'!$AC$13:AE39),'LIP Model'!$AC$13:$AC$215,0))</f>
        <v>Nemours Children's Hospital</v>
      </c>
      <c r="E39" s="85" t="str">
        <f>INDEX('LIP Model'!E$13:E$215,MATCH(ROWS('LIP Model'!$AC$13:AF39),'LIP Model'!$AC$13:$AC$215,0))</f>
        <v>ORANGE</v>
      </c>
      <c r="F39" s="84" t="str">
        <f>INDEX('LIP Model'!F$13:F$215,MATCH(ROWS('LIP Model'!$AC$13:AG39),'LIP Model'!$AC$13:$AC$215,0))</f>
        <v>Private</v>
      </c>
      <c r="G39" s="84" t="str">
        <f>INDEX('LIP Model'!G$13:G$215,MATCH(ROWS('LIP Model'!$AC$13:AH39),'LIP Model'!$AC$13:$AC$215,0))</f>
        <v>Not</v>
      </c>
      <c r="H39" s="84" t="str">
        <f>INDEX('LIP Model'!H$13:H$215,MATCH(ROWS('LIP Model'!$AC$13:AI39),'LIP Model'!$AC$13:$AC$215,0))</f>
        <v>Freestanding Children's</v>
      </c>
      <c r="I39" s="86">
        <f>INDEX('LIP Model'!I$13:I$215,MATCH(ROWS('LIP Model'!$AC$13:AJ39),'LIP Model'!$AC$13:$AC$215,0))</f>
        <v>42005</v>
      </c>
      <c r="J39" s="85" t="str">
        <f>INDEX('LIP Model'!J$13:J$215,MATCH(ROWS('LIP Model'!$AC$13:AK39),'LIP Model'!$AC$13:$AC$215,0))</f>
        <v xml:space="preserve"> 12/31/2015</v>
      </c>
      <c r="K39" s="87">
        <f>INDEX('LIP Model'!K$13:K$215,MATCH(ROWS('LIP Model'!$AC$13:AL39),'LIP Model'!$AC$13:$AC$215,0))</f>
        <v>1050</v>
      </c>
      <c r="L39" s="87">
        <f>INDEX('LIP Model'!L$13:L$215,MATCH(ROWS('LIP Model'!$AC$13:AM39),'LIP Model'!$AC$13:$AC$215,0))</f>
        <v>6997</v>
      </c>
      <c r="M39" s="87">
        <f>INDEX('LIP Model'!M$13:M$215,MATCH(ROWS('LIP Model'!$AC$13:AN39),'LIP Model'!$AC$13:$AC$215,0))</f>
        <v>8047</v>
      </c>
      <c r="N39" s="87">
        <f>INDEX('LIP Model'!N$13:N$215,MATCH(ROWS('LIP Model'!$AC$13:AO39),'LIP Model'!$AC$13:$AC$215,0))</f>
        <v>11645</v>
      </c>
      <c r="O39" s="88">
        <f>INDEX('LIP Model'!O$13:O$215,MATCH(ROWS('LIP Model'!$AC$13:AP39),'LIP Model'!$AC$13:$AC$215,0))</f>
        <v>0.6910261914984972</v>
      </c>
      <c r="P39" s="89">
        <f>INDEX('LIP Model'!P$13:P$215,MATCH(ROWS('LIP Model'!$AC$13:AQ39),'LIP Model'!$AC$13:$AC$215,0))</f>
        <v>250263</v>
      </c>
      <c r="Q39" s="89">
        <f>INDEX('LIP Model'!Q$13:Q$215,MATCH(ROWS('LIP Model'!$AC$13:AR39),'LIP Model'!$AC$13:$AC$215,0))</f>
        <v>115477168</v>
      </c>
      <c r="R39" s="89">
        <f>INDEX('LIP Model'!R$13:R$215,MATCH(ROWS('LIP Model'!$AC$13:AS39),'LIP Model'!$AC$13:$AC$215,0))</f>
        <v>154738068</v>
      </c>
      <c r="S39" s="89">
        <f>INDEX('LIP Model'!S$13:S$215,MATCH(ROWS('LIP Model'!$AC$13:AT39),'LIP Model'!$AC$13:$AC$215,0))</f>
        <v>332672882</v>
      </c>
      <c r="T39" s="88">
        <f>INDEX('LIP Model'!T$13:T$215,MATCH(ROWS('LIP Model'!$AC$13:AU39),'LIP Model'!$AC$13:$AC$215,0))</f>
        <v>0.46513580268318955</v>
      </c>
      <c r="U39" s="89">
        <f>INDEX('LIP Model'!U$13:U$215,MATCH(ROWS('LIP Model'!$AC$13:AV39),'LIP Model'!$AC$13:$AC$215,0))</f>
        <v>116406.28138690307</v>
      </c>
      <c r="V39" s="89">
        <f>INDEX('LIP Model'!V$13:V$215,MATCH(ROWS('LIP Model'!$AC$13:AW39),'LIP Model'!$AC$13:$AC$215,0))</f>
        <v>53712565.229261532</v>
      </c>
      <c r="W39" s="90">
        <f>INDEX('LIP Model'!W$13:W$215,MATCH(ROWS('LIP Model'!$AC$13:AX39),'LIP Model'!$AC$13:$AC$215,0))</f>
        <v>2.1672076336336893E-3</v>
      </c>
      <c r="X39" s="91" t="str">
        <f>INDEX('LIP Model'!X$13:X$215,MATCH(ROWS('LIP Model'!$AC$13:AY39),'LIP Model'!$AC$13:$AC$215,0))</f>
        <v>Tier 1</v>
      </c>
      <c r="Y39" s="92">
        <f>INDEX('LIP Model'!Y$13:Y$215,MATCH(ROWS('LIP Model'!$AC$13:BE39),'LIP Model'!$AC$13:$AC$215,0))</f>
        <v>116406.28138690307</v>
      </c>
      <c r="Z39" s="92">
        <f>VLOOKUP(B39,'Build LIP Model by County'!B$13:AB$215,25,FALSE)</f>
        <v>0</v>
      </c>
      <c r="AA39" s="92">
        <f>INDEX('LIP Model'!AA$13:AA$215,MATCH(ROWS('LIP Model'!$AC$13:BG39),'LIP Model'!$AC$13:$AC$215,0))</f>
        <v>116406.28138690307</v>
      </c>
      <c r="AB39" s="90">
        <f>INDEX('LIP Model'!AB$13:AB$215,MATCH(ROWS('LIP Model'!$AC$13:BH39),'LIP Model'!$AC$13:$AC$215,0))</f>
        <v>1</v>
      </c>
    </row>
    <row r="40" spans="2:28" s="73" customFormat="1" ht="18.75" x14ac:dyDescent="0.3">
      <c r="B40" s="74">
        <f>INDEX('LIP Model'!B$13:B$215,MATCH(ROWS('LIP Model'!$AC$13:AC40),'LIP Model'!$AC$13:$AC$215,0))</f>
        <v>100063</v>
      </c>
      <c r="C40" s="84">
        <f>INDEX('LIP Model'!C$13:C$215,MATCH(ROWS('LIP Model'!$AC$13:AD40),'LIP Model'!$AC$13:$AC$215,0))</f>
        <v>101508</v>
      </c>
      <c r="D40" s="85" t="str">
        <f>INDEX('LIP Model'!D$13:D$215,MATCH(ROWS('LIP Model'!$AC$13:AE40),'LIP Model'!$AC$13:$AC$215,0))</f>
        <v>Morton Plant North Bay Hospital</v>
      </c>
      <c r="E40" s="85" t="str">
        <f>INDEX('LIP Model'!E$13:E$215,MATCH(ROWS('LIP Model'!$AC$13:AF40),'LIP Model'!$AC$13:$AC$215,0))</f>
        <v>PASCO</v>
      </c>
      <c r="F40" s="84" t="str">
        <f>INDEX('LIP Model'!F$13:F$215,MATCH(ROWS('LIP Model'!$AC$13:AG40),'LIP Model'!$AC$13:$AC$215,0))</f>
        <v>Private</v>
      </c>
      <c r="G40" s="84" t="str">
        <f>INDEX('LIP Model'!G$13:G$215,MATCH(ROWS('LIP Model'!$AC$13:AH40),'LIP Model'!$AC$13:$AC$215,0))</f>
        <v>Not</v>
      </c>
      <c r="H40" s="84" t="str">
        <f>INDEX('LIP Model'!H$13:H$215,MATCH(ROWS('LIP Model'!$AC$13:AI40),'LIP Model'!$AC$13:$AC$215,0))</f>
        <v>Not</v>
      </c>
      <c r="I40" s="86">
        <f>INDEX('LIP Model'!I$13:I$215,MATCH(ROWS('LIP Model'!$AC$13:AJ40),'LIP Model'!$AC$13:$AC$215,0))</f>
        <v>42005</v>
      </c>
      <c r="J40" s="85" t="str">
        <f>INDEX('LIP Model'!J$13:J$215,MATCH(ROWS('LIP Model'!$AC$13:AK40),'LIP Model'!$AC$13:$AC$215,0))</f>
        <v xml:space="preserve"> 12/31/2015</v>
      </c>
      <c r="K40" s="87">
        <f>INDEX('LIP Model'!K$13:K$215,MATCH(ROWS('LIP Model'!$AC$13:AL40),'LIP Model'!$AC$13:$AC$215,0))</f>
        <v>2477</v>
      </c>
      <c r="L40" s="87">
        <f>INDEX('LIP Model'!L$13:L$215,MATCH(ROWS('LIP Model'!$AC$13:AM40),'LIP Model'!$AC$13:$AC$215,0))</f>
        <v>9575</v>
      </c>
      <c r="M40" s="87">
        <f>INDEX('LIP Model'!M$13:M$215,MATCH(ROWS('LIP Model'!$AC$13:AN40),'LIP Model'!$AC$13:$AC$215,0))</f>
        <v>12052</v>
      </c>
      <c r="N40" s="87">
        <f>INDEX('LIP Model'!N$13:N$215,MATCH(ROWS('LIP Model'!$AC$13:AO40),'LIP Model'!$AC$13:$AC$215,0))</f>
        <v>56811</v>
      </c>
      <c r="O40" s="88">
        <f>INDEX('LIP Model'!O$13:O$215,MATCH(ROWS('LIP Model'!$AC$13:AP40),'LIP Model'!$AC$13:$AC$215,0))</f>
        <v>0.21214201475066449</v>
      </c>
      <c r="P40" s="89">
        <f>INDEX('LIP Model'!P$13:P$215,MATCH(ROWS('LIP Model'!$AC$13:AQ40),'LIP Model'!$AC$13:$AC$215,0))</f>
        <v>48384561</v>
      </c>
      <c r="Q40" s="89">
        <f>INDEX('LIP Model'!Q$13:Q$215,MATCH(ROWS('LIP Model'!$AC$13:AR40),'LIP Model'!$AC$13:$AC$215,0))</f>
        <v>94767073</v>
      </c>
      <c r="R40" s="89">
        <f>INDEX('LIP Model'!R$13:R$215,MATCH(ROWS('LIP Model'!$AC$13:AS40),'LIP Model'!$AC$13:$AC$215,0))</f>
        <v>118041176</v>
      </c>
      <c r="S40" s="89">
        <f>INDEX('LIP Model'!S$13:S$215,MATCH(ROWS('LIP Model'!$AC$13:AT40),'LIP Model'!$AC$13:$AC$215,0))</f>
        <v>591204740</v>
      </c>
      <c r="T40" s="88">
        <f>INDEX('LIP Model'!T$13:T$215,MATCH(ROWS('LIP Model'!$AC$13:AU40),'LIP Model'!$AC$13:$AC$215,0))</f>
        <v>0.19966209337225543</v>
      </c>
      <c r="U40" s="89">
        <f>INDEX('LIP Model'!U$13:U$215,MATCH(ROWS('LIP Model'!$AC$13:AV40),'LIP Model'!$AC$13:$AC$215,0))</f>
        <v>9660562.7361575887</v>
      </c>
      <c r="V40" s="89">
        <f>INDEX('LIP Model'!V$13:V$215,MATCH(ROWS('LIP Model'!$AC$13:AW40),'LIP Model'!$AC$13:$AC$215,0))</f>
        <v>18921392.177941348</v>
      </c>
      <c r="W40" s="90">
        <f>INDEX('LIP Model'!W$13:W$215,MATCH(ROWS('LIP Model'!$AC$13:AX40),'LIP Model'!$AC$13:$AC$215,0))</f>
        <v>0.51056299902815394</v>
      </c>
      <c r="X40" s="91" t="str">
        <f>INDEX('LIP Model'!X$13:X$215,MATCH(ROWS('LIP Model'!$AC$13:AY40),'LIP Model'!$AC$13:$AC$215,0))</f>
        <v>Tier 2</v>
      </c>
      <c r="Y40" s="92">
        <f>INDEX('LIP Model'!Y$13:Y$215,MATCH(ROWS('LIP Model'!$AC$13:BE40),'LIP Model'!$AC$13:$AC$215,0))</f>
        <v>6279365.7785024326</v>
      </c>
      <c r="Z40" s="92">
        <f>VLOOKUP(B40,'Build LIP Model by County'!B$13:AB$215,25,FALSE)</f>
        <v>3346773</v>
      </c>
      <c r="AA40" s="92">
        <f>INDEX('LIP Model'!AA$13:AA$215,MATCH(ROWS('LIP Model'!$AC$13:BG40),'LIP Model'!$AC$13:$AC$215,0))</f>
        <v>2932592.7785024326</v>
      </c>
      <c r="AB40" s="90">
        <f>INDEX('LIP Model'!AB$13:AB$215,MATCH(ROWS('LIP Model'!$AC$13:BH40),'LIP Model'!$AC$13:$AC$215,0))</f>
        <v>0.46702053709663449</v>
      </c>
    </row>
    <row r="41" spans="2:28" s="73" customFormat="1" ht="18.75" x14ac:dyDescent="0.3">
      <c r="B41" s="74">
        <f>INDEX('LIP Model'!B$13:B$215,MATCH(ROWS('LIP Model'!$AC$13:AC41),'LIP Model'!$AC$13:$AC$215,0))</f>
        <v>100241</v>
      </c>
      <c r="C41" s="84">
        <f>INDEX('LIP Model'!C$13:C$215,MATCH(ROWS('LIP Model'!$AC$13:AD41),'LIP Model'!$AC$13:$AC$215,0))</f>
        <v>108227</v>
      </c>
      <c r="D41" s="85" t="str">
        <f>INDEX('LIP Model'!D$13:D$215,MATCH(ROWS('LIP Model'!$AC$13:AE41),'LIP Model'!$AC$13:$AC$215,0))</f>
        <v>Lake Butler Hospital</v>
      </c>
      <c r="E41" s="85" t="str">
        <f>INDEX('LIP Model'!E$13:E$215,MATCH(ROWS('LIP Model'!$AC$13:AF41),'LIP Model'!$AC$13:$AC$215,0))</f>
        <v>UNION</v>
      </c>
      <c r="F41" s="84" t="str">
        <f>INDEX('LIP Model'!F$13:F$215,MATCH(ROWS('LIP Model'!$AC$13:AG41),'LIP Model'!$AC$13:$AC$215,0))</f>
        <v>Private</v>
      </c>
      <c r="G41" s="84" t="str">
        <f>INDEX('LIP Model'!G$13:G$215,MATCH(ROWS('LIP Model'!$AC$13:AH41),'LIP Model'!$AC$13:$AC$215,0))</f>
        <v>Not</v>
      </c>
      <c r="H41" s="84" t="str">
        <f>INDEX('LIP Model'!H$13:H$215,MATCH(ROWS('LIP Model'!$AC$13:AI41),'LIP Model'!$AC$13:$AC$215,0))</f>
        <v>Not</v>
      </c>
      <c r="I41" s="86">
        <f>INDEX('LIP Model'!I$13:I$215,MATCH(ROWS('LIP Model'!$AC$13:AJ41),'LIP Model'!$AC$13:$AC$215,0))</f>
        <v>42005</v>
      </c>
      <c r="J41" s="85" t="str">
        <f>INDEX('LIP Model'!J$13:J$215,MATCH(ROWS('LIP Model'!$AC$13:AK41),'LIP Model'!$AC$13:$AC$215,0))</f>
        <v xml:space="preserve"> 12/31/2015</v>
      </c>
      <c r="K41" s="87">
        <f>INDEX('LIP Model'!K$13:K$215,MATCH(ROWS('LIP Model'!$AC$13:AL41),'LIP Model'!$AC$13:$AC$215,0))</f>
        <v>0</v>
      </c>
      <c r="L41" s="87">
        <f>INDEX('LIP Model'!L$13:L$215,MATCH(ROWS('LIP Model'!$AC$13:AM41),'LIP Model'!$AC$13:$AC$215,0))</f>
        <v>11</v>
      </c>
      <c r="M41" s="87">
        <f>INDEX('LIP Model'!M$13:M$215,MATCH(ROWS('LIP Model'!$AC$13:AN41),'LIP Model'!$AC$13:$AC$215,0))</f>
        <v>11</v>
      </c>
      <c r="N41" s="87">
        <f>INDEX('LIP Model'!N$13:N$215,MATCH(ROWS('LIP Model'!$AC$13:AO41),'LIP Model'!$AC$13:$AC$215,0))</f>
        <v>100</v>
      </c>
      <c r="O41" s="88">
        <f>INDEX('LIP Model'!O$13:O$215,MATCH(ROWS('LIP Model'!$AC$13:AP41),'LIP Model'!$AC$13:$AC$215,0))</f>
        <v>0.11</v>
      </c>
      <c r="P41" s="89">
        <f>INDEX('LIP Model'!P$13:P$215,MATCH(ROWS('LIP Model'!$AC$13:AQ41),'LIP Model'!$AC$13:$AC$215,0))</f>
        <v>2499591</v>
      </c>
      <c r="Q41" s="89">
        <f>INDEX('LIP Model'!Q$13:Q$215,MATCH(ROWS('LIP Model'!$AC$13:AR41),'LIP Model'!$AC$13:$AC$215,0))</f>
        <v>5614836</v>
      </c>
      <c r="R41" s="89">
        <f>INDEX('LIP Model'!R$13:R$215,MATCH(ROWS('LIP Model'!$AC$13:AS41),'LIP Model'!$AC$13:$AC$215,0))</f>
        <v>7735726</v>
      </c>
      <c r="S41" s="89">
        <f>INDEX('LIP Model'!S$13:S$215,MATCH(ROWS('LIP Model'!$AC$13:AT41),'LIP Model'!$AC$13:$AC$215,0))</f>
        <v>19678687</v>
      </c>
      <c r="T41" s="88">
        <f>INDEX('LIP Model'!T$13:T$215,MATCH(ROWS('LIP Model'!$AC$13:AU41),'LIP Model'!$AC$13:$AC$215,0))</f>
        <v>0.39310173488708877</v>
      </c>
      <c r="U41" s="89">
        <f>INDEX('LIP Model'!U$13:U$215,MATCH(ROWS('LIP Model'!$AC$13:AV41),'LIP Model'!$AC$13:$AC$215,0))</f>
        <v>982593.55860815314</v>
      </c>
      <c r="V41" s="89">
        <f>INDEX('LIP Model'!V$13:V$215,MATCH(ROWS('LIP Model'!$AC$13:AW41),'LIP Model'!$AC$13:$AC$215,0))</f>
        <v>2207201.7727064821</v>
      </c>
      <c r="W41" s="90">
        <f>INDEX('LIP Model'!W$13:W$215,MATCH(ROWS('LIP Model'!$AC$13:AX41),'LIP Model'!$AC$13:$AC$215,0))</f>
        <v>0.44517613693436459</v>
      </c>
      <c r="X41" s="91" t="str">
        <f>INDEX('LIP Model'!X$13:X$215,MATCH(ROWS('LIP Model'!$AC$13:AY41),'LIP Model'!$AC$13:$AC$215,0))</f>
        <v>Tier 2</v>
      </c>
      <c r="Y41" s="92">
        <f>INDEX('LIP Model'!Y$13:Y$215,MATCH(ROWS('LIP Model'!$AC$13:BE41),'LIP Model'!$AC$13:$AC$215,0))</f>
        <v>638685.81309529953</v>
      </c>
      <c r="Z41" s="92">
        <f>VLOOKUP(B41,'Build LIP Model by County'!B$13:AB$215,25,FALSE)</f>
        <v>0</v>
      </c>
      <c r="AA41" s="92">
        <f>INDEX('LIP Model'!AA$13:AA$215,MATCH(ROWS('LIP Model'!$AC$13:BG41),'LIP Model'!$AC$13:$AC$215,0))</f>
        <v>638685.81309529953</v>
      </c>
      <c r="AB41" s="90">
        <f>INDEX('LIP Model'!AB$13:AB$215,MATCH(ROWS('LIP Model'!$AC$13:BH41),'LIP Model'!$AC$13:$AC$215,0))</f>
        <v>1</v>
      </c>
    </row>
    <row r="42" spans="2:28" s="73" customFormat="1" ht="18.75" x14ac:dyDescent="0.3">
      <c r="B42" s="74">
        <f>INDEX('LIP Model'!B$13:B$215,MATCH(ROWS('LIP Model'!$AC$13:AC42),'LIP Model'!$AC$13:$AC$215,0))</f>
        <v>100125</v>
      </c>
      <c r="C42" s="84">
        <f>INDEX('LIP Model'!C$13:C$215,MATCH(ROWS('LIP Model'!$AC$13:AD42),'LIP Model'!$AC$13:$AC$215,0))</f>
        <v>102261</v>
      </c>
      <c r="D42" s="85" t="str">
        <f>INDEX('LIP Model'!D$13:D$215,MATCH(ROWS('LIP Model'!$AC$13:AE42),'LIP Model'!$AC$13:$AC$215,0))</f>
        <v>Homestead Hospital</v>
      </c>
      <c r="E42" s="85" t="str">
        <f>INDEX('LIP Model'!E$13:E$215,MATCH(ROWS('LIP Model'!$AC$13:AF42),'LIP Model'!$AC$13:$AC$215,0))</f>
        <v>MIAMI-DADE</v>
      </c>
      <c r="F42" s="84" t="str">
        <f>INDEX('LIP Model'!F$13:F$215,MATCH(ROWS('LIP Model'!$AC$13:AG42),'LIP Model'!$AC$13:$AC$215,0))</f>
        <v>Private</v>
      </c>
      <c r="G42" s="84" t="str">
        <f>INDEX('LIP Model'!G$13:G$215,MATCH(ROWS('LIP Model'!$AC$13:AH42),'LIP Model'!$AC$13:$AC$215,0))</f>
        <v>Not</v>
      </c>
      <c r="H42" s="84" t="str">
        <f>INDEX('LIP Model'!H$13:H$215,MATCH(ROWS('LIP Model'!$AC$13:AI42),'LIP Model'!$AC$13:$AC$215,0))</f>
        <v>Not</v>
      </c>
      <c r="I42" s="86">
        <f>INDEX('LIP Model'!I$13:I$215,MATCH(ROWS('LIP Model'!$AC$13:AJ42),'LIP Model'!$AC$13:$AC$215,0))</f>
        <v>41913</v>
      </c>
      <c r="J42" s="85" t="str">
        <f>INDEX('LIP Model'!J$13:J$215,MATCH(ROWS('LIP Model'!$AC$13:AK42),'LIP Model'!$AC$13:$AC$215,0))</f>
        <v xml:space="preserve"> 9/30/2015</v>
      </c>
      <c r="K42" s="87">
        <f>INDEX('LIP Model'!K$13:K$215,MATCH(ROWS('LIP Model'!$AC$13:AL42),'LIP Model'!$AC$13:$AC$215,0))</f>
        <v>3782</v>
      </c>
      <c r="L42" s="87">
        <f>INDEX('LIP Model'!L$13:L$215,MATCH(ROWS('LIP Model'!$AC$13:AM42),'LIP Model'!$AC$13:$AC$215,0))</f>
        <v>8557</v>
      </c>
      <c r="M42" s="87">
        <f>INDEX('LIP Model'!M$13:M$215,MATCH(ROWS('LIP Model'!$AC$13:AN42),'LIP Model'!$AC$13:$AC$215,0))</f>
        <v>12339</v>
      </c>
      <c r="N42" s="87">
        <f>INDEX('LIP Model'!N$13:N$215,MATCH(ROWS('LIP Model'!$AC$13:AO42),'LIP Model'!$AC$13:$AC$215,0))</f>
        <v>34097</v>
      </c>
      <c r="O42" s="88">
        <f>INDEX('LIP Model'!O$13:O$215,MATCH(ROWS('LIP Model'!$AC$13:AP42),'LIP Model'!$AC$13:$AC$215,0))</f>
        <v>0.361879344223832</v>
      </c>
      <c r="P42" s="89">
        <f>INDEX('LIP Model'!P$13:P$215,MATCH(ROWS('LIP Model'!$AC$13:AQ42),'LIP Model'!$AC$13:$AC$215,0))</f>
        <v>80905642</v>
      </c>
      <c r="Q42" s="89">
        <f>INDEX('LIP Model'!Q$13:Q$215,MATCH(ROWS('LIP Model'!$AC$13:AR42),'LIP Model'!$AC$13:$AC$215,0))</f>
        <v>183512744</v>
      </c>
      <c r="R42" s="89">
        <f>INDEX('LIP Model'!R$13:R$215,MATCH(ROWS('LIP Model'!$AC$13:AS42),'LIP Model'!$AC$13:$AC$215,0))</f>
        <v>213387510</v>
      </c>
      <c r="S42" s="89">
        <f>INDEX('LIP Model'!S$13:S$215,MATCH(ROWS('LIP Model'!$AC$13:AT42),'LIP Model'!$AC$13:$AC$215,0))</f>
        <v>887690273</v>
      </c>
      <c r="T42" s="88">
        <f>INDEX('LIP Model'!T$13:T$215,MATCH(ROWS('LIP Model'!$AC$13:AU42),'LIP Model'!$AC$13:$AC$215,0))</f>
        <v>0.2403850943176889</v>
      </c>
      <c r="U42" s="89">
        <f>INDEX('LIP Model'!U$13:U$215,MATCH(ROWS('LIP Model'!$AC$13:AV42),'LIP Model'!$AC$13:$AC$215,0))</f>
        <v>19448510.383003172</v>
      </c>
      <c r="V42" s="89">
        <f>INDEX('LIP Model'!V$13:V$215,MATCH(ROWS('LIP Model'!$AC$13:AW42),'LIP Model'!$AC$13:$AC$215,0))</f>
        <v>44113728.274937898</v>
      </c>
      <c r="W42" s="90">
        <f>INDEX('LIP Model'!W$13:W$215,MATCH(ROWS('LIP Model'!$AC$13:AX42),'LIP Model'!$AC$13:$AC$215,0))</f>
        <v>0.44087206281434055</v>
      </c>
      <c r="X42" s="91" t="str">
        <f>INDEX('LIP Model'!X$13:X$215,MATCH(ROWS('LIP Model'!$AC$13:AY42),'LIP Model'!$AC$13:$AC$215,0))</f>
        <v>Tier 2</v>
      </c>
      <c r="Y42" s="92">
        <f>INDEX('LIP Model'!Y$13:Y$215,MATCH(ROWS('LIP Model'!$AC$13:BE42),'LIP Model'!$AC$13:$AC$215,0))</f>
        <v>12641531.748952063</v>
      </c>
      <c r="Z42" s="92">
        <f>VLOOKUP(B42,'Build LIP Model by County'!B$13:AB$215,25,FALSE)</f>
        <v>0</v>
      </c>
      <c r="AA42" s="92">
        <f>INDEX('LIP Model'!AA$13:AA$215,MATCH(ROWS('LIP Model'!$AC$13:BG42),'LIP Model'!$AC$13:$AC$215,0))</f>
        <v>12641531.748952063</v>
      </c>
      <c r="AB42" s="90">
        <f>INDEX('LIP Model'!AB$13:AB$215,MATCH(ROWS('LIP Model'!$AC$13:BH42),'LIP Model'!$AC$13:$AC$215,0))</f>
        <v>1</v>
      </c>
    </row>
    <row r="43" spans="2:28" s="73" customFormat="1" ht="18.75" x14ac:dyDescent="0.3">
      <c r="B43" s="74">
        <f>INDEX('LIP Model'!B$13:B$215,MATCH(ROWS('LIP Model'!$AC$13:AC43),'LIP Model'!$AC$13:$AC$215,0))</f>
        <v>100132</v>
      </c>
      <c r="C43" s="84">
        <f>INDEX('LIP Model'!C$13:C$215,MATCH(ROWS('LIP Model'!$AC$13:AD43),'LIP Model'!$AC$13:$AC$215,0))</f>
        <v>100986</v>
      </c>
      <c r="D43" s="85" t="str">
        <f>INDEX('LIP Model'!D$13:D$215,MATCH(ROWS('LIP Model'!$AC$13:AE43),'LIP Model'!$AC$13:$AC$215,0))</f>
        <v>South Florida Baptist Hospital</v>
      </c>
      <c r="E43" s="85" t="str">
        <f>INDEX('LIP Model'!E$13:E$215,MATCH(ROWS('LIP Model'!$AC$13:AF43),'LIP Model'!$AC$13:$AC$215,0))</f>
        <v>HILLSBOROUGH</v>
      </c>
      <c r="F43" s="84" t="str">
        <f>INDEX('LIP Model'!F$13:F$215,MATCH(ROWS('LIP Model'!$AC$13:AG43),'LIP Model'!$AC$13:$AC$215,0))</f>
        <v>Private</v>
      </c>
      <c r="G43" s="84" t="str">
        <f>INDEX('LIP Model'!G$13:G$215,MATCH(ROWS('LIP Model'!$AC$13:AH43),'LIP Model'!$AC$13:$AC$215,0))</f>
        <v>Not</v>
      </c>
      <c r="H43" s="84" t="str">
        <f>INDEX('LIP Model'!H$13:H$215,MATCH(ROWS('LIP Model'!$AC$13:AI43),'LIP Model'!$AC$13:$AC$215,0))</f>
        <v>Not</v>
      </c>
      <c r="I43" s="86">
        <f>INDEX('LIP Model'!I$13:I$215,MATCH(ROWS('LIP Model'!$AC$13:AJ43),'LIP Model'!$AC$13:$AC$215,0))</f>
        <v>42005</v>
      </c>
      <c r="J43" s="85" t="str">
        <f>INDEX('LIP Model'!J$13:J$215,MATCH(ROWS('LIP Model'!$AC$13:AK43),'LIP Model'!$AC$13:$AC$215,0))</f>
        <v xml:space="preserve"> 12/31/2015</v>
      </c>
      <c r="K43" s="87">
        <f>INDEX('LIP Model'!K$13:K$215,MATCH(ROWS('LIP Model'!$AC$13:AL43),'LIP Model'!$AC$13:$AC$215,0))</f>
        <v>1088</v>
      </c>
      <c r="L43" s="87">
        <f>INDEX('LIP Model'!L$13:L$215,MATCH(ROWS('LIP Model'!$AC$13:AM43),'LIP Model'!$AC$13:$AC$215,0))</f>
        <v>2803</v>
      </c>
      <c r="M43" s="87">
        <f>INDEX('LIP Model'!M$13:M$215,MATCH(ROWS('LIP Model'!$AC$13:AN43),'LIP Model'!$AC$13:$AC$215,0))</f>
        <v>3891</v>
      </c>
      <c r="N43" s="87">
        <f>INDEX('LIP Model'!N$13:N$215,MATCH(ROWS('LIP Model'!$AC$13:AO43),'LIP Model'!$AC$13:$AC$215,0))</f>
        <v>24946</v>
      </c>
      <c r="O43" s="88">
        <f>INDEX('LIP Model'!O$13:O$215,MATCH(ROWS('LIP Model'!$AC$13:AP43),'LIP Model'!$AC$13:$AC$215,0))</f>
        <v>0.15597691012587189</v>
      </c>
      <c r="P43" s="89">
        <f>INDEX('LIP Model'!P$13:P$215,MATCH(ROWS('LIP Model'!$AC$13:AQ43),'LIP Model'!$AC$13:$AC$215,0))</f>
        <v>47349184</v>
      </c>
      <c r="Q43" s="89">
        <f>INDEX('LIP Model'!Q$13:Q$215,MATCH(ROWS('LIP Model'!$AC$13:AR43),'LIP Model'!$AC$13:$AC$215,0))</f>
        <v>139295263</v>
      </c>
      <c r="R43" s="89">
        <f>INDEX('LIP Model'!R$13:R$215,MATCH(ROWS('LIP Model'!$AC$13:AS43),'LIP Model'!$AC$13:$AC$215,0))</f>
        <v>97508735</v>
      </c>
      <c r="S43" s="89">
        <f>INDEX('LIP Model'!S$13:S$215,MATCH(ROWS('LIP Model'!$AC$13:AT43),'LIP Model'!$AC$13:$AC$215,0))</f>
        <v>545834273</v>
      </c>
      <c r="T43" s="88">
        <f>INDEX('LIP Model'!T$13:T$215,MATCH(ROWS('LIP Model'!$AC$13:AU43),'LIP Model'!$AC$13:$AC$215,0))</f>
        <v>0.17864164971553553</v>
      </c>
      <c r="U43" s="89">
        <f>INDEX('LIP Model'!U$13:U$215,MATCH(ROWS('LIP Model'!$AC$13:AV43),'LIP Model'!$AC$13:$AC$215,0))</f>
        <v>8458536.3424444403</v>
      </c>
      <c r="V43" s="89">
        <f>INDEX('LIP Model'!V$13:V$215,MATCH(ROWS('LIP Model'!$AC$13:AW43),'LIP Model'!$AC$13:$AC$215,0))</f>
        <v>24883935.579879396</v>
      </c>
      <c r="W43" s="90">
        <f>INDEX('LIP Model'!W$13:W$215,MATCH(ROWS('LIP Model'!$AC$13:AX43),'LIP Model'!$AC$13:$AC$215,0))</f>
        <v>0.33991955634557369</v>
      </c>
      <c r="X43" s="91" t="str">
        <f>INDEX('LIP Model'!X$13:X$215,MATCH(ROWS('LIP Model'!$AC$13:AY43),'LIP Model'!$AC$13:$AC$215,0))</f>
        <v>Tier 2</v>
      </c>
      <c r="Y43" s="92">
        <f>INDEX('LIP Model'!Y$13:Y$215,MATCH(ROWS('LIP Model'!$AC$13:BE43),'LIP Model'!$AC$13:$AC$215,0))</f>
        <v>5498048.6225888869</v>
      </c>
      <c r="Z43" s="92">
        <f>VLOOKUP(B43,'Build LIP Model by County'!B$13:AB$215,25,FALSE)</f>
        <v>2930347</v>
      </c>
      <c r="AA43" s="92">
        <f>INDEX('LIP Model'!AA$13:AA$215,MATCH(ROWS('LIP Model'!$AC$13:BG43),'LIP Model'!$AC$13:$AC$215,0))</f>
        <v>2567701.6225888869</v>
      </c>
      <c r="AB43" s="90">
        <f>INDEX('LIP Model'!AB$13:AB$215,MATCH(ROWS('LIP Model'!$AC$13:BH43),'LIP Model'!$AC$13:$AC$215,0))</f>
        <v>0.467020537439304</v>
      </c>
    </row>
    <row r="44" spans="2:28" s="73" customFormat="1" ht="18.75" x14ac:dyDescent="0.3">
      <c r="B44" s="74">
        <f>INDEX('LIP Model'!B$13:B$215,MATCH(ROWS('LIP Model'!$AC$13:AC44),'LIP Model'!$AC$13:$AC$215,0))</f>
        <v>120007</v>
      </c>
      <c r="C44" s="84">
        <f>INDEX('LIP Model'!C$13:C$215,MATCH(ROWS('LIP Model'!$AC$13:AD44),'LIP Model'!$AC$13:$AC$215,0))</f>
        <v>32975</v>
      </c>
      <c r="D44" s="85" t="str">
        <f>INDEX('LIP Model'!D$13:D$215,MATCH(ROWS('LIP Model'!$AC$13:AE44),'LIP Model'!$AC$13:$AC$215,0))</f>
        <v>Palm Bay Hospital</v>
      </c>
      <c r="E44" s="85" t="str">
        <f>INDEX('LIP Model'!E$13:E$215,MATCH(ROWS('LIP Model'!$AC$13:AF44),'LIP Model'!$AC$13:$AC$215,0))</f>
        <v>BREVARD</v>
      </c>
      <c r="F44" s="84" t="str">
        <f>INDEX('LIP Model'!F$13:F$215,MATCH(ROWS('LIP Model'!$AC$13:AG44),'LIP Model'!$AC$13:$AC$215,0))</f>
        <v>Private</v>
      </c>
      <c r="G44" s="84" t="str">
        <f>INDEX('LIP Model'!G$13:G$215,MATCH(ROWS('LIP Model'!$AC$13:AH44),'LIP Model'!$AC$13:$AC$215,0))</f>
        <v>Not</v>
      </c>
      <c r="H44" s="84" t="str">
        <f>INDEX('LIP Model'!H$13:H$215,MATCH(ROWS('LIP Model'!$AC$13:AI44),'LIP Model'!$AC$13:$AC$215,0))</f>
        <v>Not</v>
      </c>
      <c r="I44" s="86">
        <f>INDEX('LIP Model'!I$13:I$215,MATCH(ROWS('LIP Model'!$AC$13:AJ44),'LIP Model'!$AC$13:$AC$215,0))</f>
        <v>41913</v>
      </c>
      <c r="J44" s="85" t="str">
        <f>INDEX('LIP Model'!J$13:J$215,MATCH(ROWS('LIP Model'!$AC$13:AK44),'LIP Model'!$AC$13:$AC$215,0))</f>
        <v xml:space="preserve"> 9/30/2015</v>
      </c>
      <c r="K44" s="87">
        <f>INDEX('LIP Model'!K$13:K$215,MATCH(ROWS('LIP Model'!$AC$13:AL44),'LIP Model'!$AC$13:$AC$215,0))</f>
        <v>1420</v>
      </c>
      <c r="L44" s="87">
        <f>INDEX('LIP Model'!L$13:L$215,MATCH(ROWS('LIP Model'!$AC$13:AM44),'LIP Model'!$AC$13:$AC$215,0))</f>
        <v>1663</v>
      </c>
      <c r="M44" s="87">
        <f>INDEX('LIP Model'!M$13:M$215,MATCH(ROWS('LIP Model'!$AC$13:AN44),'LIP Model'!$AC$13:$AC$215,0))</f>
        <v>3083</v>
      </c>
      <c r="N44" s="87">
        <f>INDEX('LIP Model'!N$13:N$215,MATCH(ROWS('LIP Model'!$AC$13:AO44),'LIP Model'!$AC$13:$AC$215,0))</f>
        <v>25224</v>
      </c>
      <c r="O44" s="88">
        <f>INDEX('LIP Model'!O$13:O$215,MATCH(ROWS('LIP Model'!$AC$13:AP44),'LIP Model'!$AC$13:$AC$215,0))</f>
        <v>0.12222486520773866</v>
      </c>
      <c r="P44" s="89">
        <f>INDEX('LIP Model'!P$13:P$215,MATCH(ROWS('LIP Model'!$AC$13:AQ44),'LIP Model'!$AC$13:$AC$215,0))</f>
        <v>36253796</v>
      </c>
      <c r="Q44" s="89">
        <f>INDEX('LIP Model'!Q$13:Q$215,MATCH(ROWS('LIP Model'!$AC$13:AR44),'LIP Model'!$AC$13:$AC$215,0))</f>
        <v>110223441</v>
      </c>
      <c r="R44" s="89">
        <f>INDEX('LIP Model'!R$13:R$215,MATCH(ROWS('LIP Model'!$AC$13:AS44),'LIP Model'!$AC$13:$AC$215,0))</f>
        <v>78695173</v>
      </c>
      <c r="S44" s="89">
        <f>INDEX('LIP Model'!S$13:S$215,MATCH(ROWS('LIP Model'!$AC$13:AT44),'LIP Model'!$AC$13:$AC$215,0))</f>
        <v>461650143</v>
      </c>
      <c r="T44" s="88">
        <f>INDEX('LIP Model'!T$13:T$215,MATCH(ROWS('LIP Model'!$AC$13:AU44),'LIP Model'!$AC$13:$AC$215,0))</f>
        <v>0.17046495965235736</v>
      </c>
      <c r="U44" s="89">
        <f>INDEX('LIP Model'!U$13:U$215,MATCH(ROWS('LIP Model'!$AC$13:AV44),'LIP Model'!$AC$13:$AC$215,0))</f>
        <v>6180001.872384795</v>
      </c>
      <c r="V44" s="89">
        <f>INDEX('LIP Model'!V$13:V$215,MATCH(ROWS('LIP Model'!$AC$13:AW44),'LIP Model'!$AC$13:$AC$215,0))</f>
        <v>18789234.422808994</v>
      </c>
      <c r="W44" s="90">
        <f>INDEX('LIP Model'!W$13:W$215,MATCH(ROWS('LIP Model'!$AC$13:AX44),'LIP Model'!$AC$13:$AC$215,0))</f>
        <v>0.32891185097369624</v>
      </c>
      <c r="X44" s="91" t="str">
        <f>INDEX('LIP Model'!X$13:X$215,MATCH(ROWS('LIP Model'!$AC$13:AY44),'LIP Model'!$AC$13:$AC$215,0))</f>
        <v>Tier 2</v>
      </c>
      <c r="Y44" s="92">
        <f>INDEX('LIP Model'!Y$13:Y$215,MATCH(ROWS('LIP Model'!$AC$13:BE44),'LIP Model'!$AC$13:$AC$215,0))</f>
        <v>4017001.217050117</v>
      </c>
      <c r="Z44" s="92">
        <f>VLOOKUP(B44,'Build LIP Model by County'!B$13:AB$215,25,FALSE)</f>
        <v>0</v>
      </c>
      <c r="AA44" s="92">
        <f>INDEX('LIP Model'!AA$13:AA$215,MATCH(ROWS('LIP Model'!$AC$13:BG44),'LIP Model'!$AC$13:$AC$215,0))</f>
        <v>4017001.217050117</v>
      </c>
      <c r="AB44" s="90">
        <f>INDEX('LIP Model'!AB$13:AB$215,MATCH(ROWS('LIP Model'!$AC$13:BH44),'LIP Model'!$AC$13:$AC$215,0))</f>
        <v>1</v>
      </c>
    </row>
    <row r="45" spans="2:28" s="73" customFormat="1" ht="18.75" x14ac:dyDescent="0.3">
      <c r="B45" s="74">
        <f>INDEX('LIP Model'!B$13:B$215,MATCH(ROWS('LIP Model'!$AC$13:AC45),'LIP Model'!$AC$13:$AC$215,0))</f>
        <v>100046</v>
      </c>
      <c r="C45" s="84">
        <f>INDEX('LIP Model'!C$13:C$215,MATCH(ROWS('LIP Model'!$AC$13:AD45),'LIP Model'!$AC$13:$AC$215,0))</f>
        <v>101494</v>
      </c>
      <c r="D45" s="85" t="str">
        <f>INDEX('LIP Model'!D$13:D$215,MATCH(ROWS('LIP Model'!$AC$13:AE45),'LIP Model'!$AC$13:$AC$215,0))</f>
        <v>Florida Hospital Zephyrhills</v>
      </c>
      <c r="E45" s="85" t="str">
        <f>INDEX('LIP Model'!E$13:E$215,MATCH(ROWS('LIP Model'!$AC$13:AF45),'LIP Model'!$AC$13:$AC$215,0))</f>
        <v>PASCO</v>
      </c>
      <c r="F45" s="84" t="str">
        <f>INDEX('LIP Model'!F$13:F$215,MATCH(ROWS('LIP Model'!$AC$13:AG45),'LIP Model'!$AC$13:$AC$215,0))</f>
        <v>Private</v>
      </c>
      <c r="G45" s="84" t="str">
        <f>INDEX('LIP Model'!G$13:G$215,MATCH(ROWS('LIP Model'!$AC$13:AH45),'LIP Model'!$AC$13:$AC$215,0))</f>
        <v>Not</v>
      </c>
      <c r="H45" s="84" t="str">
        <f>INDEX('LIP Model'!H$13:H$215,MATCH(ROWS('LIP Model'!$AC$13:AI45),'LIP Model'!$AC$13:$AC$215,0))</f>
        <v>Not</v>
      </c>
      <c r="I45" s="86">
        <f>INDEX('LIP Model'!I$13:I$215,MATCH(ROWS('LIP Model'!$AC$13:AJ45),'LIP Model'!$AC$13:$AC$215,0))</f>
        <v>42005</v>
      </c>
      <c r="J45" s="85" t="str">
        <f>INDEX('LIP Model'!J$13:J$215,MATCH(ROWS('LIP Model'!$AC$13:AK45),'LIP Model'!$AC$13:$AC$215,0))</f>
        <v xml:space="preserve"> 12/31/2015</v>
      </c>
      <c r="K45" s="87">
        <f>INDEX('LIP Model'!K$13:K$215,MATCH(ROWS('LIP Model'!$AC$13:AL45),'LIP Model'!$AC$13:$AC$215,0))</f>
        <v>1378</v>
      </c>
      <c r="L45" s="87">
        <f>INDEX('LIP Model'!L$13:L$215,MATCH(ROWS('LIP Model'!$AC$13:AM45),'LIP Model'!$AC$13:$AC$215,0))</f>
        <v>3489</v>
      </c>
      <c r="M45" s="87">
        <f>INDEX('LIP Model'!M$13:M$215,MATCH(ROWS('LIP Model'!$AC$13:AN45),'LIP Model'!$AC$13:$AC$215,0))</f>
        <v>4867</v>
      </c>
      <c r="N45" s="87">
        <f>INDEX('LIP Model'!N$13:N$215,MATCH(ROWS('LIP Model'!$AC$13:AO45),'LIP Model'!$AC$13:$AC$215,0))</f>
        <v>33653</v>
      </c>
      <c r="O45" s="88">
        <f>INDEX('LIP Model'!O$13:O$215,MATCH(ROWS('LIP Model'!$AC$13:AP45),'LIP Model'!$AC$13:$AC$215,0))</f>
        <v>0.14462306480848661</v>
      </c>
      <c r="P45" s="89">
        <f>INDEX('LIP Model'!P$13:P$215,MATCH(ROWS('LIP Model'!$AC$13:AQ45),'LIP Model'!$AC$13:$AC$215,0))</f>
        <v>35414734</v>
      </c>
      <c r="Q45" s="89">
        <f>INDEX('LIP Model'!Q$13:Q$215,MATCH(ROWS('LIP Model'!$AC$13:AR45),'LIP Model'!$AC$13:$AC$215,0))</f>
        <v>127080765</v>
      </c>
      <c r="R45" s="89">
        <f>INDEX('LIP Model'!R$13:R$215,MATCH(ROWS('LIP Model'!$AC$13:AS45),'LIP Model'!$AC$13:$AC$215,0))</f>
        <v>120265947</v>
      </c>
      <c r="S45" s="89">
        <f>INDEX('LIP Model'!S$13:S$215,MATCH(ROWS('LIP Model'!$AC$13:AT45),'LIP Model'!$AC$13:$AC$215,0))</f>
        <v>787060099</v>
      </c>
      <c r="T45" s="88">
        <f>INDEX('LIP Model'!T$13:T$215,MATCH(ROWS('LIP Model'!$AC$13:AU45),'LIP Model'!$AC$13:$AC$215,0))</f>
        <v>0.15280401986176662</v>
      </c>
      <c r="U45" s="89">
        <f>INDEX('LIP Model'!U$13:U$215,MATCH(ROWS('LIP Model'!$AC$13:AV45),'LIP Model'!$AC$13:$AC$215,0))</f>
        <v>5411513.7175351819</v>
      </c>
      <c r="V45" s="89">
        <f>INDEX('LIP Model'!V$13:V$215,MATCH(ROWS('LIP Model'!$AC$13:AW45),'LIP Model'!$AC$13:$AC$215,0))</f>
        <v>19418451.739108495</v>
      </c>
      <c r="W45" s="90">
        <f>INDEX('LIP Model'!W$13:W$215,MATCH(ROWS('LIP Model'!$AC$13:AX45),'LIP Model'!$AC$13:$AC$215,0))</f>
        <v>0.27867894877718119</v>
      </c>
      <c r="X45" s="91" t="str">
        <f>INDEX('LIP Model'!X$13:X$215,MATCH(ROWS('LIP Model'!$AC$13:AY45),'LIP Model'!$AC$13:$AC$215,0))</f>
        <v>Tier 2</v>
      </c>
      <c r="Y45" s="92">
        <f>INDEX('LIP Model'!Y$13:Y$215,MATCH(ROWS('LIP Model'!$AC$13:BE45),'LIP Model'!$AC$13:$AC$215,0))</f>
        <v>3517483.9163978682</v>
      </c>
      <c r="Z45" s="92">
        <f>VLOOKUP(B45,'Build LIP Model by County'!B$13:AB$215,25,FALSE)</f>
        <v>0</v>
      </c>
      <c r="AA45" s="92">
        <f>INDEX('LIP Model'!AA$13:AA$215,MATCH(ROWS('LIP Model'!$AC$13:BG45),'LIP Model'!$AC$13:$AC$215,0))</f>
        <v>3517483.9163978682</v>
      </c>
      <c r="AB45" s="90">
        <f>INDEX('LIP Model'!AB$13:AB$215,MATCH(ROWS('LIP Model'!$AC$13:BH45),'LIP Model'!$AC$13:$AC$215,0))</f>
        <v>1</v>
      </c>
    </row>
    <row r="46" spans="2:28" s="73" customFormat="1" ht="18.75" x14ac:dyDescent="0.3">
      <c r="B46" s="74">
        <f>INDEX('LIP Model'!B$13:B$215,MATCH(ROWS('LIP Model'!$AC$13:AC46),'LIP Model'!$AC$13:$AC$215,0))</f>
        <v>100152</v>
      </c>
      <c r="C46" s="84">
        <f>INDEX('LIP Model'!C$13:C$215,MATCH(ROWS('LIP Model'!$AC$13:AD46),'LIP Model'!$AC$13:$AC$215,0))</f>
        <v>119938</v>
      </c>
      <c r="D46" s="85" t="str">
        <f>INDEX('LIP Model'!D$13:D$215,MATCH(ROWS('LIP Model'!$AC$13:AE46),'LIP Model'!$AC$13:$AC$215,0))</f>
        <v>Kindred Hospital-South Florida-Coral Gables</v>
      </c>
      <c r="E46" s="85" t="str">
        <f>INDEX('LIP Model'!E$13:E$215,MATCH(ROWS('LIP Model'!$AC$13:AF46),'LIP Model'!$AC$13:$AC$215,0))</f>
        <v>MIAMI-DADE</v>
      </c>
      <c r="F46" s="84" t="str">
        <f>INDEX('LIP Model'!F$13:F$215,MATCH(ROWS('LIP Model'!$AC$13:AG46),'LIP Model'!$AC$13:$AC$215,0))</f>
        <v>Private</v>
      </c>
      <c r="G46" s="84" t="str">
        <f>INDEX('LIP Model'!G$13:G$215,MATCH(ROWS('LIP Model'!$AC$13:AH46),'LIP Model'!$AC$13:$AC$215,0))</f>
        <v>Not</v>
      </c>
      <c r="H46" s="84" t="str">
        <f>INDEX('LIP Model'!H$13:H$215,MATCH(ROWS('LIP Model'!$AC$13:AI46),'LIP Model'!$AC$13:$AC$215,0))</f>
        <v>Not</v>
      </c>
      <c r="I46" s="86">
        <f>INDEX('LIP Model'!I$13:I$215,MATCH(ROWS('LIP Model'!$AC$13:AJ46),'LIP Model'!$AC$13:$AC$215,0))</f>
        <v>42005</v>
      </c>
      <c r="J46" s="85" t="str">
        <f>INDEX('LIP Model'!J$13:J$215,MATCH(ROWS('LIP Model'!$AC$13:AK46),'LIP Model'!$AC$13:$AC$215,0))</f>
        <v xml:space="preserve"> 12/31/2015</v>
      </c>
      <c r="K46" s="87">
        <f>INDEX('LIP Model'!K$13:K$215,MATCH(ROWS('LIP Model'!$AC$13:AL46),'LIP Model'!$AC$13:$AC$215,0))</f>
        <v>0</v>
      </c>
      <c r="L46" s="87">
        <f>INDEX('LIP Model'!L$13:L$215,MATCH(ROWS('LIP Model'!$AC$13:AM46),'LIP Model'!$AC$13:$AC$215,0))</f>
        <v>276</v>
      </c>
      <c r="M46" s="87">
        <f>INDEX('LIP Model'!M$13:M$215,MATCH(ROWS('LIP Model'!$AC$13:AN46),'LIP Model'!$AC$13:$AC$215,0))</f>
        <v>276</v>
      </c>
      <c r="N46" s="87">
        <f>INDEX('LIP Model'!N$13:N$215,MATCH(ROWS('LIP Model'!$AC$13:AO46),'LIP Model'!$AC$13:$AC$215,0))</f>
        <v>16139</v>
      </c>
      <c r="O46" s="88">
        <f>INDEX('LIP Model'!O$13:O$215,MATCH(ROWS('LIP Model'!$AC$13:AP46),'LIP Model'!$AC$13:$AC$215,0))</f>
        <v>1.7101431315447054E-2</v>
      </c>
      <c r="P46" s="89">
        <f>INDEX('LIP Model'!P$13:P$215,MATCH(ROWS('LIP Model'!$AC$13:AQ46),'LIP Model'!$AC$13:$AC$215,0))</f>
        <v>3218305</v>
      </c>
      <c r="Q46" s="89">
        <f>INDEX('LIP Model'!Q$13:Q$215,MATCH(ROWS('LIP Model'!$AC$13:AR46),'LIP Model'!$AC$13:$AC$215,0))</f>
        <v>12114592</v>
      </c>
      <c r="R46" s="89">
        <f>INDEX('LIP Model'!R$13:R$215,MATCH(ROWS('LIP Model'!$AC$13:AS46),'LIP Model'!$AC$13:$AC$215,0))</f>
        <v>22982691</v>
      </c>
      <c r="S46" s="89">
        <f>INDEX('LIP Model'!S$13:S$215,MATCH(ROWS('LIP Model'!$AC$13:AT46),'LIP Model'!$AC$13:$AC$215,0))</f>
        <v>119641480</v>
      </c>
      <c r="T46" s="88">
        <f>INDEX('LIP Model'!T$13:T$215,MATCH(ROWS('LIP Model'!$AC$13:AU46),'LIP Model'!$AC$13:$AC$215,0))</f>
        <v>0.19209634484628577</v>
      </c>
      <c r="U46" s="89">
        <f>INDEX('LIP Model'!U$13:U$215,MATCH(ROWS('LIP Model'!$AC$13:AV46),'LIP Model'!$AC$13:$AC$215,0))</f>
        <v>618224.62710052566</v>
      </c>
      <c r="V46" s="89">
        <f>INDEX('LIP Model'!V$13:V$215,MATCH(ROWS('LIP Model'!$AC$13:AW46),'LIP Model'!$AC$13:$AC$215,0))</f>
        <v>2327168.8425040548</v>
      </c>
      <c r="W46" s="90">
        <f>INDEX('LIP Model'!W$13:W$215,MATCH(ROWS('LIP Model'!$AC$13:AX46),'LIP Model'!$AC$13:$AC$215,0))</f>
        <v>0.2656552527728544</v>
      </c>
      <c r="X46" s="91" t="str">
        <f>INDEX('LIP Model'!X$13:X$215,MATCH(ROWS('LIP Model'!$AC$13:AY46),'LIP Model'!$AC$13:$AC$215,0))</f>
        <v>Tier 2</v>
      </c>
      <c r="Y46" s="92">
        <f>INDEX('LIP Model'!Y$13:Y$215,MATCH(ROWS('LIP Model'!$AC$13:BE46),'LIP Model'!$AC$13:$AC$215,0))</f>
        <v>401846.00761534169</v>
      </c>
      <c r="Z46" s="92">
        <f>VLOOKUP(B46,'Build LIP Model by County'!B$13:AB$215,25,FALSE)</f>
        <v>0</v>
      </c>
      <c r="AA46" s="92">
        <f>INDEX('LIP Model'!AA$13:AA$215,MATCH(ROWS('LIP Model'!$AC$13:BG46),'LIP Model'!$AC$13:$AC$215,0))</f>
        <v>401846.00761534169</v>
      </c>
      <c r="AB46" s="90">
        <f>INDEX('LIP Model'!AB$13:AB$215,MATCH(ROWS('LIP Model'!$AC$13:BH46),'LIP Model'!$AC$13:$AC$215,0))</f>
        <v>1</v>
      </c>
    </row>
    <row r="47" spans="2:28" s="73" customFormat="1" ht="18.75" x14ac:dyDescent="0.3">
      <c r="B47" s="74">
        <f>INDEX('LIP Model'!B$13:B$215,MATCH(ROWS('LIP Model'!$AC$13:AC47),'LIP Model'!$AC$13:$AC$215,0))</f>
        <v>100067</v>
      </c>
      <c r="C47" s="84">
        <f>INDEX('LIP Model'!C$13:C$215,MATCH(ROWS('LIP Model'!$AC$13:AD47),'LIP Model'!$AC$13:$AC$215,0))</f>
        <v>120227</v>
      </c>
      <c r="D47" s="85" t="str">
        <f>INDEX('LIP Model'!D$13:D$215,MATCH(ROWS('LIP Model'!$AC$13:AE47),'LIP Model'!$AC$13:$AC$215,0))</f>
        <v>St Anthony's Hospital</v>
      </c>
      <c r="E47" s="85" t="str">
        <f>INDEX('LIP Model'!E$13:E$215,MATCH(ROWS('LIP Model'!$AC$13:AF47),'LIP Model'!$AC$13:$AC$215,0))</f>
        <v>PINELLAS</v>
      </c>
      <c r="F47" s="84" t="str">
        <f>INDEX('LIP Model'!F$13:F$215,MATCH(ROWS('LIP Model'!$AC$13:AG47),'LIP Model'!$AC$13:$AC$215,0))</f>
        <v>Private</v>
      </c>
      <c r="G47" s="84" t="str">
        <f>INDEX('LIP Model'!G$13:G$215,MATCH(ROWS('LIP Model'!$AC$13:AH47),'LIP Model'!$AC$13:$AC$215,0))</f>
        <v>Not</v>
      </c>
      <c r="H47" s="84" t="str">
        <f>INDEX('LIP Model'!H$13:H$215,MATCH(ROWS('LIP Model'!$AC$13:AI47),'LIP Model'!$AC$13:$AC$215,0))</f>
        <v>Not</v>
      </c>
      <c r="I47" s="86">
        <f>INDEX('LIP Model'!I$13:I$215,MATCH(ROWS('LIP Model'!$AC$13:AJ47),'LIP Model'!$AC$13:$AC$215,0))</f>
        <v>42005</v>
      </c>
      <c r="J47" s="85" t="str">
        <f>INDEX('LIP Model'!J$13:J$215,MATCH(ROWS('LIP Model'!$AC$13:AK47),'LIP Model'!$AC$13:$AC$215,0))</f>
        <v xml:space="preserve"> 12/31/2015</v>
      </c>
      <c r="K47" s="87">
        <f>INDEX('LIP Model'!K$13:K$215,MATCH(ROWS('LIP Model'!$AC$13:AL47),'LIP Model'!$AC$13:$AC$215,0))</f>
        <v>3997</v>
      </c>
      <c r="L47" s="87">
        <f>INDEX('LIP Model'!L$13:L$215,MATCH(ROWS('LIP Model'!$AC$13:AM47),'LIP Model'!$AC$13:$AC$215,0))</f>
        <v>9171</v>
      </c>
      <c r="M47" s="87">
        <f>INDEX('LIP Model'!M$13:M$215,MATCH(ROWS('LIP Model'!$AC$13:AN47),'LIP Model'!$AC$13:$AC$215,0))</f>
        <v>13168</v>
      </c>
      <c r="N47" s="87">
        <f>INDEX('LIP Model'!N$13:N$215,MATCH(ROWS('LIP Model'!$AC$13:AO47),'LIP Model'!$AC$13:$AC$215,0))</f>
        <v>94915</v>
      </c>
      <c r="O47" s="88">
        <f>INDEX('LIP Model'!O$13:O$215,MATCH(ROWS('LIP Model'!$AC$13:AP47),'LIP Model'!$AC$13:$AC$215,0))</f>
        <v>0.13873465732497497</v>
      </c>
      <c r="P47" s="89">
        <f>INDEX('LIP Model'!P$13:P$215,MATCH(ROWS('LIP Model'!$AC$13:AQ47),'LIP Model'!$AC$13:$AC$215,0))</f>
        <v>85629465</v>
      </c>
      <c r="Q47" s="89">
        <f>INDEX('LIP Model'!Q$13:Q$215,MATCH(ROWS('LIP Model'!$AC$13:AR47),'LIP Model'!$AC$13:$AC$215,0))</f>
        <v>327456110</v>
      </c>
      <c r="R47" s="89">
        <f>INDEX('LIP Model'!R$13:R$215,MATCH(ROWS('LIP Model'!$AC$13:AS47),'LIP Model'!$AC$13:$AC$215,0))</f>
        <v>258073962</v>
      </c>
      <c r="S47" s="89">
        <f>INDEX('LIP Model'!S$13:S$215,MATCH(ROWS('LIP Model'!$AC$13:AT47),'LIP Model'!$AC$13:$AC$215,0))</f>
        <v>1387162207</v>
      </c>
      <c r="T47" s="88">
        <f>INDEX('LIP Model'!T$13:T$215,MATCH(ROWS('LIP Model'!$AC$13:AU47),'LIP Model'!$AC$13:$AC$215,0))</f>
        <v>0.18604454525771261</v>
      </c>
      <c r="U47" s="89">
        <f>INDEX('LIP Model'!U$13:U$215,MATCH(ROWS('LIP Model'!$AC$13:AV47),'LIP Model'!$AC$13:$AC$215,0))</f>
        <v>15930894.876586217</v>
      </c>
      <c r="V47" s="89">
        <f>INDEX('LIP Model'!V$13:V$215,MATCH(ROWS('LIP Model'!$AC$13:AW47),'LIP Model'!$AC$13:$AC$215,0))</f>
        <v>60921423.076809518</v>
      </c>
      <c r="W47" s="90">
        <f>INDEX('LIP Model'!W$13:W$215,MATCH(ROWS('LIP Model'!$AC$13:AX47),'LIP Model'!$AC$13:$AC$215,0))</f>
        <v>0.26149906013358554</v>
      </c>
      <c r="X47" s="91" t="str">
        <f>INDEX('LIP Model'!X$13:X$215,MATCH(ROWS('LIP Model'!$AC$13:AY47),'LIP Model'!$AC$13:$AC$215,0))</f>
        <v>Tier 2</v>
      </c>
      <c r="Y47" s="92">
        <f>INDEX('LIP Model'!Y$13:Y$215,MATCH(ROWS('LIP Model'!$AC$13:BE47),'LIP Model'!$AC$13:$AC$215,0))</f>
        <v>10355081.669781042</v>
      </c>
      <c r="Z47" s="92">
        <f>VLOOKUP(B47,'Build LIP Model by County'!B$13:AB$215,25,FALSE)</f>
        <v>2233192</v>
      </c>
      <c r="AA47" s="92">
        <f>INDEX('LIP Model'!AA$13:AA$215,MATCH(ROWS('LIP Model'!$AC$13:BG47),'LIP Model'!$AC$13:$AC$215,0))</f>
        <v>8121889.6697810423</v>
      </c>
      <c r="AB47" s="90">
        <f>INDEX('LIP Model'!AB$13:AB$215,MATCH(ROWS('LIP Model'!$AC$13:BH47),'LIP Model'!$AC$13:$AC$215,0))</f>
        <v>0.78433854302500916</v>
      </c>
    </row>
    <row r="48" spans="2:28" s="73" customFormat="1" ht="18.75" x14ac:dyDescent="0.3">
      <c r="B48" s="74">
        <f>INDEX('LIP Model'!B$13:B$215,MATCH(ROWS('LIP Model'!$AC$13:AC48),'LIP Model'!$AC$13:$AC$215,0))</f>
        <v>100035</v>
      </c>
      <c r="C48" s="84">
        <f>INDEX('LIP Model'!C$13:C$215,MATCH(ROWS('LIP Model'!$AC$13:AD48),'LIP Model'!$AC$13:$AC$215,0))</f>
        <v>101168</v>
      </c>
      <c r="D48" s="85" t="str">
        <f>INDEX('LIP Model'!D$13:D$215,MATCH(ROWS('LIP Model'!$AC$13:AE48),'LIP Model'!$AC$13:$AC$215,0))</f>
        <v>Manatee Memorial Hospital</v>
      </c>
      <c r="E48" s="85" t="str">
        <f>INDEX('LIP Model'!E$13:E$215,MATCH(ROWS('LIP Model'!$AC$13:AF48),'LIP Model'!$AC$13:$AC$215,0))</f>
        <v>MANATEE</v>
      </c>
      <c r="F48" s="84" t="str">
        <f>INDEX('LIP Model'!F$13:F$215,MATCH(ROWS('LIP Model'!$AC$13:AG48),'LIP Model'!$AC$13:$AC$215,0))</f>
        <v>Private</v>
      </c>
      <c r="G48" s="84" t="str">
        <f>INDEX('LIP Model'!G$13:G$215,MATCH(ROWS('LIP Model'!$AC$13:AH48),'LIP Model'!$AC$13:$AC$215,0))</f>
        <v>Not</v>
      </c>
      <c r="H48" s="84" t="str">
        <f>INDEX('LIP Model'!H$13:H$215,MATCH(ROWS('LIP Model'!$AC$13:AI48),'LIP Model'!$AC$13:$AC$215,0))</f>
        <v>Not</v>
      </c>
      <c r="I48" s="86">
        <f>INDEX('LIP Model'!I$13:I$215,MATCH(ROWS('LIP Model'!$AC$13:AJ48),'LIP Model'!$AC$13:$AC$215,0))</f>
        <v>42005</v>
      </c>
      <c r="J48" s="85" t="str">
        <f>INDEX('LIP Model'!J$13:J$215,MATCH(ROWS('LIP Model'!$AC$13:AK48),'LIP Model'!$AC$13:$AC$215,0))</f>
        <v xml:space="preserve"> 12/31/2015</v>
      </c>
      <c r="K48" s="87">
        <f>INDEX('LIP Model'!K$13:K$215,MATCH(ROWS('LIP Model'!$AC$13:AL48),'LIP Model'!$AC$13:$AC$215,0))</f>
        <v>6074</v>
      </c>
      <c r="L48" s="87">
        <f>INDEX('LIP Model'!L$13:L$215,MATCH(ROWS('LIP Model'!$AC$13:AM48),'LIP Model'!$AC$13:$AC$215,0))</f>
        <v>10210</v>
      </c>
      <c r="M48" s="87">
        <f>INDEX('LIP Model'!M$13:M$215,MATCH(ROWS('LIP Model'!$AC$13:AN48),'LIP Model'!$AC$13:$AC$215,0))</f>
        <v>16284</v>
      </c>
      <c r="N48" s="87">
        <f>INDEX('LIP Model'!N$13:N$215,MATCH(ROWS('LIP Model'!$AC$13:AO48),'LIP Model'!$AC$13:$AC$215,0))</f>
        <v>74430</v>
      </c>
      <c r="O48" s="88">
        <f>INDEX('LIP Model'!O$13:O$215,MATCH(ROWS('LIP Model'!$AC$13:AP48),'LIP Model'!$AC$13:$AC$215,0))</f>
        <v>0.21878274889157598</v>
      </c>
      <c r="P48" s="89">
        <f>INDEX('LIP Model'!P$13:P$215,MATCH(ROWS('LIP Model'!$AC$13:AQ48),'LIP Model'!$AC$13:$AC$215,0))</f>
        <v>70024759</v>
      </c>
      <c r="Q48" s="89">
        <f>INDEX('LIP Model'!Q$13:Q$215,MATCH(ROWS('LIP Model'!$AC$13:AR48),'LIP Model'!$AC$13:$AC$215,0))</f>
        <v>268569389</v>
      </c>
      <c r="R48" s="89">
        <f>INDEX('LIP Model'!R$13:R$215,MATCH(ROWS('LIP Model'!$AC$13:AS48),'LIP Model'!$AC$13:$AC$215,0))</f>
        <v>221526161</v>
      </c>
      <c r="S48" s="89">
        <f>INDEX('LIP Model'!S$13:S$215,MATCH(ROWS('LIP Model'!$AC$13:AT48),'LIP Model'!$AC$13:$AC$215,0))</f>
        <v>1505870156</v>
      </c>
      <c r="T48" s="88">
        <f>INDEX('LIP Model'!T$13:T$215,MATCH(ROWS('LIP Model'!$AC$13:AU48),'LIP Model'!$AC$13:$AC$215,0))</f>
        <v>0.14710840779820861</v>
      </c>
      <c r="U48" s="89">
        <f>INDEX('LIP Model'!U$13:U$215,MATCH(ROWS('LIP Model'!$AC$13:AV48),'LIP Model'!$AC$13:$AC$215,0))</f>
        <v>10301230.802943278</v>
      </c>
      <c r="V48" s="89">
        <f>INDEX('LIP Model'!V$13:V$215,MATCH(ROWS('LIP Model'!$AC$13:AW48),'LIP Model'!$AC$13:$AC$215,0))</f>
        <v>39508815.199127719</v>
      </c>
      <c r="W48" s="90">
        <f>INDEX('LIP Model'!W$13:W$215,MATCH(ROWS('LIP Model'!$AC$13:AX48),'LIP Model'!$AC$13:$AC$215,0))</f>
        <v>0.26073246567947472</v>
      </c>
      <c r="X48" s="91" t="str">
        <f>INDEX('LIP Model'!X$13:X$215,MATCH(ROWS('LIP Model'!$AC$13:AY48),'LIP Model'!$AC$13:$AC$215,0))</f>
        <v>Tier 2</v>
      </c>
      <c r="Y48" s="92">
        <f>INDEX('LIP Model'!Y$13:Y$215,MATCH(ROWS('LIP Model'!$AC$13:BE48),'LIP Model'!$AC$13:$AC$215,0))</f>
        <v>6695800.0219131308</v>
      </c>
      <c r="Z48" s="92">
        <f>VLOOKUP(B48,'Build LIP Model by County'!B$13:AB$215,25,FALSE)</f>
        <v>3568724</v>
      </c>
      <c r="AA48" s="92">
        <f>INDEX('LIP Model'!AA$13:AA$215,MATCH(ROWS('LIP Model'!$AC$13:BG48),'LIP Model'!$AC$13:$AC$215,0))</f>
        <v>3127076.0219131308</v>
      </c>
      <c r="AB48" s="90">
        <f>INDEX('LIP Model'!AB$13:AB$215,MATCH(ROWS('LIP Model'!$AC$13:BH48),'LIP Model'!$AC$13:$AC$215,0))</f>
        <v>0.46702052207043954</v>
      </c>
    </row>
    <row r="49" spans="2:28" s="73" customFormat="1" ht="18.75" x14ac:dyDescent="0.3">
      <c r="B49" s="74">
        <f>INDEX('LIP Model'!B$13:B$215,MATCH(ROWS('LIP Model'!$AC$13:AC49),'LIP Model'!$AC$13:$AC$215,0))</f>
        <v>100140</v>
      </c>
      <c r="C49" s="84">
        <f>INDEX('LIP Model'!C$13:C$215,MATCH(ROWS('LIP Model'!$AC$13:AD49),'LIP Model'!$AC$13:$AC$215,0))</f>
        <v>101231</v>
      </c>
      <c r="D49" s="85" t="str">
        <f>INDEX('LIP Model'!D$13:D$215,MATCH(ROWS('LIP Model'!$AC$13:AE49),'LIP Model'!$AC$13:$AC$215,0))</f>
        <v>Baptist Medical Center - Nassau</v>
      </c>
      <c r="E49" s="85" t="str">
        <f>INDEX('LIP Model'!E$13:E$215,MATCH(ROWS('LIP Model'!$AC$13:AF49),'LIP Model'!$AC$13:$AC$215,0))</f>
        <v>NASSAU</v>
      </c>
      <c r="F49" s="84" t="str">
        <f>INDEX('LIP Model'!F$13:F$215,MATCH(ROWS('LIP Model'!$AC$13:AG49),'LIP Model'!$AC$13:$AC$215,0))</f>
        <v>Private</v>
      </c>
      <c r="G49" s="84" t="str">
        <f>INDEX('LIP Model'!G$13:G$215,MATCH(ROWS('LIP Model'!$AC$13:AH49),'LIP Model'!$AC$13:$AC$215,0))</f>
        <v>Not</v>
      </c>
      <c r="H49" s="84" t="str">
        <f>INDEX('LIP Model'!H$13:H$215,MATCH(ROWS('LIP Model'!$AC$13:AI49),'LIP Model'!$AC$13:$AC$215,0))</f>
        <v>Not</v>
      </c>
      <c r="I49" s="86">
        <f>INDEX('LIP Model'!I$13:I$215,MATCH(ROWS('LIP Model'!$AC$13:AJ49),'LIP Model'!$AC$13:$AC$215,0))</f>
        <v>41913</v>
      </c>
      <c r="J49" s="85" t="str">
        <f>INDEX('LIP Model'!J$13:J$215,MATCH(ROWS('LIP Model'!$AC$13:AK49),'LIP Model'!$AC$13:$AC$215,0))</f>
        <v xml:space="preserve"> 9/30/2015</v>
      </c>
      <c r="K49" s="87">
        <f>INDEX('LIP Model'!K$13:K$215,MATCH(ROWS('LIP Model'!$AC$13:AL49),'LIP Model'!$AC$13:$AC$215,0))</f>
        <v>345</v>
      </c>
      <c r="L49" s="87">
        <f>INDEX('LIP Model'!L$13:L$215,MATCH(ROWS('LIP Model'!$AC$13:AM49),'LIP Model'!$AC$13:$AC$215,0))</f>
        <v>1132</v>
      </c>
      <c r="M49" s="87">
        <f>INDEX('LIP Model'!M$13:M$215,MATCH(ROWS('LIP Model'!$AC$13:AN49),'LIP Model'!$AC$13:$AC$215,0))</f>
        <v>1477</v>
      </c>
      <c r="N49" s="87">
        <f>INDEX('LIP Model'!N$13:N$215,MATCH(ROWS('LIP Model'!$AC$13:AO49),'LIP Model'!$AC$13:$AC$215,0))</f>
        <v>12665</v>
      </c>
      <c r="O49" s="88">
        <f>INDEX('LIP Model'!O$13:O$215,MATCH(ROWS('LIP Model'!$AC$13:AP49),'LIP Model'!$AC$13:$AC$215,0))</f>
        <v>0.11662060797473352</v>
      </c>
      <c r="P49" s="89">
        <f>INDEX('LIP Model'!P$13:P$215,MATCH(ROWS('LIP Model'!$AC$13:AQ49),'LIP Model'!$AC$13:$AC$215,0))</f>
        <v>19946358</v>
      </c>
      <c r="Q49" s="89">
        <f>INDEX('LIP Model'!Q$13:Q$215,MATCH(ROWS('LIP Model'!$AC$13:AR49),'LIP Model'!$AC$13:$AC$215,0))</f>
        <v>77577162</v>
      </c>
      <c r="R49" s="89">
        <f>INDEX('LIP Model'!R$13:R$215,MATCH(ROWS('LIP Model'!$AC$13:AS49),'LIP Model'!$AC$13:$AC$215,0))</f>
        <v>55020512</v>
      </c>
      <c r="S49" s="89">
        <f>INDEX('LIP Model'!S$13:S$215,MATCH(ROWS('LIP Model'!$AC$13:AT49),'LIP Model'!$AC$13:$AC$215,0))</f>
        <v>265021974</v>
      </c>
      <c r="T49" s="88">
        <f>INDEX('LIP Model'!T$13:T$215,MATCH(ROWS('LIP Model'!$AC$13:AU49),'LIP Model'!$AC$13:$AC$215,0))</f>
        <v>0.2076073586260436</v>
      </c>
      <c r="U49" s="89">
        <f>INDEX('LIP Model'!U$13:U$215,MATCH(ROWS('LIP Model'!$AC$13:AV49),'LIP Model'!$AC$13:$AC$215,0))</f>
        <v>4141010.6985894539</v>
      </c>
      <c r="V49" s="89">
        <f>INDEX('LIP Model'!V$13:V$215,MATCH(ROWS('LIP Model'!$AC$13:AW49),'LIP Model'!$AC$13:$AC$215,0))</f>
        <v>16105589.692524681</v>
      </c>
      <c r="W49" s="90">
        <f>INDEX('LIP Model'!W$13:W$215,MATCH(ROWS('LIP Model'!$AC$13:AX49),'LIP Model'!$AC$13:$AC$215,0))</f>
        <v>0.25711636628315948</v>
      </c>
      <c r="X49" s="91" t="str">
        <f>INDEX('LIP Model'!X$13:X$215,MATCH(ROWS('LIP Model'!$AC$13:AY49),'LIP Model'!$AC$13:$AC$215,0))</f>
        <v>Tier 2</v>
      </c>
      <c r="Y49" s="92">
        <f>INDEX('LIP Model'!Y$13:Y$215,MATCH(ROWS('LIP Model'!$AC$13:BE49),'LIP Model'!$AC$13:$AC$215,0))</f>
        <v>2691656.9540831451</v>
      </c>
      <c r="Z49" s="92">
        <f>VLOOKUP(B49,'Build LIP Model by County'!B$13:AB$215,25,FALSE)</f>
        <v>0</v>
      </c>
      <c r="AA49" s="92">
        <f>INDEX('LIP Model'!AA$13:AA$215,MATCH(ROWS('LIP Model'!$AC$13:BG49),'LIP Model'!$AC$13:$AC$215,0))</f>
        <v>2691656.9540831451</v>
      </c>
      <c r="AB49" s="90">
        <f>INDEX('LIP Model'!AB$13:AB$215,MATCH(ROWS('LIP Model'!$AC$13:BH49),'LIP Model'!$AC$13:$AC$215,0))</f>
        <v>1</v>
      </c>
    </row>
    <row r="50" spans="2:28" s="73" customFormat="1" ht="18.75" x14ac:dyDescent="0.3">
      <c r="B50" s="74">
        <f>INDEX('LIP Model'!B$13:B$215,MATCH(ROWS('LIP Model'!$AC$13:AC50),'LIP Model'!$AC$13:$AC$215,0))</f>
        <v>23960084</v>
      </c>
      <c r="C50" s="84">
        <f>INDEX('LIP Model'!C$13:C$215,MATCH(ROWS('LIP Model'!$AC$13:AD50),'LIP Model'!$AC$13:$AC$215,0))</f>
        <v>20127</v>
      </c>
      <c r="D50" s="85" t="str">
        <f>INDEX('LIP Model'!D$13:D$215,MATCH(ROWS('LIP Model'!$AC$13:AE50),'LIP Model'!$AC$13:$AC$215,0))</f>
        <v>Sacred Heart Hospital on the Gulf</v>
      </c>
      <c r="E50" s="85" t="str">
        <f>INDEX('LIP Model'!E$13:E$215,MATCH(ROWS('LIP Model'!$AC$13:AF50),'LIP Model'!$AC$13:$AC$215,0))</f>
        <v>GULF</v>
      </c>
      <c r="F50" s="84" t="str">
        <f>INDEX('LIP Model'!F$13:F$215,MATCH(ROWS('LIP Model'!$AC$13:AG50),'LIP Model'!$AC$13:$AC$215,0))</f>
        <v>Private</v>
      </c>
      <c r="G50" s="84" t="str">
        <f>INDEX('LIP Model'!G$13:G$215,MATCH(ROWS('LIP Model'!$AC$13:AH50),'LIP Model'!$AC$13:$AC$215,0))</f>
        <v>Not</v>
      </c>
      <c r="H50" s="84" t="str">
        <f>INDEX('LIP Model'!H$13:H$215,MATCH(ROWS('LIP Model'!$AC$13:AI50),'LIP Model'!$AC$13:$AC$215,0))</f>
        <v>Not</v>
      </c>
      <c r="I50" s="86">
        <f>INDEX('LIP Model'!I$13:I$215,MATCH(ROWS('LIP Model'!$AC$13:AJ50),'LIP Model'!$AC$13:$AC$215,0))</f>
        <v>41821</v>
      </c>
      <c r="J50" s="85" t="str">
        <f>INDEX('LIP Model'!J$13:J$215,MATCH(ROWS('LIP Model'!$AC$13:AK50),'LIP Model'!$AC$13:$AC$215,0))</f>
        <v xml:space="preserve"> 6/30/2015</v>
      </c>
      <c r="K50" s="87">
        <f>INDEX('LIP Model'!K$13:K$215,MATCH(ROWS('LIP Model'!$AC$13:AL50),'LIP Model'!$AC$13:$AC$215,0))</f>
        <v>55</v>
      </c>
      <c r="L50" s="87">
        <f>INDEX('LIP Model'!L$13:L$215,MATCH(ROWS('LIP Model'!$AC$13:AM50),'LIP Model'!$AC$13:$AC$215,0))</f>
        <v>126</v>
      </c>
      <c r="M50" s="87">
        <f>INDEX('LIP Model'!M$13:M$215,MATCH(ROWS('LIP Model'!$AC$13:AN50),'LIP Model'!$AC$13:$AC$215,0))</f>
        <v>181</v>
      </c>
      <c r="N50" s="87">
        <f>INDEX('LIP Model'!N$13:N$215,MATCH(ROWS('LIP Model'!$AC$13:AO50),'LIP Model'!$AC$13:$AC$215,0))</f>
        <v>1684</v>
      </c>
      <c r="O50" s="88">
        <f>INDEX('LIP Model'!O$13:O$215,MATCH(ROWS('LIP Model'!$AC$13:AP50),'LIP Model'!$AC$13:$AC$215,0))</f>
        <v>0.10748218527315914</v>
      </c>
      <c r="P50" s="89">
        <f>INDEX('LIP Model'!P$13:P$215,MATCH(ROWS('LIP Model'!$AC$13:AQ50),'LIP Model'!$AC$13:$AC$215,0))</f>
        <v>2961722</v>
      </c>
      <c r="Q50" s="89">
        <f>INDEX('LIP Model'!Q$13:Q$215,MATCH(ROWS('LIP Model'!$AC$13:AR50),'LIP Model'!$AC$13:$AC$215,0))</f>
        <v>11833890</v>
      </c>
      <c r="R50" s="89">
        <f>INDEX('LIP Model'!R$13:R$215,MATCH(ROWS('LIP Model'!$AC$13:AS50),'LIP Model'!$AC$13:$AC$215,0))</f>
        <v>20040296</v>
      </c>
      <c r="S50" s="89">
        <f>INDEX('LIP Model'!S$13:S$215,MATCH(ROWS('LIP Model'!$AC$13:AT50),'LIP Model'!$AC$13:$AC$215,0))</f>
        <v>41626139</v>
      </c>
      <c r="T50" s="88">
        <f>INDEX('LIP Model'!T$13:T$215,MATCH(ROWS('LIP Model'!$AC$13:AU50),'LIP Model'!$AC$13:$AC$215,0))</f>
        <v>0.4814353788613448</v>
      </c>
      <c r="U50" s="89">
        <f>INDEX('LIP Model'!U$13:U$215,MATCH(ROWS('LIP Model'!$AC$13:AV50),'LIP Model'!$AC$13:$AC$215,0))</f>
        <v>1425877.7531519798</v>
      </c>
      <c r="V50" s="89">
        <f>INDEX('LIP Model'!V$13:V$215,MATCH(ROWS('LIP Model'!$AC$13:AW50),'LIP Model'!$AC$13:$AC$215,0))</f>
        <v>5697253.3155534798</v>
      </c>
      <c r="W50" s="90">
        <f>INDEX('LIP Model'!W$13:W$215,MATCH(ROWS('LIP Model'!$AC$13:AX50),'LIP Model'!$AC$13:$AC$215,0))</f>
        <v>0.25027459271634261</v>
      </c>
      <c r="X50" s="91" t="str">
        <f>INDEX('LIP Model'!X$13:X$215,MATCH(ROWS('LIP Model'!$AC$13:AY50),'LIP Model'!$AC$13:$AC$215,0))</f>
        <v>Tier 2</v>
      </c>
      <c r="Y50" s="92">
        <f>INDEX('LIP Model'!Y$13:Y$215,MATCH(ROWS('LIP Model'!$AC$13:BE50),'LIP Model'!$AC$13:$AC$215,0))</f>
        <v>926820.53954878682</v>
      </c>
      <c r="Z50" s="92">
        <f>VLOOKUP(B50,'Build LIP Model by County'!B$13:AB$215,25,FALSE)</f>
        <v>0</v>
      </c>
      <c r="AA50" s="92">
        <f>INDEX('LIP Model'!AA$13:AA$215,MATCH(ROWS('LIP Model'!$AC$13:BG50),'LIP Model'!$AC$13:$AC$215,0))</f>
        <v>926820.53954878682</v>
      </c>
      <c r="AB50" s="90">
        <f>INDEX('LIP Model'!AB$13:AB$215,MATCH(ROWS('LIP Model'!$AC$13:BH50),'LIP Model'!$AC$13:$AC$215,0))</f>
        <v>1</v>
      </c>
    </row>
    <row r="51" spans="2:28" s="73" customFormat="1" ht="18.75" x14ac:dyDescent="0.3">
      <c r="B51" s="74">
        <f>INDEX('LIP Model'!B$13:B$215,MATCH(ROWS('LIP Model'!$AC$13:AC51),'LIP Model'!$AC$13:$AC$215,0))</f>
        <v>100053</v>
      </c>
      <c r="C51" s="84">
        <f>INDEX('LIP Model'!C$13:C$215,MATCH(ROWS('LIP Model'!$AC$13:AD51),'LIP Model'!$AC$13:$AC$215,0))</f>
        <v>100412</v>
      </c>
      <c r="D51" s="85" t="str">
        <f>INDEX('LIP Model'!D$13:D$215,MATCH(ROWS('LIP Model'!$AC$13:AE51),'LIP Model'!$AC$13:$AC$215,0))</f>
        <v>Hialeah Hospital</v>
      </c>
      <c r="E51" s="85" t="str">
        <f>INDEX('LIP Model'!E$13:E$215,MATCH(ROWS('LIP Model'!$AC$13:AF51),'LIP Model'!$AC$13:$AC$215,0))</f>
        <v>MIAMI-DADE</v>
      </c>
      <c r="F51" s="84" t="str">
        <f>INDEX('LIP Model'!F$13:F$215,MATCH(ROWS('LIP Model'!$AC$13:AG51),'LIP Model'!$AC$13:$AC$215,0))</f>
        <v>Private</v>
      </c>
      <c r="G51" s="84" t="str">
        <f>INDEX('LIP Model'!G$13:G$215,MATCH(ROWS('LIP Model'!$AC$13:AH51),'LIP Model'!$AC$13:$AC$215,0))</f>
        <v>Not</v>
      </c>
      <c r="H51" s="84" t="str">
        <f>INDEX('LIP Model'!H$13:H$215,MATCH(ROWS('LIP Model'!$AC$13:AI51),'LIP Model'!$AC$13:$AC$215,0))</f>
        <v>Not</v>
      </c>
      <c r="I51" s="86">
        <f>INDEX('LIP Model'!I$13:I$215,MATCH(ROWS('LIP Model'!$AC$13:AJ51),'LIP Model'!$AC$13:$AC$215,0))</f>
        <v>42005</v>
      </c>
      <c r="J51" s="85" t="str">
        <f>INDEX('LIP Model'!J$13:J$215,MATCH(ROWS('LIP Model'!$AC$13:AK51),'LIP Model'!$AC$13:$AC$215,0))</f>
        <v xml:space="preserve"> 12/31/2015</v>
      </c>
      <c r="K51" s="87">
        <f>INDEX('LIP Model'!K$13:K$215,MATCH(ROWS('LIP Model'!$AC$13:AL51),'LIP Model'!$AC$13:$AC$215,0))</f>
        <v>4168</v>
      </c>
      <c r="L51" s="87">
        <f>INDEX('LIP Model'!L$13:L$215,MATCH(ROWS('LIP Model'!$AC$13:AM51),'LIP Model'!$AC$13:$AC$215,0))</f>
        <v>9392</v>
      </c>
      <c r="M51" s="87">
        <f>INDEX('LIP Model'!M$13:M$215,MATCH(ROWS('LIP Model'!$AC$13:AN51),'LIP Model'!$AC$13:$AC$215,0))</f>
        <v>13560</v>
      </c>
      <c r="N51" s="87">
        <f>INDEX('LIP Model'!N$13:N$215,MATCH(ROWS('LIP Model'!$AC$13:AO51),'LIP Model'!$AC$13:$AC$215,0))</f>
        <v>51673</v>
      </c>
      <c r="O51" s="88">
        <f>INDEX('LIP Model'!O$13:O$215,MATCH(ROWS('LIP Model'!$AC$13:AP51),'LIP Model'!$AC$13:$AC$215,0))</f>
        <v>0.26241944535831091</v>
      </c>
      <c r="P51" s="89">
        <f>INDEX('LIP Model'!P$13:P$215,MATCH(ROWS('LIP Model'!$AC$13:AQ51),'LIP Model'!$AC$13:$AC$215,0))</f>
        <v>41222524</v>
      </c>
      <c r="Q51" s="89">
        <f>INDEX('LIP Model'!Q$13:Q$215,MATCH(ROWS('LIP Model'!$AC$13:AR51),'LIP Model'!$AC$13:$AC$215,0))</f>
        <v>172386699</v>
      </c>
      <c r="R51" s="89">
        <f>INDEX('LIP Model'!R$13:R$215,MATCH(ROWS('LIP Model'!$AC$13:AS51),'LIP Model'!$AC$13:$AC$215,0))</f>
        <v>122973058</v>
      </c>
      <c r="S51" s="89">
        <f>INDEX('LIP Model'!S$13:S$215,MATCH(ROWS('LIP Model'!$AC$13:AT51),'LIP Model'!$AC$13:$AC$215,0))</f>
        <v>1041138062</v>
      </c>
      <c r="T51" s="88">
        <f>INDEX('LIP Model'!T$13:T$215,MATCH(ROWS('LIP Model'!$AC$13:AU51),'LIP Model'!$AC$13:$AC$215,0))</f>
        <v>0.11811407390463841</v>
      </c>
      <c r="U51" s="89">
        <f>INDEX('LIP Model'!U$13:U$215,MATCH(ROWS('LIP Model'!$AC$13:AV51),'LIP Model'!$AC$13:$AC$215,0))</f>
        <v>4868960.2462717304</v>
      </c>
      <c r="V51" s="89">
        <f>INDEX('LIP Model'!V$13:V$215,MATCH(ROWS('LIP Model'!$AC$13:AW51),'LIP Model'!$AC$13:$AC$215,0))</f>
        <v>20361295.305862654</v>
      </c>
      <c r="W51" s="90">
        <f>INDEX('LIP Model'!W$13:W$215,MATCH(ROWS('LIP Model'!$AC$13:AX51),'LIP Model'!$AC$13:$AC$215,0))</f>
        <v>0.23912821719499369</v>
      </c>
      <c r="X51" s="91" t="str">
        <f>INDEX('LIP Model'!X$13:X$215,MATCH(ROWS('LIP Model'!$AC$13:AY51),'LIP Model'!$AC$13:$AC$215,0))</f>
        <v>Tier 2</v>
      </c>
      <c r="Y51" s="92">
        <f>INDEX('LIP Model'!Y$13:Y$215,MATCH(ROWS('LIP Model'!$AC$13:BE51),'LIP Model'!$AC$13:$AC$215,0))</f>
        <v>3164824.1600766247</v>
      </c>
      <c r="Z51" s="92">
        <f>VLOOKUP(B51,'Build LIP Model by County'!B$13:AB$215,25,FALSE)</f>
        <v>0</v>
      </c>
      <c r="AA51" s="92">
        <f>INDEX('LIP Model'!AA$13:AA$215,MATCH(ROWS('LIP Model'!$AC$13:BG51),'LIP Model'!$AC$13:$AC$215,0))</f>
        <v>3164824.1600766247</v>
      </c>
      <c r="AB51" s="90">
        <f>INDEX('LIP Model'!AB$13:AB$215,MATCH(ROWS('LIP Model'!$AC$13:BH51),'LIP Model'!$AC$13:$AC$215,0))</f>
        <v>1</v>
      </c>
    </row>
    <row r="52" spans="2:28" s="73" customFormat="1" ht="18.75" x14ac:dyDescent="0.3">
      <c r="B52" s="74">
        <f>INDEX('LIP Model'!B$13:B$215,MATCH(ROWS('LIP Model'!$AC$13:AC52),'LIP Model'!$AC$13:$AC$215,0))</f>
        <v>100282</v>
      </c>
      <c r="C52" s="84">
        <f>INDEX('LIP Model'!C$13:C$215,MATCH(ROWS('LIP Model'!$AC$13:AD52),'LIP Model'!$AC$13:$AC$215,0))</f>
        <v>102601</v>
      </c>
      <c r="D52" s="85" t="str">
        <f>INDEX('LIP Model'!D$13:D$215,MATCH(ROWS('LIP Model'!$AC$13:AE52),'LIP Model'!$AC$13:$AC$215,0))</f>
        <v>Florida Hospital Wauchula</v>
      </c>
      <c r="E52" s="85" t="str">
        <f>INDEX('LIP Model'!E$13:E$215,MATCH(ROWS('LIP Model'!$AC$13:AF52),'LIP Model'!$AC$13:$AC$215,0))</f>
        <v>HARDEE</v>
      </c>
      <c r="F52" s="84" t="str">
        <f>INDEX('LIP Model'!F$13:F$215,MATCH(ROWS('LIP Model'!$AC$13:AG52),'LIP Model'!$AC$13:$AC$215,0))</f>
        <v>Private</v>
      </c>
      <c r="G52" s="84" t="str">
        <f>INDEX('LIP Model'!G$13:G$215,MATCH(ROWS('LIP Model'!$AC$13:AH52),'LIP Model'!$AC$13:$AC$215,0))</f>
        <v>Not</v>
      </c>
      <c r="H52" s="84" t="str">
        <f>INDEX('LIP Model'!H$13:H$215,MATCH(ROWS('LIP Model'!$AC$13:AI52),'LIP Model'!$AC$13:$AC$215,0))</f>
        <v>Not</v>
      </c>
      <c r="I52" s="86">
        <f>INDEX('LIP Model'!I$13:I$215,MATCH(ROWS('LIP Model'!$AC$13:AJ52),'LIP Model'!$AC$13:$AC$215,0))</f>
        <v>42005</v>
      </c>
      <c r="J52" s="85" t="str">
        <f>INDEX('LIP Model'!J$13:J$215,MATCH(ROWS('LIP Model'!$AC$13:AK52),'LIP Model'!$AC$13:$AC$215,0))</f>
        <v xml:space="preserve"> 12/31/2015</v>
      </c>
      <c r="K52" s="87">
        <f>INDEX('LIP Model'!K$13:K$215,MATCH(ROWS('LIP Model'!$AC$13:AL52),'LIP Model'!$AC$13:$AC$215,0))</f>
        <v>26</v>
      </c>
      <c r="L52" s="87">
        <f>INDEX('LIP Model'!L$13:L$215,MATCH(ROWS('LIP Model'!$AC$13:AM52),'LIP Model'!$AC$13:$AC$215,0))</f>
        <v>83</v>
      </c>
      <c r="M52" s="87">
        <f>INDEX('LIP Model'!M$13:M$215,MATCH(ROWS('LIP Model'!$AC$13:AN52),'LIP Model'!$AC$13:$AC$215,0))</f>
        <v>109</v>
      </c>
      <c r="N52" s="87">
        <f>INDEX('LIP Model'!N$13:N$215,MATCH(ROWS('LIP Model'!$AC$13:AO52),'LIP Model'!$AC$13:$AC$215,0))</f>
        <v>7741</v>
      </c>
      <c r="O52" s="88">
        <f>INDEX('LIP Model'!O$13:O$215,MATCH(ROWS('LIP Model'!$AC$13:AP52),'LIP Model'!$AC$13:$AC$215,0))</f>
        <v>1.4080868104896008E-2</v>
      </c>
      <c r="P52" s="89">
        <f>INDEX('LIP Model'!P$13:P$215,MATCH(ROWS('LIP Model'!$AC$13:AQ52),'LIP Model'!$AC$13:$AC$215,0))</f>
        <v>3105346</v>
      </c>
      <c r="Q52" s="89">
        <f>INDEX('LIP Model'!Q$13:Q$215,MATCH(ROWS('LIP Model'!$AC$13:AR52),'LIP Model'!$AC$13:$AC$215,0))</f>
        <v>13051909</v>
      </c>
      <c r="R52" s="89">
        <f>INDEX('LIP Model'!R$13:R$215,MATCH(ROWS('LIP Model'!$AC$13:AS52),'LIP Model'!$AC$13:$AC$215,0))</f>
        <v>19237915</v>
      </c>
      <c r="S52" s="89">
        <f>INDEX('LIP Model'!S$13:S$215,MATCH(ROWS('LIP Model'!$AC$13:AT52),'LIP Model'!$AC$13:$AC$215,0))</f>
        <v>80948034</v>
      </c>
      <c r="T52" s="88">
        <f>INDEX('LIP Model'!T$13:T$215,MATCH(ROWS('LIP Model'!$AC$13:AU52),'LIP Model'!$AC$13:$AC$215,0))</f>
        <v>0.23765759400654499</v>
      </c>
      <c r="U52" s="89">
        <f>INDEX('LIP Model'!U$13:U$215,MATCH(ROWS('LIP Model'!$AC$13:AV52),'LIP Model'!$AC$13:$AC$215,0))</f>
        <v>738009.05891784839</v>
      </c>
      <c r="V52" s="89">
        <f>INDEX('LIP Model'!V$13:V$215,MATCH(ROWS('LIP Model'!$AC$13:AW52),'LIP Model'!$AC$13:$AC$215,0))</f>
        <v>3101885.2901323708</v>
      </c>
      <c r="W52" s="90">
        <f>INDEX('LIP Model'!W$13:W$215,MATCH(ROWS('LIP Model'!$AC$13:AX52),'LIP Model'!$AC$13:$AC$215,0))</f>
        <v>0.23792274371511474</v>
      </c>
      <c r="X52" s="91" t="str">
        <f>INDEX('LIP Model'!X$13:X$215,MATCH(ROWS('LIP Model'!$AC$13:AY52),'LIP Model'!$AC$13:$AC$215,0))</f>
        <v>Tier 2</v>
      </c>
      <c r="Y52" s="92">
        <f>INDEX('LIP Model'!Y$13:Y$215,MATCH(ROWS('LIP Model'!$AC$13:BE52),'LIP Model'!$AC$13:$AC$215,0))</f>
        <v>479705.88829660148</v>
      </c>
      <c r="Z52" s="92">
        <f>VLOOKUP(B52,'Build LIP Model by County'!B$13:AB$215,25,FALSE)</f>
        <v>0</v>
      </c>
      <c r="AA52" s="92">
        <f>INDEX('LIP Model'!AA$13:AA$215,MATCH(ROWS('LIP Model'!$AC$13:BG52),'LIP Model'!$AC$13:$AC$215,0))</f>
        <v>479705.88829660148</v>
      </c>
      <c r="AB52" s="90">
        <f>INDEX('LIP Model'!AB$13:AB$215,MATCH(ROWS('LIP Model'!$AC$13:BH52),'LIP Model'!$AC$13:$AC$215,0))</f>
        <v>1</v>
      </c>
    </row>
    <row r="53" spans="2:28" s="73" customFormat="1" ht="18.75" x14ac:dyDescent="0.3">
      <c r="B53" s="74">
        <f>INDEX('LIP Model'!B$13:B$215,MATCH(ROWS('LIP Model'!$AC$13:AC53),'LIP Model'!$AC$13:$AC$215,0))</f>
        <v>100048</v>
      </c>
      <c r="C53" s="84">
        <f>INDEX('LIP Model'!C$13:C$215,MATCH(ROWS('LIP Model'!$AC$13:AD53),'LIP Model'!$AC$13:$AC$215,0))</f>
        <v>101737</v>
      </c>
      <c r="D53" s="85" t="str">
        <f>INDEX('LIP Model'!D$13:D$215,MATCH(ROWS('LIP Model'!$AC$13:AE53),'LIP Model'!$AC$13:$AC$215,0))</f>
        <v>Jay Hospital</v>
      </c>
      <c r="E53" s="85" t="str">
        <f>INDEX('LIP Model'!E$13:E$215,MATCH(ROWS('LIP Model'!$AC$13:AF53),'LIP Model'!$AC$13:$AC$215,0))</f>
        <v>SANTA ROSA</v>
      </c>
      <c r="F53" s="84" t="str">
        <f>INDEX('LIP Model'!F$13:F$215,MATCH(ROWS('LIP Model'!$AC$13:AG53),'LIP Model'!$AC$13:$AC$215,0))</f>
        <v>Private</v>
      </c>
      <c r="G53" s="84" t="str">
        <f>INDEX('LIP Model'!G$13:G$215,MATCH(ROWS('LIP Model'!$AC$13:AH53),'LIP Model'!$AC$13:$AC$215,0))</f>
        <v>Not</v>
      </c>
      <c r="H53" s="84" t="str">
        <f>INDEX('LIP Model'!H$13:H$215,MATCH(ROWS('LIP Model'!$AC$13:AI53),'LIP Model'!$AC$13:$AC$215,0))</f>
        <v>Not</v>
      </c>
      <c r="I53" s="86">
        <f>INDEX('LIP Model'!I$13:I$215,MATCH(ROWS('LIP Model'!$AC$13:AJ53),'LIP Model'!$AC$13:$AC$215,0))</f>
        <v>41913</v>
      </c>
      <c r="J53" s="85" t="str">
        <f>INDEX('LIP Model'!J$13:J$215,MATCH(ROWS('LIP Model'!$AC$13:AK53),'LIP Model'!$AC$13:$AC$215,0))</f>
        <v xml:space="preserve"> 9/30/2015</v>
      </c>
      <c r="K53" s="87">
        <f>INDEX('LIP Model'!K$13:K$215,MATCH(ROWS('LIP Model'!$AC$13:AL53),'LIP Model'!$AC$13:$AC$215,0))</f>
        <v>52</v>
      </c>
      <c r="L53" s="87">
        <f>INDEX('LIP Model'!L$13:L$215,MATCH(ROWS('LIP Model'!$AC$13:AM53),'LIP Model'!$AC$13:$AC$215,0))</f>
        <v>156</v>
      </c>
      <c r="M53" s="87">
        <f>INDEX('LIP Model'!M$13:M$215,MATCH(ROWS('LIP Model'!$AC$13:AN53),'LIP Model'!$AC$13:$AC$215,0))</f>
        <v>208</v>
      </c>
      <c r="N53" s="87">
        <f>INDEX('LIP Model'!N$13:N$215,MATCH(ROWS('LIP Model'!$AC$13:AO53),'LIP Model'!$AC$13:$AC$215,0))</f>
        <v>2134</v>
      </c>
      <c r="O53" s="88">
        <f>INDEX('LIP Model'!O$13:O$215,MATCH(ROWS('LIP Model'!$AC$13:AP53),'LIP Model'!$AC$13:$AC$215,0))</f>
        <v>9.7469540768509846E-2</v>
      </c>
      <c r="P53" s="89">
        <f>INDEX('LIP Model'!P$13:P$215,MATCH(ROWS('LIP Model'!$AC$13:AQ53),'LIP Model'!$AC$13:$AC$215,0))</f>
        <v>2135704</v>
      </c>
      <c r="Q53" s="89">
        <f>INDEX('LIP Model'!Q$13:Q$215,MATCH(ROWS('LIP Model'!$AC$13:AR53),'LIP Model'!$AC$13:$AC$215,0))</f>
        <v>9650310</v>
      </c>
      <c r="R53" s="89">
        <f>INDEX('LIP Model'!R$13:R$215,MATCH(ROWS('LIP Model'!$AC$13:AS53),'LIP Model'!$AC$13:$AC$215,0))</f>
        <v>11730405</v>
      </c>
      <c r="S53" s="89">
        <f>INDEX('LIP Model'!S$13:S$215,MATCH(ROWS('LIP Model'!$AC$13:AT53),'LIP Model'!$AC$13:$AC$215,0))</f>
        <v>50806353</v>
      </c>
      <c r="T53" s="88">
        <f>INDEX('LIP Model'!T$13:T$215,MATCH(ROWS('LIP Model'!$AC$13:AU53),'LIP Model'!$AC$13:$AC$215,0))</f>
        <v>0.2308846100407955</v>
      </c>
      <c r="U53" s="89">
        <f>INDEX('LIP Model'!U$13:U$215,MATCH(ROWS('LIP Model'!$AC$13:AV53),'LIP Model'!$AC$13:$AC$215,0))</f>
        <v>493101.18520256708</v>
      </c>
      <c r="V53" s="89">
        <f>INDEX('LIP Model'!V$13:V$215,MATCH(ROWS('LIP Model'!$AC$13:AW53),'LIP Model'!$AC$13:$AC$215,0))</f>
        <v>2228108.061122789</v>
      </c>
      <c r="W53" s="90">
        <f>INDEX('LIP Model'!W$13:W$215,MATCH(ROWS('LIP Model'!$AC$13:AX53),'LIP Model'!$AC$13:$AC$215,0))</f>
        <v>0.22130936726384956</v>
      </c>
      <c r="X53" s="91" t="str">
        <f>INDEX('LIP Model'!X$13:X$215,MATCH(ROWS('LIP Model'!$AC$13:AY53),'LIP Model'!$AC$13:$AC$215,0))</f>
        <v>Tier 2</v>
      </c>
      <c r="Y53" s="92">
        <f>INDEX('LIP Model'!Y$13:Y$215,MATCH(ROWS('LIP Model'!$AC$13:BE53),'LIP Model'!$AC$13:$AC$215,0))</f>
        <v>320515.77038166864</v>
      </c>
      <c r="Z53" s="92">
        <f>VLOOKUP(B53,'Build LIP Model by County'!B$13:AB$215,25,FALSE)</f>
        <v>0</v>
      </c>
      <c r="AA53" s="92">
        <f>INDEX('LIP Model'!AA$13:AA$215,MATCH(ROWS('LIP Model'!$AC$13:BG53),'LIP Model'!$AC$13:$AC$215,0))</f>
        <v>320515.77038166864</v>
      </c>
      <c r="AB53" s="90">
        <f>INDEX('LIP Model'!AB$13:AB$215,MATCH(ROWS('LIP Model'!$AC$13:BH53),'LIP Model'!$AC$13:$AC$215,0))</f>
        <v>1</v>
      </c>
    </row>
    <row r="54" spans="2:28" s="73" customFormat="1" ht="18.75" x14ac:dyDescent="0.3">
      <c r="B54" s="74">
        <f>INDEX('LIP Model'!B$13:B$215,MATCH(ROWS('LIP Model'!$AC$13:AC54),'LIP Model'!$AC$13:$AC$215,0))</f>
        <v>100173</v>
      </c>
      <c r="C54" s="84">
        <f>INDEX('LIP Model'!C$13:C$215,MATCH(ROWS('LIP Model'!$AC$13:AD54),'LIP Model'!$AC$13:$AC$215,0))</f>
        <v>101028</v>
      </c>
      <c r="D54" s="85" t="str">
        <f>INDEX('LIP Model'!D$13:D$215,MATCH(ROWS('LIP Model'!$AC$13:AE54),'LIP Model'!$AC$13:$AC$215,0))</f>
        <v>Florida Hospital Tampa</v>
      </c>
      <c r="E54" s="85" t="str">
        <f>INDEX('LIP Model'!E$13:E$215,MATCH(ROWS('LIP Model'!$AC$13:AF54),'LIP Model'!$AC$13:$AC$215,0))</f>
        <v>HILLSBOROUGH</v>
      </c>
      <c r="F54" s="84" t="str">
        <f>INDEX('LIP Model'!F$13:F$215,MATCH(ROWS('LIP Model'!$AC$13:AG54),'LIP Model'!$AC$13:$AC$215,0))</f>
        <v>Private</v>
      </c>
      <c r="G54" s="84" t="str">
        <f>INDEX('LIP Model'!G$13:G$215,MATCH(ROWS('LIP Model'!$AC$13:AH54),'LIP Model'!$AC$13:$AC$215,0))</f>
        <v>Not</v>
      </c>
      <c r="H54" s="84" t="str">
        <f>INDEX('LIP Model'!H$13:H$215,MATCH(ROWS('LIP Model'!$AC$13:AI54),'LIP Model'!$AC$13:$AC$215,0))</f>
        <v>Not</v>
      </c>
      <c r="I54" s="86">
        <f>INDEX('LIP Model'!I$13:I$215,MATCH(ROWS('LIP Model'!$AC$13:AJ54),'LIP Model'!$AC$13:$AC$215,0))</f>
        <v>42005</v>
      </c>
      <c r="J54" s="85" t="str">
        <f>INDEX('LIP Model'!J$13:J$215,MATCH(ROWS('LIP Model'!$AC$13:AK54),'LIP Model'!$AC$13:$AC$215,0))</f>
        <v xml:space="preserve"> 12/31/2015</v>
      </c>
      <c r="K54" s="87">
        <f>INDEX('LIP Model'!K$13:K$215,MATCH(ROWS('LIP Model'!$AC$13:AL54),'LIP Model'!$AC$13:$AC$215,0))</f>
        <v>8991</v>
      </c>
      <c r="L54" s="87">
        <f>INDEX('LIP Model'!L$13:L$215,MATCH(ROWS('LIP Model'!$AC$13:AM54),'LIP Model'!$AC$13:$AC$215,0))</f>
        <v>10231</v>
      </c>
      <c r="M54" s="87">
        <f>INDEX('LIP Model'!M$13:M$215,MATCH(ROWS('LIP Model'!$AC$13:AN54),'LIP Model'!$AC$13:$AC$215,0))</f>
        <v>19222</v>
      </c>
      <c r="N54" s="87">
        <f>INDEX('LIP Model'!N$13:N$215,MATCH(ROWS('LIP Model'!$AC$13:AO54),'LIP Model'!$AC$13:$AC$215,0))</f>
        <v>122285</v>
      </c>
      <c r="O54" s="88">
        <f>INDEX('LIP Model'!O$13:O$215,MATCH(ROWS('LIP Model'!$AC$13:AP54),'LIP Model'!$AC$13:$AC$215,0))</f>
        <v>0.15719017050333237</v>
      </c>
      <c r="P54" s="89">
        <f>INDEX('LIP Model'!P$13:P$215,MATCH(ROWS('LIP Model'!$AC$13:AQ54),'LIP Model'!$AC$13:$AC$215,0))</f>
        <v>147257557</v>
      </c>
      <c r="Q54" s="89">
        <f>INDEX('LIP Model'!Q$13:Q$215,MATCH(ROWS('LIP Model'!$AC$13:AR54),'LIP Model'!$AC$13:$AC$215,0))</f>
        <v>684566166</v>
      </c>
      <c r="R54" s="89">
        <f>INDEX('LIP Model'!R$13:R$215,MATCH(ROWS('LIP Model'!$AC$13:AS54),'LIP Model'!$AC$13:$AC$215,0))</f>
        <v>405308590</v>
      </c>
      <c r="S54" s="89">
        <f>INDEX('LIP Model'!S$13:S$215,MATCH(ROWS('LIP Model'!$AC$13:AT54),'LIP Model'!$AC$13:$AC$215,0))</f>
        <v>2354909422</v>
      </c>
      <c r="T54" s="88">
        <f>INDEX('LIP Model'!T$13:T$215,MATCH(ROWS('LIP Model'!$AC$13:AU54),'LIP Model'!$AC$13:$AC$215,0))</f>
        <v>0.1721121781642776</v>
      </c>
      <c r="U54" s="89">
        <f>INDEX('LIP Model'!U$13:U$215,MATCH(ROWS('LIP Model'!$AC$13:AV54),'LIP Model'!$AC$13:$AC$215,0))</f>
        <v>25344818.886420265</v>
      </c>
      <c r="V54" s="89">
        <f>INDEX('LIP Model'!V$13:V$215,MATCH(ROWS('LIP Model'!$AC$13:AW54),'LIP Model'!$AC$13:$AC$215,0))</f>
        <v>117822173.92782843</v>
      </c>
      <c r="W54" s="90">
        <f>INDEX('LIP Model'!W$13:W$215,MATCH(ROWS('LIP Model'!$AC$13:AX54),'LIP Model'!$AC$13:$AC$215,0))</f>
        <v>0.21511077279854934</v>
      </c>
      <c r="X54" s="91" t="str">
        <f>INDEX('LIP Model'!X$13:X$215,MATCH(ROWS('LIP Model'!$AC$13:AY54),'LIP Model'!$AC$13:$AC$215,0))</f>
        <v>Tier 2</v>
      </c>
      <c r="Y54" s="92">
        <f>INDEX('LIP Model'!Y$13:Y$215,MATCH(ROWS('LIP Model'!$AC$13:BE54),'LIP Model'!$AC$13:$AC$215,0))</f>
        <v>16474132.276173173</v>
      </c>
      <c r="Z54" s="92">
        <f>VLOOKUP(B54,'Build LIP Model by County'!B$13:AB$215,25,FALSE)</f>
        <v>1515019</v>
      </c>
      <c r="AA54" s="92">
        <f>INDEX('LIP Model'!AA$13:AA$215,MATCH(ROWS('LIP Model'!$AC$13:BG54),'LIP Model'!$AC$13:$AC$215,0))</f>
        <v>14959113.276173173</v>
      </c>
      <c r="AB54" s="90">
        <f>INDEX('LIP Model'!AB$13:AB$215,MATCH(ROWS('LIP Model'!$AC$13:BH54),'LIP Model'!$AC$13:$AC$215,0))</f>
        <v>0.90803649171912992</v>
      </c>
    </row>
    <row r="55" spans="2:28" s="73" customFormat="1" ht="18.75" x14ac:dyDescent="0.3">
      <c r="B55" s="74">
        <f>INDEX('LIP Model'!B$13:B$215,MATCH(ROWS('LIP Model'!$AC$13:AC55),'LIP Model'!$AC$13:$AC$215,0))</f>
        <v>100112</v>
      </c>
      <c r="C55" s="84">
        <f>INDEX('LIP Model'!C$13:C$215,MATCH(ROWS('LIP Model'!$AC$13:AD55),'LIP Model'!$AC$13:$AC$215,0))</f>
        <v>100269</v>
      </c>
      <c r="D55" s="85" t="str">
        <f>INDEX('LIP Model'!D$13:D$215,MATCH(ROWS('LIP Model'!$AC$13:AE55),'LIP Model'!$AC$13:$AC$215,0))</f>
        <v>Calhoun Liberty Hospital</v>
      </c>
      <c r="E55" s="85" t="str">
        <f>INDEX('LIP Model'!E$13:E$215,MATCH(ROWS('LIP Model'!$AC$13:AF55),'LIP Model'!$AC$13:$AC$215,0))</f>
        <v>CALHOUN</v>
      </c>
      <c r="F55" s="84" t="str">
        <f>INDEX('LIP Model'!F$13:F$215,MATCH(ROWS('LIP Model'!$AC$13:AG55),'LIP Model'!$AC$13:$AC$215,0))</f>
        <v>Private</v>
      </c>
      <c r="G55" s="84" t="str">
        <f>INDEX('LIP Model'!G$13:G$215,MATCH(ROWS('LIP Model'!$AC$13:AH55),'LIP Model'!$AC$13:$AC$215,0))</f>
        <v>Not</v>
      </c>
      <c r="H55" s="84" t="str">
        <f>INDEX('LIP Model'!H$13:H$215,MATCH(ROWS('LIP Model'!$AC$13:AI55),'LIP Model'!$AC$13:$AC$215,0))</f>
        <v>Not</v>
      </c>
      <c r="I55" s="86">
        <f>INDEX('LIP Model'!I$13:I$215,MATCH(ROWS('LIP Model'!$AC$13:AJ55),'LIP Model'!$AC$13:$AC$215,0))</f>
        <v>42005</v>
      </c>
      <c r="J55" s="85" t="str">
        <f>INDEX('LIP Model'!J$13:J$215,MATCH(ROWS('LIP Model'!$AC$13:AK55),'LIP Model'!$AC$13:$AC$215,0))</f>
        <v xml:space="preserve"> 12/31/2015</v>
      </c>
      <c r="K55" s="87">
        <f>INDEX('LIP Model'!K$13:K$215,MATCH(ROWS('LIP Model'!$AC$13:AL55),'LIP Model'!$AC$13:$AC$215,0))</f>
        <v>109</v>
      </c>
      <c r="L55" s="87">
        <f>INDEX('LIP Model'!L$13:L$215,MATCH(ROWS('LIP Model'!$AC$13:AM55),'LIP Model'!$AC$13:$AC$215,0))</f>
        <v>369</v>
      </c>
      <c r="M55" s="87">
        <f>INDEX('LIP Model'!M$13:M$215,MATCH(ROWS('LIP Model'!$AC$13:AN55),'LIP Model'!$AC$13:$AC$215,0))</f>
        <v>478</v>
      </c>
      <c r="N55" s="87">
        <f>INDEX('LIP Model'!N$13:N$215,MATCH(ROWS('LIP Model'!$AC$13:AO55),'LIP Model'!$AC$13:$AC$215,0))</f>
        <v>1797</v>
      </c>
      <c r="O55" s="88">
        <f>INDEX('LIP Model'!O$13:O$215,MATCH(ROWS('LIP Model'!$AC$13:AP55),'LIP Model'!$AC$13:$AC$215,0))</f>
        <v>0.26599888703394547</v>
      </c>
      <c r="P55" s="89">
        <f>INDEX('LIP Model'!P$13:P$215,MATCH(ROWS('LIP Model'!$AC$13:AQ55),'LIP Model'!$AC$13:$AC$215,0))</f>
        <v>941740</v>
      </c>
      <c r="Q55" s="89">
        <f>INDEX('LIP Model'!Q$13:Q$215,MATCH(ROWS('LIP Model'!$AC$13:AR55),'LIP Model'!$AC$13:$AC$215,0))</f>
        <v>4433302</v>
      </c>
      <c r="R55" s="89">
        <f>INDEX('LIP Model'!R$13:R$215,MATCH(ROWS('LIP Model'!$AC$13:AS55),'LIP Model'!$AC$13:$AC$215,0))</f>
        <v>10567855</v>
      </c>
      <c r="S55" s="89">
        <f>INDEX('LIP Model'!S$13:S$215,MATCH(ROWS('LIP Model'!$AC$13:AT55),'LIP Model'!$AC$13:$AC$215,0))</f>
        <v>30417290</v>
      </c>
      <c r="T55" s="88">
        <f>INDEX('LIP Model'!T$13:T$215,MATCH(ROWS('LIP Model'!$AC$13:AU55),'LIP Model'!$AC$13:$AC$215,0))</f>
        <v>0.347429208847994</v>
      </c>
      <c r="U55" s="89">
        <f>INDEX('LIP Model'!U$13:U$215,MATCH(ROWS('LIP Model'!$AC$13:AV55),'LIP Model'!$AC$13:$AC$215,0))</f>
        <v>327187.98314050987</v>
      </c>
      <c r="V55" s="89">
        <f>INDEX('LIP Model'!V$13:V$215,MATCH(ROWS('LIP Model'!$AC$13:AW55),'LIP Model'!$AC$13:$AC$215,0))</f>
        <v>1540258.6064442294</v>
      </c>
      <c r="W55" s="90">
        <f>INDEX('LIP Model'!W$13:W$215,MATCH(ROWS('LIP Model'!$AC$13:AX55),'LIP Model'!$AC$13:$AC$215,0))</f>
        <v>0.21242405773394191</v>
      </c>
      <c r="X55" s="91" t="str">
        <f>INDEX('LIP Model'!X$13:X$215,MATCH(ROWS('LIP Model'!$AC$13:AY55),'LIP Model'!$AC$13:$AC$215,0))</f>
        <v>Tier 2</v>
      </c>
      <c r="Y55" s="92">
        <f>INDEX('LIP Model'!Y$13:Y$215,MATCH(ROWS('LIP Model'!$AC$13:BE55),'LIP Model'!$AC$13:$AC$215,0))</f>
        <v>212672.18904133141</v>
      </c>
      <c r="Z55" s="92">
        <f>VLOOKUP(B55,'Build LIP Model by County'!B$13:AB$215,25,FALSE)</f>
        <v>0</v>
      </c>
      <c r="AA55" s="92">
        <f>INDEX('LIP Model'!AA$13:AA$215,MATCH(ROWS('LIP Model'!$AC$13:BG55),'LIP Model'!$AC$13:$AC$215,0))</f>
        <v>212672.18904133141</v>
      </c>
      <c r="AB55" s="90">
        <f>INDEX('LIP Model'!AB$13:AB$215,MATCH(ROWS('LIP Model'!$AC$13:BH55),'LIP Model'!$AC$13:$AC$215,0))</f>
        <v>1</v>
      </c>
    </row>
    <row r="56" spans="2:28" s="73" customFormat="1" ht="18.75" x14ac:dyDescent="0.3">
      <c r="B56" s="74">
        <f>INDEX('LIP Model'!B$13:B$215,MATCH(ROWS('LIP Model'!$AC$13:AC56),'LIP Model'!$AC$13:$AC$215,0))</f>
        <v>100084</v>
      </c>
      <c r="C56" s="84">
        <f>INDEX('LIP Model'!C$13:C$215,MATCH(ROWS('LIP Model'!$AC$13:AD56),'LIP Model'!$AC$13:$AC$215,0))</f>
        <v>101079</v>
      </c>
      <c r="D56" s="85" t="str">
        <f>INDEX('LIP Model'!D$13:D$215,MATCH(ROWS('LIP Model'!$AC$13:AE56),'LIP Model'!$AC$13:$AC$215,0))</f>
        <v>Leesburg Regional Medical Center</v>
      </c>
      <c r="E56" s="85" t="str">
        <f>INDEX('LIP Model'!E$13:E$215,MATCH(ROWS('LIP Model'!$AC$13:AF56),'LIP Model'!$AC$13:$AC$215,0))</f>
        <v>LAKE</v>
      </c>
      <c r="F56" s="84" t="str">
        <f>INDEX('LIP Model'!F$13:F$215,MATCH(ROWS('LIP Model'!$AC$13:AG56),'LIP Model'!$AC$13:$AC$215,0))</f>
        <v>Private</v>
      </c>
      <c r="G56" s="84" t="str">
        <f>INDEX('LIP Model'!G$13:G$215,MATCH(ROWS('LIP Model'!$AC$13:AH56),'LIP Model'!$AC$13:$AC$215,0))</f>
        <v>Not</v>
      </c>
      <c r="H56" s="84" t="str">
        <f>INDEX('LIP Model'!H$13:H$215,MATCH(ROWS('LIP Model'!$AC$13:AI56),'LIP Model'!$AC$13:$AC$215,0))</f>
        <v>Not</v>
      </c>
      <c r="I56" s="86">
        <f>INDEX('LIP Model'!I$13:I$215,MATCH(ROWS('LIP Model'!$AC$13:AJ56),'LIP Model'!$AC$13:$AC$215,0))</f>
        <v>41821</v>
      </c>
      <c r="J56" s="85" t="str">
        <f>INDEX('LIP Model'!J$13:J$215,MATCH(ROWS('LIP Model'!$AC$13:AK56),'LIP Model'!$AC$13:$AC$215,0))</f>
        <v xml:space="preserve"> 6/30/2015</v>
      </c>
      <c r="K56" s="87">
        <f>INDEX('LIP Model'!K$13:K$215,MATCH(ROWS('LIP Model'!$AC$13:AL56),'LIP Model'!$AC$13:$AC$215,0))</f>
        <v>4308</v>
      </c>
      <c r="L56" s="87">
        <f>INDEX('LIP Model'!L$13:L$215,MATCH(ROWS('LIP Model'!$AC$13:AM56),'LIP Model'!$AC$13:$AC$215,0))</f>
        <v>3792</v>
      </c>
      <c r="M56" s="87">
        <f>INDEX('LIP Model'!M$13:M$215,MATCH(ROWS('LIP Model'!$AC$13:AN56),'LIP Model'!$AC$13:$AC$215,0))</f>
        <v>8100</v>
      </c>
      <c r="N56" s="87">
        <f>INDEX('LIP Model'!N$13:N$215,MATCH(ROWS('LIP Model'!$AC$13:AO56),'LIP Model'!$AC$13:$AC$215,0))</f>
        <v>78727</v>
      </c>
      <c r="O56" s="88">
        <f>INDEX('LIP Model'!O$13:O$215,MATCH(ROWS('LIP Model'!$AC$13:AP56),'LIP Model'!$AC$13:$AC$215,0))</f>
        <v>0.10288719244985838</v>
      </c>
      <c r="P56" s="89">
        <f>INDEX('LIP Model'!P$13:P$215,MATCH(ROWS('LIP Model'!$AC$13:AQ56),'LIP Model'!$AC$13:$AC$215,0))</f>
        <v>27201603</v>
      </c>
      <c r="Q56" s="89">
        <f>INDEX('LIP Model'!Q$13:Q$215,MATCH(ROWS('LIP Model'!$AC$13:AR56),'LIP Model'!$AC$13:$AC$215,0))</f>
        <v>130245824</v>
      </c>
      <c r="R56" s="89">
        <f>INDEX('LIP Model'!R$13:R$215,MATCH(ROWS('LIP Model'!$AC$13:AS56),'LIP Model'!$AC$13:$AC$215,0))</f>
        <v>208407952</v>
      </c>
      <c r="S56" s="89">
        <f>INDEX('LIP Model'!S$13:S$215,MATCH(ROWS('LIP Model'!$AC$13:AT56),'LIP Model'!$AC$13:$AC$215,0))</f>
        <v>881249764</v>
      </c>
      <c r="T56" s="88">
        <f>INDEX('LIP Model'!T$13:T$215,MATCH(ROWS('LIP Model'!$AC$13:AU56),'LIP Model'!$AC$13:$AC$215,0))</f>
        <v>0.23649135638236607</v>
      </c>
      <c r="U56" s="89">
        <f>INDEX('LIP Model'!U$13:U$215,MATCH(ROWS('LIP Model'!$AC$13:AV56),'LIP Model'!$AC$13:$AC$215,0))</f>
        <v>6432943.989244638</v>
      </c>
      <c r="V56" s="89">
        <f>INDEX('LIP Model'!V$13:V$215,MATCH(ROWS('LIP Model'!$AC$13:AW56),'LIP Model'!$AC$13:$AC$215,0))</f>
        <v>30802011.580898929</v>
      </c>
      <c r="W56" s="90">
        <f>INDEX('LIP Model'!W$13:W$215,MATCH(ROWS('LIP Model'!$AC$13:AX56),'LIP Model'!$AC$13:$AC$215,0))</f>
        <v>0.20884817773504968</v>
      </c>
      <c r="X56" s="91" t="str">
        <f>INDEX('LIP Model'!X$13:X$215,MATCH(ROWS('LIP Model'!$AC$13:AY56),'LIP Model'!$AC$13:$AC$215,0))</f>
        <v>Tier 2</v>
      </c>
      <c r="Y56" s="92">
        <f>INDEX('LIP Model'!Y$13:Y$215,MATCH(ROWS('LIP Model'!$AC$13:BE56),'LIP Model'!$AC$13:$AC$215,0))</f>
        <v>4181413.5930090151</v>
      </c>
      <c r="Z56" s="92">
        <f>VLOOKUP(B56,'Build LIP Model by County'!B$13:AB$215,25,FALSE)</f>
        <v>2228608</v>
      </c>
      <c r="AA56" s="92">
        <f>INDEX('LIP Model'!AA$13:AA$215,MATCH(ROWS('LIP Model'!$AC$13:BG56),'LIP Model'!$AC$13:$AC$215,0))</f>
        <v>1952805.5930090151</v>
      </c>
      <c r="AB56" s="90">
        <f>INDEX('LIP Model'!AB$13:AB$215,MATCH(ROWS('LIP Model'!$AC$13:BH56),'LIP Model'!$AC$13:$AC$215,0))</f>
        <v>0.46702043449467612</v>
      </c>
    </row>
    <row r="57" spans="2:28" s="73" customFormat="1" ht="18.75" x14ac:dyDescent="0.3">
      <c r="B57" s="74">
        <f>INDEX('LIP Model'!B$13:B$215,MATCH(ROWS('LIP Model'!$AC$13:AC57),'LIP Model'!$AC$13:$AC$215,0))</f>
        <v>100014</v>
      </c>
      <c r="C57" s="84">
        <f>INDEX('LIP Model'!C$13:C$215,MATCH(ROWS('LIP Model'!$AC$13:AD57),'LIP Model'!$AC$13:$AC$215,0))</f>
        <v>101834</v>
      </c>
      <c r="D57" s="85" t="str">
        <f>INDEX('LIP Model'!D$13:D$215,MATCH(ROWS('LIP Model'!$AC$13:AE57),'LIP Model'!$AC$13:$AC$215,0))</f>
        <v>Florida Hospital New Smyrna</v>
      </c>
      <c r="E57" s="85" t="str">
        <f>INDEX('LIP Model'!E$13:E$215,MATCH(ROWS('LIP Model'!$AC$13:AF57),'LIP Model'!$AC$13:$AC$215,0))</f>
        <v>VOLUSIA</v>
      </c>
      <c r="F57" s="84" t="str">
        <f>INDEX('LIP Model'!F$13:F$215,MATCH(ROWS('LIP Model'!$AC$13:AG57),'LIP Model'!$AC$13:$AC$215,0))</f>
        <v>Private</v>
      </c>
      <c r="G57" s="84" t="str">
        <f>INDEX('LIP Model'!G$13:G$215,MATCH(ROWS('LIP Model'!$AC$13:AH57),'LIP Model'!$AC$13:$AC$215,0))</f>
        <v>Not</v>
      </c>
      <c r="H57" s="84" t="str">
        <f>INDEX('LIP Model'!H$13:H$215,MATCH(ROWS('LIP Model'!$AC$13:AI57),'LIP Model'!$AC$13:$AC$215,0))</f>
        <v>Not</v>
      </c>
      <c r="I57" s="86">
        <f>INDEX('LIP Model'!I$13:I$215,MATCH(ROWS('LIP Model'!$AC$13:AJ57),'LIP Model'!$AC$13:$AC$215,0))</f>
        <v>41913</v>
      </c>
      <c r="J57" s="85" t="str">
        <f>INDEX('LIP Model'!J$13:J$215,MATCH(ROWS('LIP Model'!$AC$13:AK57),'LIP Model'!$AC$13:$AC$215,0))</f>
        <v xml:space="preserve"> 9/30/2015</v>
      </c>
      <c r="K57" s="87">
        <f>INDEX('LIP Model'!K$13:K$215,MATCH(ROWS('LIP Model'!$AC$13:AL57),'LIP Model'!$AC$13:$AC$215,0))</f>
        <v>395</v>
      </c>
      <c r="L57" s="87">
        <f>INDEX('LIP Model'!L$13:L$215,MATCH(ROWS('LIP Model'!$AC$13:AM57),'LIP Model'!$AC$13:$AC$215,0))</f>
        <v>577</v>
      </c>
      <c r="M57" s="87">
        <f>INDEX('LIP Model'!M$13:M$215,MATCH(ROWS('LIP Model'!$AC$13:AN57),'LIP Model'!$AC$13:$AC$215,0))</f>
        <v>972</v>
      </c>
      <c r="N57" s="87">
        <f>INDEX('LIP Model'!N$13:N$215,MATCH(ROWS('LIP Model'!$AC$13:AO57),'LIP Model'!$AC$13:$AC$215,0))</f>
        <v>18335</v>
      </c>
      <c r="O57" s="88">
        <f>INDEX('LIP Model'!O$13:O$215,MATCH(ROWS('LIP Model'!$AC$13:AP57),'LIP Model'!$AC$13:$AC$215,0))</f>
        <v>5.3013362421598036E-2</v>
      </c>
      <c r="P57" s="89">
        <f>INDEX('LIP Model'!P$13:P$215,MATCH(ROWS('LIP Model'!$AC$13:AQ57),'LIP Model'!$AC$13:$AC$215,0))</f>
        <v>11013796</v>
      </c>
      <c r="Q57" s="89">
        <f>INDEX('LIP Model'!Q$13:Q$215,MATCH(ROWS('LIP Model'!$AC$13:AR57),'LIP Model'!$AC$13:$AC$215,0))</f>
        <v>52875117</v>
      </c>
      <c r="R57" s="89">
        <f>INDEX('LIP Model'!R$13:R$215,MATCH(ROWS('LIP Model'!$AC$13:AS57),'LIP Model'!$AC$13:$AC$215,0))</f>
        <v>90026171</v>
      </c>
      <c r="S57" s="89">
        <f>INDEX('LIP Model'!S$13:S$215,MATCH(ROWS('LIP Model'!$AC$13:AT57),'LIP Model'!$AC$13:$AC$215,0))</f>
        <v>281032065</v>
      </c>
      <c r="T57" s="88">
        <f>INDEX('LIP Model'!T$13:T$215,MATCH(ROWS('LIP Model'!$AC$13:AU57),'LIP Model'!$AC$13:$AC$215,0))</f>
        <v>0.32034127849432414</v>
      </c>
      <c r="U57" s="89">
        <f>INDEX('LIP Model'!U$13:U$215,MATCH(ROWS('LIP Model'!$AC$13:AV57),'LIP Model'!$AC$13:$AC$215,0))</f>
        <v>3528173.4917156734</v>
      </c>
      <c r="V57" s="89">
        <f>INDEX('LIP Model'!V$13:V$215,MATCH(ROWS('LIP Model'!$AC$13:AW57),'LIP Model'!$AC$13:$AC$215,0))</f>
        <v>16938082.580316972</v>
      </c>
      <c r="W57" s="90">
        <f>INDEX('LIP Model'!W$13:W$215,MATCH(ROWS('LIP Model'!$AC$13:AX57),'LIP Model'!$AC$13:$AC$215,0))</f>
        <v>0.2082982814014388</v>
      </c>
      <c r="X57" s="91" t="str">
        <f>INDEX('LIP Model'!X$13:X$215,MATCH(ROWS('LIP Model'!$AC$13:AY57),'LIP Model'!$AC$13:$AC$215,0))</f>
        <v>Tier 2</v>
      </c>
      <c r="Y57" s="92">
        <f>INDEX('LIP Model'!Y$13:Y$215,MATCH(ROWS('LIP Model'!$AC$13:BE57),'LIP Model'!$AC$13:$AC$215,0))</f>
        <v>2293312.7696151878</v>
      </c>
      <c r="Z57" s="92">
        <f>VLOOKUP(B57,'Build LIP Model by County'!B$13:AB$215,25,FALSE)</f>
        <v>1222289</v>
      </c>
      <c r="AA57" s="92">
        <f>INDEX('LIP Model'!AA$13:AA$215,MATCH(ROWS('LIP Model'!$AC$13:BG57),'LIP Model'!$AC$13:$AC$215,0))</f>
        <v>1071023.7696151878</v>
      </c>
      <c r="AB57" s="90">
        <f>INDEX('LIP Model'!AB$13:AB$215,MATCH(ROWS('LIP Model'!$AC$13:BH57),'LIP Model'!$AC$13:$AC$215,0))</f>
        <v>0.46702036626033477</v>
      </c>
    </row>
    <row r="58" spans="2:28" s="73" customFormat="1" ht="18.75" x14ac:dyDescent="0.3">
      <c r="B58" s="74">
        <f>INDEX('LIP Model'!B$13:B$215,MATCH(ROWS('LIP Model'!$AC$13:AC58),'LIP Model'!$AC$13:$AC$215,0))</f>
        <v>100105</v>
      </c>
      <c r="C58" s="84">
        <f>INDEX('LIP Model'!C$13:C$215,MATCH(ROWS('LIP Model'!$AC$13:AD58),'LIP Model'!$AC$13:$AC$215,0))</f>
        <v>101044</v>
      </c>
      <c r="D58" s="85" t="str">
        <f>INDEX('LIP Model'!D$13:D$215,MATCH(ROWS('LIP Model'!$AC$13:AE58),'LIP Model'!$AC$13:$AC$215,0))</f>
        <v>Indian River Medical Center</v>
      </c>
      <c r="E58" s="85" t="str">
        <f>INDEX('LIP Model'!E$13:E$215,MATCH(ROWS('LIP Model'!$AC$13:AF58),'LIP Model'!$AC$13:$AC$215,0))</f>
        <v>INDIAN RIVER</v>
      </c>
      <c r="F58" s="84" t="str">
        <f>INDEX('LIP Model'!F$13:F$215,MATCH(ROWS('LIP Model'!$AC$13:AG58),'LIP Model'!$AC$13:$AC$215,0))</f>
        <v>Private</v>
      </c>
      <c r="G58" s="84" t="str">
        <f>INDEX('LIP Model'!G$13:G$215,MATCH(ROWS('LIP Model'!$AC$13:AH58),'LIP Model'!$AC$13:$AC$215,0))</f>
        <v>Not</v>
      </c>
      <c r="H58" s="84" t="str">
        <f>INDEX('LIP Model'!H$13:H$215,MATCH(ROWS('LIP Model'!$AC$13:AI58),'LIP Model'!$AC$13:$AC$215,0))</f>
        <v>Not</v>
      </c>
      <c r="I58" s="86">
        <f>INDEX('LIP Model'!I$13:I$215,MATCH(ROWS('LIP Model'!$AC$13:AJ58),'LIP Model'!$AC$13:$AC$215,0))</f>
        <v>41913</v>
      </c>
      <c r="J58" s="85" t="str">
        <f>INDEX('LIP Model'!J$13:J$215,MATCH(ROWS('LIP Model'!$AC$13:AK58),'LIP Model'!$AC$13:$AC$215,0))</f>
        <v xml:space="preserve"> 9/30/2015</v>
      </c>
      <c r="K58" s="87">
        <f>INDEX('LIP Model'!K$13:K$215,MATCH(ROWS('LIP Model'!$AC$13:AL58),'LIP Model'!$AC$13:$AC$215,0))</f>
        <v>3133</v>
      </c>
      <c r="L58" s="87">
        <f>INDEX('LIP Model'!L$13:L$215,MATCH(ROWS('LIP Model'!$AC$13:AM58),'LIP Model'!$AC$13:$AC$215,0))</f>
        <v>4978</v>
      </c>
      <c r="M58" s="87">
        <f>INDEX('LIP Model'!M$13:M$215,MATCH(ROWS('LIP Model'!$AC$13:AN58),'LIP Model'!$AC$13:$AC$215,0))</f>
        <v>8111</v>
      </c>
      <c r="N58" s="87">
        <f>INDEX('LIP Model'!N$13:N$215,MATCH(ROWS('LIP Model'!$AC$13:AO58),'LIP Model'!$AC$13:$AC$215,0))</f>
        <v>62209</v>
      </c>
      <c r="O58" s="88">
        <f>INDEX('LIP Model'!O$13:O$215,MATCH(ROWS('LIP Model'!$AC$13:AP58),'LIP Model'!$AC$13:$AC$215,0))</f>
        <v>0.1303830635438602</v>
      </c>
      <c r="P58" s="89">
        <f>INDEX('LIP Model'!P$13:P$215,MATCH(ROWS('LIP Model'!$AC$13:AQ58),'LIP Model'!$AC$13:$AC$215,0))</f>
        <v>21923378</v>
      </c>
      <c r="Q58" s="89">
        <f>INDEX('LIP Model'!Q$13:Q$215,MATCH(ROWS('LIP Model'!$AC$13:AR58),'LIP Model'!$AC$13:$AC$215,0))</f>
        <v>105371082</v>
      </c>
      <c r="R58" s="89">
        <f>INDEX('LIP Model'!R$13:R$215,MATCH(ROWS('LIP Model'!$AC$13:AS58),'LIP Model'!$AC$13:$AC$215,0))</f>
        <v>191740111</v>
      </c>
      <c r="S58" s="89">
        <f>INDEX('LIP Model'!S$13:S$215,MATCH(ROWS('LIP Model'!$AC$13:AT58),'LIP Model'!$AC$13:$AC$215,0))</f>
        <v>540658507</v>
      </c>
      <c r="T58" s="88">
        <f>INDEX('LIP Model'!T$13:T$215,MATCH(ROWS('LIP Model'!$AC$13:AU58),'LIP Model'!$AC$13:$AC$215,0))</f>
        <v>0.35464180904860892</v>
      </c>
      <c r="U58" s="89">
        <f>INDEX('LIP Model'!U$13:U$215,MATCH(ROWS('LIP Model'!$AC$13:AV58),'LIP Model'!$AC$13:$AC$215,0))</f>
        <v>7774946.4343764735</v>
      </c>
      <c r="V58" s="89">
        <f>INDEX('LIP Model'!V$13:V$215,MATCH(ROWS('LIP Model'!$AC$13:AW58),'LIP Model'!$AC$13:$AC$215,0))</f>
        <v>37368991.141889311</v>
      </c>
      <c r="W58" s="90">
        <f>INDEX('LIP Model'!W$13:W$215,MATCH(ROWS('LIP Model'!$AC$13:AX58),'LIP Model'!$AC$13:$AC$215,0))</f>
        <v>0.2080587727095751</v>
      </c>
      <c r="X58" s="91" t="str">
        <f>INDEX('LIP Model'!X$13:X$215,MATCH(ROWS('LIP Model'!$AC$13:AY58),'LIP Model'!$AC$13:$AC$215,0))</f>
        <v>Tier 2</v>
      </c>
      <c r="Y58" s="92">
        <f>INDEX('LIP Model'!Y$13:Y$215,MATCH(ROWS('LIP Model'!$AC$13:BE58),'LIP Model'!$AC$13:$AC$215,0))</f>
        <v>5053715.1823447077</v>
      </c>
      <c r="Z58" s="92">
        <f>VLOOKUP(B58,'Build LIP Model by County'!B$13:AB$215,25,FALSE)</f>
        <v>2693526</v>
      </c>
      <c r="AA58" s="92">
        <f>INDEX('LIP Model'!AA$13:AA$215,MATCH(ROWS('LIP Model'!$AC$13:BG58),'LIP Model'!$AC$13:$AC$215,0))</f>
        <v>2360189.1823447077</v>
      </c>
      <c r="AB58" s="90">
        <f>INDEX('LIP Model'!AB$13:AB$215,MATCH(ROWS('LIP Model'!$AC$13:BH58),'LIP Model'!$AC$13:$AC$215,0))</f>
        <v>0.46702061694930752</v>
      </c>
    </row>
    <row r="59" spans="2:28" s="73" customFormat="1" ht="18.75" x14ac:dyDescent="0.3">
      <c r="B59" s="74">
        <f>INDEX('LIP Model'!B$13:B$215,MATCH(ROWS('LIP Model'!$AC$13:AC59),'LIP Model'!$AC$13:$AC$215,0))</f>
        <v>100160</v>
      </c>
      <c r="C59" s="84">
        <f>INDEX('LIP Model'!C$13:C$215,MATCH(ROWS('LIP Model'!$AC$13:AD59),'LIP Model'!$AC$13:$AC$215,0))</f>
        <v>101214</v>
      </c>
      <c r="D59" s="85" t="str">
        <f>INDEX('LIP Model'!D$13:D$215,MATCH(ROWS('LIP Model'!$AC$13:AE59),'LIP Model'!$AC$13:$AC$215,0))</f>
        <v>Mariners Hospital</v>
      </c>
      <c r="E59" s="85" t="str">
        <f>INDEX('LIP Model'!E$13:E$215,MATCH(ROWS('LIP Model'!$AC$13:AF59),'LIP Model'!$AC$13:$AC$215,0))</f>
        <v>MONROE</v>
      </c>
      <c r="F59" s="84" t="str">
        <f>INDEX('LIP Model'!F$13:F$215,MATCH(ROWS('LIP Model'!$AC$13:AG59),'LIP Model'!$AC$13:$AC$215,0))</f>
        <v>Private</v>
      </c>
      <c r="G59" s="84" t="str">
        <f>INDEX('LIP Model'!G$13:G$215,MATCH(ROWS('LIP Model'!$AC$13:AH59),'LIP Model'!$AC$13:$AC$215,0))</f>
        <v>Not</v>
      </c>
      <c r="H59" s="84" t="str">
        <f>INDEX('LIP Model'!H$13:H$215,MATCH(ROWS('LIP Model'!$AC$13:AI59),'LIP Model'!$AC$13:$AC$215,0))</f>
        <v>Not</v>
      </c>
      <c r="I59" s="86">
        <f>INDEX('LIP Model'!I$13:I$215,MATCH(ROWS('LIP Model'!$AC$13:AJ59),'LIP Model'!$AC$13:$AC$215,0))</f>
        <v>41913</v>
      </c>
      <c r="J59" s="85" t="str">
        <f>INDEX('LIP Model'!J$13:J$215,MATCH(ROWS('LIP Model'!$AC$13:AK59),'LIP Model'!$AC$13:$AC$215,0))</f>
        <v xml:space="preserve"> 9/30/2015</v>
      </c>
      <c r="K59" s="87">
        <f>INDEX('LIP Model'!K$13:K$215,MATCH(ROWS('LIP Model'!$AC$13:AL59),'LIP Model'!$AC$13:$AC$215,0))</f>
        <v>31</v>
      </c>
      <c r="L59" s="87">
        <f>INDEX('LIP Model'!L$13:L$215,MATCH(ROWS('LIP Model'!$AC$13:AM59),'LIP Model'!$AC$13:$AC$215,0))</f>
        <v>50</v>
      </c>
      <c r="M59" s="87">
        <f>INDEX('LIP Model'!M$13:M$215,MATCH(ROWS('LIP Model'!$AC$13:AN59),'LIP Model'!$AC$13:$AC$215,0))</f>
        <v>81</v>
      </c>
      <c r="N59" s="87">
        <f>INDEX('LIP Model'!N$13:N$215,MATCH(ROWS('LIP Model'!$AC$13:AO59),'LIP Model'!$AC$13:$AC$215,0))</f>
        <v>2474</v>
      </c>
      <c r="O59" s="88">
        <f>INDEX('LIP Model'!O$13:O$215,MATCH(ROWS('LIP Model'!$AC$13:AP59),'LIP Model'!$AC$13:$AC$215,0))</f>
        <v>3.2740501212611156E-2</v>
      </c>
      <c r="P59" s="89">
        <f>INDEX('LIP Model'!P$13:P$215,MATCH(ROWS('LIP Model'!$AC$13:AQ59),'LIP Model'!$AC$13:$AC$215,0))</f>
        <v>9539960</v>
      </c>
      <c r="Q59" s="89">
        <f>INDEX('LIP Model'!Q$13:Q$215,MATCH(ROWS('LIP Model'!$AC$13:AR59),'LIP Model'!$AC$13:$AC$215,0))</f>
        <v>46781474</v>
      </c>
      <c r="R59" s="89">
        <f>INDEX('LIP Model'!R$13:R$215,MATCH(ROWS('LIP Model'!$AC$13:AS59),'LIP Model'!$AC$13:$AC$215,0))</f>
        <v>47433369</v>
      </c>
      <c r="S59" s="89">
        <f>INDEX('LIP Model'!S$13:S$215,MATCH(ROWS('LIP Model'!$AC$13:AT59),'LIP Model'!$AC$13:$AC$215,0))</f>
        <v>149525848</v>
      </c>
      <c r="T59" s="88">
        <f>INDEX('LIP Model'!T$13:T$215,MATCH(ROWS('LIP Model'!$AC$13:AU59),'LIP Model'!$AC$13:$AC$215,0))</f>
        <v>0.31722521312836827</v>
      </c>
      <c r="U59" s="89">
        <f>INDEX('LIP Model'!U$13:U$215,MATCH(ROWS('LIP Model'!$AC$13:AV59),'LIP Model'!$AC$13:$AC$215,0))</f>
        <v>3026315.844236108</v>
      </c>
      <c r="V59" s="89">
        <f>INDEX('LIP Model'!V$13:V$215,MATCH(ROWS('LIP Model'!$AC$13:AW59),'LIP Model'!$AC$13:$AC$215,0))</f>
        <v>14840263.060109219</v>
      </c>
      <c r="W59" s="90">
        <f>INDEX('LIP Model'!W$13:W$215,MATCH(ROWS('LIP Model'!$AC$13:AX59),'LIP Model'!$AC$13:$AC$215,0))</f>
        <v>0.20392602422061348</v>
      </c>
      <c r="X59" s="91" t="str">
        <f>INDEX('LIP Model'!X$13:X$215,MATCH(ROWS('LIP Model'!$AC$13:AY59),'LIP Model'!$AC$13:$AC$215,0))</f>
        <v>Tier 2</v>
      </c>
      <c r="Y59" s="92">
        <f>INDEX('LIP Model'!Y$13:Y$215,MATCH(ROWS('LIP Model'!$AC$13:BE59),'LIP Model'!$AC$13:$AC$215,0))</f>
        <v>1967105.2987534702</v>
      </c>
      <c r="Z59" s="92">
        <f>VLOOKUP(B59,'Build LIP Model by County'!B$13:AB$215,25,FALSE)</f>
        <v>0</v>
      </c>
      <c r="AA59" s="92">
        <f>INDEX('LIP Model'!AA$13:AA$215,MATCH(ROWS('LIP Model'!$AC$13:BG59),'LIP Model'!$AC$13:$AC$215,0))</f>
        <v>1967105.2987534702</v>
      </c>
      <c r="AB59" s="90">
        <f>INDEX('LIP Model'!AB$13:AB$215,MATCH(ROWS('LIP Model'!$AC$13:BH59),'LIP Model'!$AC$13:$AC$215,0))</f>
        <v>1</v>
      </c>
    </row>
    <row r="60" spans="2:28" s="73" customFormat="1" ht="18.75" x14ac:dyDescent="0.3">
      <c r="B60" s="74">
        <f>INDEX('LIP Model'!B$13:B$215,MATCH(ROWS('LIP Model'!$AC$13:AC60),'LIP Model'!$AC$13:$AC$215,0))</f>
        <v>100177</v>
      </c>
      <c r="C60" s="84">
        <f>INDEX('LIP Model'!C$13:C$215,MATCH(ROWS('LIP Model'!$AC$13:AD60),'LIP Model'!$AC$13:$AC$215,0))</f>
        <v>100099</v>
      </c>
      <c r="D60" s="85" t="str">
        <f>INDEX('LIP Model'!D$13:D$215,MATCH(ROWS('LIP Model'!$AC$13:AE60),'LIP Model'!$AC$13:$AC$215,0))</f>
        <v>Cape Canaveral Hospital</v>
      </c>
      <c r="E60" s="85" t="str">
        <f>INDEX('LIP Model'!E$13:E$215,MATCH(ROWS('LIP Model'!$AC$13:AF60),'LIP Model'!$AC$13:$AC$215,0))</f>
        <v>BREVARD</v>
      </c>
      <c r="F60" s="84" t="str">
        <f>INDEX('LIP Model'!F$13:F$215,MATCH(ROWS('LIP Model'!$AC$13:AG60),'LIP Model'!$AC$13:$AC$215,0))</f>
        <v>Private</v>
      </c>
      <c r="G60" s="84" t="str">
        <f>INDEX('LIP Model'!G$13:G$215,MATCH(ROWS('LIP Model'!$AC$13:AH60),'LIP Model'!$AC$13:$AC$215,0))</f>
        <v>Not</v>
      </c>
      <c r="H60" s="84" t="str">
        <f>INDEX('LIP Model'!H$13:H$215,MATCH(ROWS('LIP Model'!$AC$13:AI60),'LIP Model'!$AC$13:$AC$215,0))</f>
        <v>Not</v>
      </c>
      <c r="I60" s="86">
        <f>INDEX('LIP Model'!I$13:I$215,MATCH(ROWS('LIP Model'!$AC$13:AJ60),'LIP Model'!$AC$13:$AC$215,0))</f>
        <v>41913</v>
      </c>
      <c r="J60" s="85" t="str">
        <f>INDEX('LIP Model'!J$13:J$215,MATCH(ROWS('LIP Model'!$AC$13:AK60),'LIP Model'!$AC$13:$AC$215,0))</f>
        <v xml:space="preserve"> 9/30/2015</v>
      </c>
      <c r="K60" s="87">
        <f>INDEX('LIP Model'!K$13:K$215,MATCH(ROWS('LIP Model'!$AC$13:AL60),'LIP Model'!$AC$13:$AC$215,0))</f>
        <v>1882</v>
      </c>
      <c r="L60" s="87">
        <f>INDEX('LIP Model'!L$13:L$215,MATCH(ROWS('LIP Model'!$AC$13:AM60),'LIP Model'!$AC$13:$AC$215,0))</f>
        <v>1557</v>
      </c>
      <c r="M60" s="87">
        <f>INDEX('LIP Model'!M$13:M$215,MATCH(ROWS('LIP Model'!$AC$13:AN60),'LIP Model'!$AC$13:$AC$215,0))</f>
        <v>3439</v>
      </c>
      <c r="N60" s="87">
        <f>INDEX('LIP Model'!N$13:N$215,MATCH(ROWS('LIP Model'!$AC$13:AO60),'LIP Model'!$AC$13:$AC$215,0))</f>
        <v>27130</v>
      </c>
      <c r="O60" s="88">
        <f>INDEX('LIP Model'!O$13:O$215,MATCH(ROWS('LIP Model'!$AC$13:AP60),'LIP Model'!$AC$13:$AC$215,0))</f>
        <v>0.12676004423147808</v>
      </c>
      <c r="P60" s="89">
        <f>INDEX('LIP Model'!P$13:P$215,MATCH(ROWS('LIP Model'!$AC$13:AQ60),'LIP Model'!$AC$13:$AC$215,0))</f>
        <v>29939451</v>
      </c>
      <c r="Q60" s="89">
        <f>INDEX('LIP Model'!Q$13:Q$215,MATCH(ROWS('LIP Model'!$AC$13:AR60),'LIP Model'!$AC$13:$AC$215,0))</f>
        <v>153067888</v>
      </c>
      <c r="R60" s="89">
        <f>INDEX('LIP Model'!R$13:R$215,MATCH(ROWS('LIP Model'!$AC$13:AS60),'LIP Model'!$AC$13:$AC$215,0))</f>
        <v>87982413</v>
      </c>
      <c r="S60" s="89">
        <f>INDEX('LIP Model'!S$13:S$215,MATCH(ROWS('LIP Model'!$AC$13:AT60),'LIP Model'!$AC$13:$AC$215,0))</f>
        <v>512211553</v>
      </c>
      <c r="T60" s="88">
        <f>INDEX('LIP Model'!T$13:T$215,MATCH(ROWS('LIP Model'!$AC$13:AU60),'LIP Model'!$AC$13:$AC$215,0))</f>
        <v>0.17176967697173359</v>
      </c>
      <c r="U60" s="89">
        <f>INDEX('LIP Model'!U$13:U$215,MATCH(ROWS('LIP Model'!$AC$13:AV60),'LIP Model'!$AC$13:$AC$215,0))</f>
        <v>5142689.8269810462</v>
      </c>
      <c r="V60" s="89">
        <f>INDEX('LIP Model'!V$13:V$215,MATCH(ROWS('LIP Model'!$AC$13:AW60),'LIP Model'!$AC$13:$AC$215,0))</f>
        <v>26292421.676505495</v>
      </c>
      <c r="W60" s="90">
        <f>INDEX('LIP Model'!W$13:W$215,MATCH(ROWS('LIP Model'!$AC$13:AX60),'LIP Model'!$AC$13:$AC$215,0))</f>
        <v>0.19559589794562268</v>
      </c>
      <c r="X60" s="91" t="str">
        <f>INDEX('LIP Model'!X$13:X$215,MATCH(ROWS('LIP Model'!$AC$13:AY60),'LIP Model'!$AC$13:$AC$215,0))</f>
        <v>Tier 3</v>
      </c>
      <c r="Y60" s="92">
        <f>INDEX('LIP Model'!Y$13:Y$215,MATCH(ROWS('LIP Model'!$AC$13:BE60),'LIP Model'!$AC$13:$AC$215,0))</f>
        <v>1542806.9480943137</v>
      </c>
      <c r="Z60" s="92">
        <f>VLOOKUP(B60,'Build LIP Model by County'!B$13:AB$215,25,FALSE)</f>
        <v>397630</v>
      </c>
      <c r="AA60" s="92">
        <f>INDEX('LIP Model'!AA$13:AA$215,MATCH(ROWS('LIP Model'!$AC$13:BG60),'LIP Model'!$AC$13:$AC$215,0))</f>
        <v>1145176.9480943137</v>
      </c>
      <c r="AB60" s="90">
        <f>INDEX('LIP Model'!AB$13:AB$215,MATCH(ROWS('LIP Model'!$AC$13:BH60),'LIP Model'!$AC$13:$AC$215,0))</f>
        <v>0.74226846690627402</v>
      </c>
    </row>
    <row r="61" spans="2:28" s="73" customFormat="1" ht="18.75" x14ac:dyDescent="0.3">
      <c r="B61" s="74">
        <f>INDEX('LIP Model'!B$13:B$215,MATCH(ROWS('LIP Model'!$AC$13:AC61),'LIP Model'!$AC$13:$AC$215,0))</f>
        <v>100165</v>
      </c>
      <c r="C61" s="84">
        <f>INDEX('LIP Model'!C$13:C$215,MATCH(ROWS('LIP Model'!$AC$13:AD61),'LIP Model'!$AC$13:$AC$215,0))</f>
        <v>100625</v>
      </c>
      <c r="D61" s="85" t="str">
        <f>INDEX('LIP Model'!D$13:D$215,MATCH(ROWS('LIP Model'!$AC$13:AE61),'LIP Model'!$AC$13:$AC$215,0))</f>
        <v>Westchester General Hospital</v>
      </c>
      <c r="E61" s="85" t="str">
        <f>INDEX('LIP Model'!E$13:E$215,MATCH(ROWS('LIP Model'!$AC$13:AF61),'LIP Model'!$AC$13:$AC$215,0))</f>
        <v>MIAMI-DADE</v>
      </c>
      <c r="F61" s="84" t="str">
        <f>INDEX('LIP Model'!F$13:F$215,MATCH(ROWS('LIP Model'!$AC$13:AG61),'LIP Model'!$AC$13:$AC$215,0))</f>
        <v>Private</v>
      </c>
      <c r="G61" s="84" t="str">
        <f>INDEX('LIP Model'!G$13:G$215,MATCH(ROWS('LIP Model'!$AC$13:AH61),'LIP Model'!$AC$13:$AC$215,0))</f>
        <v>Not</v>
      </c>
      <c r="H61" s="84" t="str">
        <f>INDEX('LIP Model'!H$13:H$215,MATCH(ROWS('LIP Model'!$AC$13:AI61),'LIP Model'!$AC$13:$AC$215,0))</f>
        <v>Not</v>
      </c>
      <c r="I61" s="86">
        <f>INDEX('LIP Model'!I$13:I$215,MATCH(ROWS('LIP Model'!$AC$13:AJ61),'LIP Model'!$AC$13:$AC$215,0))</f>
        <v>42005</v>
      </c>
      <c r="J61" s="85" t="str">
        <f>INDEX('LIP Model'!J$13:J$215,MATCH(ROWS('LIP Model'!$AC$13:AK61),'LIP Model'!$AC$13:$AC$215,0))</f>
        <v xml:space="preserve"> 12/31/2015</v>
      </c>
      <c r="K61" s="87">
        <f>INDEX('LIP Model'!K$13:K$215,MATCH(ROWS('LIP Model'!$AC$13:AL61),'LIP Model'!$AC$13:$AC$215,0))</f>
        <v>1822</v>
      </c>
      <c r="L61" s="87">
        <f>INDEX('LIP Model'!L$13:L$215,MATCH(ROWS('LIP Model'!$AC$13:AM61),'LIP Model'!$AC$13:$AC$215,0))</f>
        <v>13571</v>
      </c>
      <c r="M61" s="87">
        <f>INDEX('LIP Model'!M$13:M$215,MATCH(ROWS('LIP Model'!$AC$13:AN61),'LIP Model'!$AC$13:$AC$215,0))</f>
        <v>15393</v>
      </c>
      <c r="N61" s="87">
        <f>INDEX('LIP Model'!N$13:N$215,MATCH(ROWS('LIP Model'!$AC$13:AO61),'LIP Model'!$AC$13:$AC$215,0))</f>
        <v>50808</v>
      </c>
      <c r="O61" s="88">
        <f>INDEX('LIP Model'!O$13:O$215,MATCH(ROWS('LIP Model'!$AC$13:AP61),'LIP Model'!$AC$13:$AC$215,0))</f>
        <v>0.30296410014170999</v>
      </c>
      <c r="P61" s="89">
        <f>INDEX('LIP Model'!P$13:P$215,MATCH(ROWS('LIP Model'!$AC$13:AQ61),'LIP Model'!$AC$13:$AC$215,0))</f>
        <v>11027715</v>
      </c>
      <c r="Q61" s="89">
        <f>INDEX('LIP Model'!Q$13:Q$215,MATCH(ROWS('LIP Model'!$AC$13:AR61),'LIP Model'!$AC$13:$AC$215,0))</f>
        <v>56924558</v>
      </c>
      <c r="R61" s="89">
        <f>INDEX('LIP Model'!R$13:R$215,MATCH(ROWS('LIP Model'!$AC$13:AS61),'LIP Model'!$AC$13:$AC$215,0))</f>
        <v>62683121</v>
      </c>
      <c r="S61" s="89">
        <f>INDEX('LIP Model'!S$13:S$215,MATCH(ROWS('LIP Model'!$AC$13:AT61),'LIP Model'!$AC$13:$AC$215,0))</f>
        <v>224591506</v>
      </c>
      <c r="T61" s="88">
        <f>INDEX('LIP Model'!T$13:T$215,MATCH(ROWS('LIP Model'!$AC$13:AU61),'LIP Model'!$AC$13:$AC$215,0))</f>
        <v>0.27909836002435462</v>
      </c>
      <c r="U61" s="89">
        <f>INDEX('LIP Model'!U$13:U$215,MATCH(ROWS('LIP Model'!$AC$13:AV61),'LIP Model'!$AC$13:$AC$215,0))</f>
        <v>3077817.171315976</v>
      </c>
      <c r="V61" s="89">
        <f>INDEX('LIP Model'!V$13:V$215,MATCH(ROWS('LIP Model'!$AC$13:AW61),'LIP Model'!$AC$13:$AC$215,0))</f>
        <v>15887550.782911256</v>
      </c>
      <c r="W61" s="90">
        <f>INDEX('LIP Model'!W$13:W$215,MATCH(ROWS('LIP Model'!$AC$13:AX61),'LIP Model'!$AC$13:$AC$215,0))</f>
        <v>0.19372508786102477</v>
      </c>
      <c r="X61" s="91" t="str">
        <f>INDEX('LIP Model'!X$13:X$215,MATCH(ROWS('LIP Model'!$AC$13:AY61),'LIP Model'!$AC$13:$AC$215,0))</f>
        <v>Tier 3</v>
      </c>
      <c r="Y61" s="92">
        <f>INDEX('LIP Model'!Y$13:Y$215,MATCH(ROWS('LIP Model'!$AC$13:BE61),'LIP Model'!$AC$13:$AC$215,0))</f>
        <v>923345.15139479272</v>
      </c>
      <c r="Z61" s="92">
        <f>VLOOKUP(B61,'Build LIP Model by County'!B$13:AB$215,25,FALSE)</f>
        <v>0</v>
      </c>
      <c r="AA61" s="92">
        <f>INDEX('LIP Model'!AA$13:AA$215,MATCH(ROWS('LIP Model'!$AC$13:BG61),'LIP Model'!$AC$13:$AC$215,0))</f>
        <v>923345.15139479272</v>
      </c>
      <c r="AB61" s="90">
        <f>INDEX('LIP Model'!AB$13:AB$215,MATCH(ROWS('LIP Model'!$AC$13:BH61),'LIP Model'!$AC$13:$AC$215,0))</f>
        <v>1</v>
      </c>
    </row>
    <row r="62" spans="2:28" s="73" customFormat="1" ht="18.75" x14ac:dyDescent="0.3">
      <c r="B62" s="74">
        <f>INDEX('LIP Model'!B$13:B$215,MATCH(ROWS('LIP Model'!$AC$13:AC62),'LIP Model'!$AC$13:$AC$215,0))</f>
        <v>100019</v>
      </c>
      <c r="C62" s="84">
        <f>INDEX('LIP Model'!C$13:C$215,MATCH(ROWS('LIP Model'!$AC$13:AD62),'LIP Model'!$AC$13:$AC$215,0))</f>
        <v>100081</v>
      </c>
      <c r="D62" s="85" t="str">
        <f>INDEX('LIP Model'!D$13:D$215,MATCH(ROWS('LIP Model'!$AC$13:AE62),'LIP Model'!$AC$13:$AC$215,0))</f>
        <v>Holmes Regional Medical Center</v>
      </c>
      <c r="E62" s="85" t="str">
        <f>INDEX('LIP Model'!E$13:E$215,MATCH(ROWS('LIP Model'!$AC$13:AF62),'LIP Model'!$AC$13:$AC$215,0))</f>
        <v>BREVARD</v>
      </c>
      <c r="F62" s="84" t="str">
        <f>INDEX('LIP Model'!F$13:F$215,MATCH(ROWS('LIP Model'!$AC$13:AG62),'LIP Model'!$AC$13:$AC$215,0))</f>
        <v>Private</v>
      </c>
      <c r="G62" s="84" t="str">
        <f>INDEX('LIP Model'!G$13:G$215,MATCH(ROWS('LIP Model'!$AC$13:AH62),'LIP Model'!$AC$13:$AC$215,0))</f>
        <v>Not</v>
      </c>
      <c r="H62" s="84" t="str">
        <f>INDEX('LIP Model'!H$13:H$215,MATCH(ROWS('LIP Model'!$AC$13:AI62),'LIP Model'!$AC$13:$AC$215,0))</f>
        <v>Not</v>
      </c>
      <c r="I62" s="86">
        <f>INDEX('LIP Model'!I$13:I$215,MATCH(ROWS('LIP Model'!$AC$13:AJ62),'LIP Model'!$AC$13:$AC$215,0))</f>
        <v>41913</v>
      </c>
      <c r="J62" s="85" t="str">
        <f>INDEX('LIP Model'!J$13:J$215,MATCH(ROWS('LIP Model'!$AC$13:AK62),'LIP Model'!$AC$13:$AC$215,0))</f>
        <v xml:space="preserve"> 9/30/2015</v>
      </c>
      <c r="K62" s="87">
        <f>INDEX('LIP Model'!K$13:K$215,MATCH(ROWS('LIP Model'!$AC$13:AL62),'LIP Model'!$AC$13:$AC$215,0))</f>
        <v>9554</v>
      </c>
      <c r="L62" s="87">
        <f>INDEX('LIP Model'!L$13:L$215,MATCH(ROWS('LIP Model'!$AC$13:AM62),'LIP Model'!$AC$13:$AC$215,0))</f>
        <v>9634</v>
      </c>
      <c r="M62" s="87">
        <f>INDEX('LIP Model'!M$13:M$215,MATCH(ROWS('LIP Model'!$AC$13:AN62),'LIP Model'!$AC$13:$AC$215,0))</f>
        <v>19188</v>
      </c>
      <c r="N62" s="87">
        <f>INDEX('LIP Model'!N$13:N$215,MATCH(ROWS('LIP Model'!$AC$13:AO62),'LIP Model'!$AC$13:$AC$215,0))</f>
        <v>132987</v>
      </c>
      <c r="O62" s="88">
        <f>INDEX('LIP Model'!O$13:O$215,MATCH(ROWS('LIP Model'!$AC$13:AP62),'LIP Model'!$AC$13:$AC$215,0))</f>
        <v>0.14428477971531051</v>
      </c>
      <c r="P62" s="89">
        <f>INDEX('LIP Model'!P$13:P$215,MATCH(ROWS('LIP Model'!$AC$13:AQ62),'LIP Model'!$AC$13:$AC$215,0))</f>
        <v>105465867</v>
      </c>
      <c r="Q62" s="89">
        <f>INDEX('LIP Model'!Q$13:Q$215,MATCH(ROWS('LIP Model'!$AC$13:AR62),'LIP Model'!$AC$13:$AC$215,0))</f>
        <v>556687019</v>
      </c>
      <c r="R62" s="89">
        <f>INDEX('LIP Model'!R$13:R$215,MATCH(ROWS('LIP Model'!$AC$13:AS62),'LIP Model'!$AC$13:$AC$215,0))</f>
        <v>389370506</v>
      </c>
      <c r="S62" s="89">
        <f>INDEX('LIP Model'!S$13:S$215,MATCH(ROWS('LIP Model'!$AC$13:AT62),'LIP Model'!$AC$13:$AC$215,0))</f>
        <v>2056481371</v>
      </c>
      <c r="T62" s="88">
        <f>INDEX('LIP Model'!T$13:T$215,MATCH(ROWS('LIP Model'!$AC$13:AU62),'LIP Model'!$AC$13:$AC$215,0))</f>
        <v>0.18933821209898041</v>
      </c>
      <c r="U62" s="89">
        <f>INDEX('LIP Model'!U$13:U$215,MATCH(ROWS('LIP Model'!$AC$13:AV62),'LIP Model'!$AC$13:$AC$215,0))</f>
        <v>19968718.695248861</v>
      </c>
      <c r="V62" s="89">
        <f>INDEX('LIP Model'!V$13:V$215,MATCH(ROWS('LIP Model'!$AC$13:AW62),'LIP Model'!$AC$13:$AC$215,0))</f>
        <v>105402124.87617114</v>
      </c>
      <c r="W62" s="90">
        <f>INDEX('LIP Model'!W$13:W$215,MATCH(ROWS('LIP Model'!$AC$13:AX62),'LIP Model'!$AC$13:$AC$215,0))</f>
        <v>0.18945271472191452</v>
      </c>
      <c r="X62" s="91" t="str">
        <f>INDEX('LIP Model'!X$13:X$215,MATCH(ROWS('LIP Model'!$AC$13:AY62),'LIP Model'!$AC$13:$AC$215,0))</f>
        <v>Tier 3</v>
      </c>
      <c r="Y62" s="92">
        <f>INDEX('LIP Model'!Y$13:Y$215,MATCH(ROWS('LIP Model'!$AC$13:BE62),'LIP Model'!$AC$13:$AC$215,0))</f>
        <v>5990615.6085746577</v>
      </c>
      <c r="Z62" s="92">
        <f>VLOOKUP(B62,'Build LIP Model by County'!B$13:AB$215,25,FALSE)</f>
        <v>0</v>
      </c>
      <c r="AA62" s="92">
        <f>INDEX('LIP Model'!AA$13:AA$215,MATCH(ROWS('LIP Model'!$AC$13:BG62),'LIP Model'!$AC$13:$AC$215,0))</f>
        <v>5990615.6085746577</v>
      </c>
      <c r="AB62" s="90">
        <f>INDEX('LIP Model'!AB$13:AB$215,MATCH(ROWS('LIP Model'!$AC$13:BH62),'LIP Model'!$AC$13:$AC$215,0))</f>
        <v>1</v>
      </c>
    </row>
    <row r="63" spans="2:28" s="73" customFormat="1" ht="18.75" x14ac:dyDescent="0.3">
      <c r="B63" s="74">
        <f>INDEX('LIP Model'!B$13:B$215,MATCH(ROWS('LIP Model'!$AC$13:AC63),'LIP Model'!$AC$13:$AC$215,0))</f>
        <v>100157</v>
      </c>
      <c r="C63" s="84">
        <f>INDEX('LIP Model'!C$13:C$215,MATCH(ROWS('LIP Model'!$AC$13:AD63),'LIP Model'!$AC$13:$AC$215,0))</f>
        <v>101648</v>
      </c>
      <c r="D63" s="85" t="str">
        <f>INDEX('LIP Model'!D$13:D$215,MATCH(ROWS('LIP Model'!$AC$13:AE63),'LIP Model'!$AC$13:$AC$215,0))</f>
        <v>Lakeland Regional Medical Center</v>
      </c>
      <c r="E63" s="85" t="str">
        <f>INDEX('LIP Model'!E$13:E$215,MATCH(ROWS('LIP Model'!$AC$13:AF63),'LIP Model'!$AC$13:$AC$215,0))</f>
        <v>POLK</v>
      </c>
      <c r="F63" s="84" t="str">
        <f>INDEX('LIP Model'!F$13:F$215,MATCH(ROWS('LIP Model'!$AC$13:AG63),'LIP Model'!$AC$13:$AC$215,0))</f>
        <v>Private</v>
      </c>
      <c r="G63" s="84" t="str">
        <f>INDEX('LIP Model'!G$13:G$215,MATCH(ROWS('LIP Model'!$AC$13:AH63),'LIP Model'!$AC$13:$AC$215,0))</f>
        <v>Not</v>
      </c>
      <c r="H63" s="84" t="str">
        <f>INDEX('LIP Model'!H$13:H$215,MATCH(ROWS('LIP Model'!$AC$13:AI63),'LIP Model'!$AC$13:$AC$215,0))</f>
        <v>Not</v>
      </c>
      <c r="I63" s="86">
        <f>INDEX('LIP Model'!I$13:I$215,MATCH(ROWS('LIP Model'!$AC$13:AJ63),'LIP Model'!$AC$13:$AC$215,0))</f>
        <v>41913</v>
      </c>
      <c r="J63" s="85" t="str">
        <f>INDEX('LIP Model'!J$13:J$215,MATCH(ROWS('LIP Model'!$AC$13:AK63),'LIP Model'!$AC$13:$AC$215,0))</f>
        <v xml:space="preserve"> 9/30/2015</v>
      </c>
      <c r="K63" s="87">
        <f>INDEX('LIP Model'!K$13:K$215,MATCH(ROWS('LIP Model'!$AC$13:AL63),'LIP Model'!$AC$13:$AC$215,0))</f>
        <v>11125</v>
      </c>
      <c r="L63" s="87">
        <f>INDEX('LIP Model'!L$13:L$215,MATCH(ROWS('LIP Model'!$AC$13:AM63),'LIP Model'!$AC$13:$AC$215,0))</f>
        <v>21448</v>
      </c>
      <c r="M63" s="87">
        <f>INDEX('LIP Model'!M$13:M$215,MATCH(ROWS('LIP Model'!$AC$13:AN63),'LIP Model'!$AC$13:$AC$215,0))</f>
        <v>32573</v>
      </c>
      <c r="N63" s="87">
        <f>INDEX('LIP Model'!N$13:N$215,MATCH(ROWS('LIP Model'!$AC$13:AO63),'LIP Model'!$AC$13:$AC$215,0))</f>
        <v>204721</v>
      </c>
      <c r="O63" s="88">
        <f>INDEX('LIP Model'!O$13:O$215,MATCH(ROWS('LIP Model'!$AC$13:AP63),'LIP Model'!$AC$13:$AC$215,0))</f>
        <v>0.15910922670366009</v>
      </c>
      <c r="P63" s="89">
        <f>INDEX('LIP Model'!P$13:P$215,MATCH(ROWS('LIP Model'!$AC$13:AQ63),'LIP Model'!$AC$13:$AC$215,0))</f>
        <v>156425365</v>
      </c>
      <c r="Q63" s="89">
        <f>INDEX('LIP Model'!Q$13:Q$215,MATCH(ROWS('LIP Model'!$AC$13:AR63),'LIP Model'!$AC$13:$AC$215,0))</f>
        <v>827055141</v>
      </c>
      <c r="R63" s="89">
        <f>INDEX('LIP Model'!R$13:R$215,MATCH(ROWS('LIP Model'!$AC$13:AS63),'LIP Model'!$AC$13:$AC$215,0))</f>
        <v>582489911</v>
      </c>
      <c r="S63" s="89">
        <f>INDEX('LIP Model'!S$13:S$215,MATCH(ROWS('LIP Model'!$AC$13:AT63),'LIP Model'!$AC$13:$AC$215,0))</f>
        <v>3382312442</v>
      </c>
      <c r="T63" s="88">
        <f>INDEX('LIP Model'!T$13:T$215,MATCH(ROWS('LIP Model'!$AC$13:AU63),'LIP Model'!$AC$13:$AC$215,0))</f>
        <v>0.17221647053267705</v>
      </c>
      <c r="U63" s="89">
        <f>INDEX('LIP Model'!U$13:U$215,MATCH(ROWS('LIP Model'!$AC$13:AV63),'LIP Model'!$AC$13:$AC$215,0))</f>
        <v>26939024.262085751</v>
      </c>
      <c r="V63" s="89">
        <f>INDEX('LIP Model'!V$13:V$215,MATCH(ROWS('LIP Model'!$AC$13:AW63),'LIP Model'!$AC$13:$AC$215,0))</f>
        <v>142432517.31892556</v>
      </c>
      <c r="W63" s="90">
        <f>INDEX('LIP Model'!W$13:W$215,MATCH(ROWS('LIP Model'!$AC$13:AX63),'LIP Model'!$AC$13:$AC$215,0))</f>
        <v>0.18913535173829479</v>
      </c>
      <c r="X63" s="91" t="str">
        <f>INDEX('LIP Model'!X$13:X$215,MATCH(ROWS('LIP Model'!$AC$13:AY63),'LIP Model'!$AC$13:$AC$215,0))</f>
        <v>Tier 3</v>
      </c>
      <c r="Y63" s="92">
        <f>INDEX('LIP Model'!Y$13:Y$215,MATCH(ROWS('LIP Model'!$AC$13:BE63),'LIP Model'!$AC$13:$AC$215,0))</f>
        <v>8081707.2786257248</v>
      </c>
      <c r="Z63" s="92">
        <f>VLOOKUP(B63,'Build LIP Model by County'!B$13:AB$215,25,FALSE)</f>
        <v>4307384</v>
      </c>
      <c r="AA63" s="92">
        <f>INDEX('LIP Model'!AA$13:AA$215,MATCH(ROWS('LIP Model'!$AC$13:BG63),'LIP Model'!$AC$13:$AC$215,0))</f>
        <v>3774323.2786257248</v>
      </c>
      <c r="AB63" s="90">
        <f>INDEX('LIP Model'!AB$13:AB$215,MATCH(ROWS('LIP Model'!$AC$13:BH63),'LIP Model'!$AC$13:$AC$215,0))</f>
        <v>0.46702053767870932</v>
      </c>
    </row>
    <row r="64" spans="2:28" s="73" customFormat="1" ht="18.75" x14ac:dyDescent="0.3">
      <c r="B64" s="74">
        <f>INDEX('LIP Model'!B$13:B$215,MATCH(ROWS('LIP Model'!$AC$13:AC64),'LIP Model'!$AC$13:$AC$215,0))</f>
        <v>100255</v>
      </c>
      <c r="C64" s="84">
        <f>INDEX('LIP Model'!C$13:C$215,MATCH(ROWS('LIP Model'!$AC$13:AD64),'LIP Model'!$AC$13:$AC$215,0))</f>
        <v>119849</v>
      </c>
      <c r="D64" s="85" t="str">
        <f>INDEX('LIP Model'!D$13:D$215,MATCH(ROWS('LIP Model'!$AC$13:AE64),'LIP Model'!$AC$13:$AC$215,0))</f>
        <v>Tampa Community Hospital</v>
      </c>
      <c r="E64" s="85" t="str">
        <f>INDEX('LIP Model'!E$13:E$215,MATCH(ROWS('LIP Model'!$AC$13:AF64),'LIP Model'!$AC$13:$AC$215,0))</f>
        <v>HILLSBOROUGH</v>
      </c>
      <c r="F64" s="84" t="str">
        <f>INDEX('LIP Model'!F$13:F$215,MATCH(ROWS('LIP Model'!$AC$13:AG64),'LIP Model'!$AC$13:$AC$215,0))</f>
        <v>Private</v>
      </c>
      <c r="G64" s="84" t="str">
        <f>INDEX('LIP Model'!G$13:G$215,MATCH(ROWS('LIP Model'!$AC$13:AH64),'LIP Model'!$AC$13:$AC$215,0))</f>
        <v>Not</v>
      </c>
      <c r="H64" s="84" t="str">
        <f>INDEX('LIP Model'!H$13:H$215,MATCH(ROWS('LIP Model'!$AC$13:AI64),'LIP Model'!$AC$13:$AC$215,0))</f>
        <v>Not</v>
      </c>
      <c r="I64" s="86">
        <f>INDEX('LIP Model'!I$13:I$215,MATCH(ROWS('LIP Model'!$AC$13:AJ64),'LIP Model'!$AC$13:$AC$215,0))</f>
        <v>42005</v>
      </c>
      <c r="J64" s="85" t="str">
        <f>INDEX('LIP Model'!J$13:J$215,MATCH(ROWS('LIP Model'!$AC$13:AK64),'LIP Model'!$AC$13:$AC$215,0))</f>
        <v xml:space="preserve"> 12/31/2015</v>
      </c>
      <c r="K64" s="87">
        <f>INDEX('LIP Model'!K$13:K$215,MATCH(ROWS('LIP Model'!$AC$13:AL64),'LIP Model'!$AC$13:$AC$215,0))</f>
        <v>1152</v>
      </c>
      <c r="L64" s="87">
        <f>INDEX('LIP Model'!L$13:L$215,MATCH(ROWS('LIP Model'!$AC$13:AM64),'LIP Model'!$AC$13:$AC$215,0))</f>
        <v>2058</v>
      </c>
      <c r="M64" s="87">
        <f>INDEX('LIP Model'!M$13:M$215,MATCH(ROWS('LIP Model'!$AC$13:AN64),'LIP Model'!$AC$13:$AC$215,0))</f>
        <v>3210</v>
      </c>
      <c r="N64" s="87">
        <f>INDEX('LIP Model'!N$13:N$215,MATCH(ROWS('LIP Model'!$AC$13:AO64),'LIP Model'!$AC$13:$AC$215,0))</f>
        <v>22227</v>
      </c>
      <c r="O64" s="88">
        <f>INDEX('LIP Model'!O$13:O$215,MATCH(ROWS('LIP Model'!$AC$13:AP64),'LIP Model'!$AC$13:$AC$215,0))</f>
        <v>0.14441894992576595</v>
      </c>
      <c r="P64" s="89">
        <f>INDEX('LIP Model'!P$13:P$215,MATCH(ROWS('LIP Model'!$AC$13:AQ64),'LIP Model'!$AC$13:$AC$215,0))</f>
        <v>28085611</v>
      </c>
      <c r="Q64" s="89">
        <f>INDEX('LIP Model'!Q$13:Q$215,MATCH(ROWS('LIP Model'!$AC$13:AR64),'LIP Model'!$AC$13:$AC$215,0))</f>
        <v>149047917</v>
      </c>
      <c r="R64" s="89">
        <f>INDEX('LIP Model'!R$13:R$215,MATCH(ROWS('LIP Model'!$AC$13:AS64),'LIP Model'!$AC$13:$AC$215,0))</f>
        <v>64912042</v>
      </c>
      <c r="S64" s="89">
        <f>INDEX('LIP Model'!S$13:S$215,MATCH(ROWS('LIP Model'!$AC$13:AT64),'LIP Model'!$AC$13:$AC$215,0))</f>
        <v>542600319</v>
      </c>
      <c r="T64" s="88">
        <f>INDEX('LIP Model'!T$13:T$215,MATCH(ROWS('LIP Model'!$AC$13:AU64),'LIP Model'!$AC$13:$AC$215,0))</f>
        <v>0.11963141142200472</v>
      </c>
      <c r="U64" s="89">
        <f>INDEX('LIP Model'!U$13:U$215,MATCH(ROWS('LIP Model'!$AC$13:AV64),'LIP Model'!$AC$13:$AC$215,0))</f>
        <v>3359921.2845793813</v>
      </c>
      <c r="V64" s="89">
        <f>INDEX('LIP Model'!V$13:V$215,MATCH(ROWS('LIP Model'!$AC$13:AW64),'LIP Model'!$AC$13:$AC$215,0))</f>
        <v>17830812.68021981</v>
      </c>
      <c r="W64" s="90">
        <f>INDEX('LIP Model'!W$13:W$215,MATCH(ROWS('LIP Model'!$AC$13:AX64),'LIP Model'!$AC$13:$AC$215,0))</f>
        <v>0.18843343513482314</v>
      </c>
      <c r="X64" s="91" t="str">
        <f>INDEX('LIP Model'!X$13:X$215,MATCH(ROWS('LIP Model'!$AC$13:AY64),'LIP Model'!$AC$13:$AC$215,0))</f>
        <v>Tier 3</v>
      </c>
      <c r="Y64" s="92">
        <f>INDEX('LIP Model'!Y$13:Y$215,MATCH(ROWS('LIP Model'!$AC$13:BE64),'LIP Model'!$AC$13:$AC$215,0))</f>
        <v>1007976.3853738144</v>
      </c>
      <c r="Z64" s="92">
        <f>VLOOKUP(B64,'Build LIP Model by County'!B$13:AB$215,25,FALSE)</f>
        <v>0</v>
      </c>
      <c r="AA64" s="92">
        <f>INDEX('LIP Model'!AA$13:AA$215,MATCH(ROWS('LIP Model'!$AC$13:BG64),'LIP Model'!$AC$13:$AC$215,0))</f>
        <v>1007976.3853738144</v>
      </c>
      <c r="AB64" s="90">
        <f>INDEX('LIP Model'!AB$13:AB$215,MATCH(ROWS('LIP Model'!$AC$13:BH64),'LIP Model'!$AC$13:$AC$215,0))</f>
        <v>1</v>
      </c>
    </row>
    <row r="65" spans="2:28" s="73" customFormat="1" ht="18.75" x14ac:dyDescent="0.3">
      <c r="B65" s="74">
        <f>INDEX('LIP Model'!B$13:B$215,MATCH(ROWS('LIP Model'!$AC$13:AC65),'LIP Model'!$AC$13:$AC$215,0))</f>
        <v>100052</v>
      </c>
      <c r="C65" s="84">
        <f>INDEX('LIP Model'!C$13:C$215,MATCH(ROWS('LIP Model'!$AC$13:AD65),'LIP Model'!$AC$13:$AC$215,0))</f>
        <v>101699</v>
      </c>
      <c r="D65" s="85" t="str">
        <f>INDEX('LIP Model'!D$13:D$215,MATCH(ROWS('LIP Model'!$AC$13:AE65),'LIP Model'!$AC$13:$AC$215,0))</f>
        <v>Winter Haven Hospital</v>
      </c>
      <c r="E65" s="85" t="str">
        <f>INDEX('LIP Model'!E$13:E$215,MATCH(ROWS('LIP Model'!$AC$13:AF65),'LIP Model'!$AC$13:$AC$215,0))</f>
        <v>POLK</v>
      </c>
      <c r="F65" s="84" t="str">
        <f>INDEX('LIP Model'!F$13:F$215,MATCH(ROWS('LIP Model'!$AC$13:AG65),'LIP Model'!$AC$13:$AC$215,0))</f>
        <v>Private</v>
      </c>
      <c r="G65" s="84" t="str">
        <f>INDEX('LIP Model'!G$13:G$215,MATCH(ROWS('LIP Model'!$AC$13:AH65),'LIP Model'!$AC$13:$AC$215,0))</f>
        <v>Not</v>
      </c>
      <c r="H65" s="84" t="str">
        <f>INDEX('LIP Model'!H$13:H$215,MATCH(ROWS('LIP Model'!$AC$13:AI65),'LIP Model'!$AC$13:$AC$215,0))</f>
        <v>Not</v>
      </c>
      <c r="I65" s="86">
        <f>INDEX('LIP Model'!I$13:I$215,MATCH(ROWS('LIP Model'!$AC$13:AJ65),'LIP Model'!$AC$13:$AC$215,0))</f>
        <v>42005</v>
      </c>
      <c r="J65" s="85" t="str">
        <f>INDEX('LIP Model'!J$13:J$215,MATCH(ROWS('LIP Model'!$AC$13:AK65),'LIP Model'!$AC$13:$AC$215,0))</f>
        <v xml:space="preserve"> 12/31/2015</v>
      </c>
      <c r="K65" s="87">
        <f>INDEX('LIP Model'!K$13:K$215,MATCH(ROWS('LIP Model'!$AC$13:AL65),'LIP Model'!$AC$13:$AC$215,0))</f>
        <v>3362</v>
      </c>
      <c r="L65" s="87">
        <f>INDEX('LIP Model'!L$13:L$215,MATCH(ROWS('LIP Model'!$AC$13:AM65),'LIP Model'!$AC$13:$AC$215,0))</f>
        <v>8716</v>
      </c>
      <c r="M65" s="87">
        <f>INDEX('LIP Model'!M$13:M$215,MATCH(ROWS('LIP Model'!$AC$13:AN65),'LIP Model'!$AC$13:$AC$215,0))</f>
        <v>12078</v>
      </c>
      <c r="N65" s="87">
        <f>INDEX('LIP Model'!N$13:N$215,MATCH(ROWS('LIP Model'!$AC$13:AO65),'LIP Model'!$AC$13:$AC$215,0))</f>
        <v>79572</v>
      </c>
      <c r="O65" s="88">
        <f>INDEX('LIP Model'!O$13:O$215,MATCH(ROWS('LIP Model'!$AC$13:AP65),'LIP Model'!$AC$13:$AC$215,0))</f>
        <v>0.15178706077514703</v>
      </c>
      <c r="P65" s="89">
        <f>INDEX('LIP Model'!P$13:P$215,MATCH(ROWS('LIP Model'!$AC$13:AQ65),'LIP Model'!$AC$13:$AC$215,0))</f>
        <v>53489478</v>
      </c>
      <c r="Q65" s="89">
        <f>INDEX('LIP Model'!Q$13:Q$215,MATCH(ROWS('LIP Model'!$AC$13:AR65),'LIP Model'!$AC$13:$AC$215,0))</f>
        <v>284646316</v>
      </c>
      <c r="R65" s="89">
        <f>INDEX('LIP Model'!R$13:R$215,MATCH(ROWS('LIP Model'!$AC$13:AS65),'LIP Model'!$AC$13:$AC$215,0))</f>
        <v>250685833</v>
      </c>
      <c r="S65" s="89">
        <f>INDEX('LIP Model'!S$13:S$215,MATCH(ROWS('LIP Model'!$AC$13:AT65),'LIP Model'!$AC$13:$AC$215,0))</f>
        <v>1363981789</v>
      </c>
      <c r="T65" s="88">
        <f>INDEX('LIP Model'!T$13:T$215,MATCH(ROWS('LIP Model'!$AC$13:AU65),'LIP Model'!$AC$13:$AC$215,0))</f>
        <v>0.18378972140367777</v>
      </c>
      <c r="U65" s="89">
        <f>INDEX('LIP Model'!U$13:U$215,MATCH(ROWS('LIP Model'!$AC$13:AV65),'LIP Model'!$AC$13:$AC$215,0))</f>
        <v>9830816.2596481517</v>
      </c>
      <c r="V65" s="89">
        <f>INDEX('LIP Model'!V$13:V$215,MATCH(ROWS('LIP Model'!$AC$13:AW65),'LIP Model'!$AC$13:$AC$215,0))</f>
        <v>52315067.116223231</v>
      </c>
      <c r="W65" s="90">
        <f>INDEX('LIP Model'!W$13:W$215,MATCH(ROWS('LIP Model'!$AC$13:AX65),'LIP Model'!$AC$13:$AC$215,0))</f>
        <v>0.18791558152468762</v>
      </c>
      <c r="X65" s="91" t="str">
        <f>INDEX('LIP Model'!X$13:X$215,MATCH(ROWS('LIP Model'!$AC$13:AY65),'LIP Model'!$AC$13:$AC$215,0))</f>
        <v>Tier 3</v>
      </c>
      <c r="Y65" s="92">
        <f>INDEX('LIP Model'!Y$13:Y$215,MATCH(ROWS('LIP Model'!$AC$13:BE65),'LIP Model'!$AC$13:$AC$215,0))</f>
        <v>2949244.8778944453</v>
      </c>
      <c r="Z65" s="92">
        <f>VLOOKUP(B65,'Build LIP Model by County'!B$13:AB$215,25,FALSE)</f>
        <v>1571887</v>
      </c>
      <c r="AA65" s="92">
        <f>INDEX('LIP Model'!AA$13:AA$215,MATCH(ROWS('LIP Model'!$AC$13:BG65),'LIP Model'!$AC$13:$AC$215,0))</f>
        <v>1377357.8778944453</v>
      </c>
      <c r="AB65" s="90">
        <f>INDEX('LIP Model'!AB$13:AB$215,MATCH(ROWS('LIP Model'!$AC$13:BH65),'LIP Model'!$AC$13:$AC$215,0))</f>
        <v>0.46702052047905313</v>
      </c>
    </row>
    <row r="66" spans="2:28" s="73" customFormat="1" ht="18.75" x14ac:dyDescent="0.3">
      <c r="B66" s="74">
        <f>INDEX('LIP Model'!B$13:B$215,MATCH(ROWS('LIP Model'!$AC$13:AC66),'LIP Model'!$AC$13:$AC$215,0))</f>
        <v>100238</v>
      </c>
      <c r="C66" s="84">
        <f>INDEX('LIP Model'!C$13:C$215,MATCH(ROWS('LIP Model'!$AC$13:AD66),'LIP Model'!$AC$13:$AC$215,0))</f>
        <v>115193</v>
      </c>
      <c r="D66" s="85" t="str">
        <f>INDEX('LIP Model'!D$13:D$215,MATCH(ROWS('LIP Model'!$AC$13:AE66),'LIP Model'!$AC$13:$AC$215,0))</f>
        <v>Northside Hospital</v>
      </c>
      <c r="E66" s="85" t="str">
        <f>INDEX('LIP Model'!E$13:E$215,MATCH(ROWS('LIP Model'!$AC$13:AF66),'LIP Model'!$AC$13:$AC$215,0))</f>
        <v>PINELLAS</v>
      </c>
      <c r="F66" s="84" t="str">
        <f>INDEX('LIP Model'!F$13:F$215,MATCH(ROWS('LIP Model'!$AC$13:AG66),'LIP Model'!$AC$13:$AC$215,0))</f>
        <v>Private</v>
      </c>
      <c r="G66" s="84" t="str">
        <f>INDEX('LIP Model'!G$13:G$215,MATCH(ROWS('LIP Model'!$AC$13:AH66),'LIP Model'!$AC$13:$AC$215,0))</f>
        <v>Not</v>
      </c>
      <c r="H66" s="84" t="str">
        <f>INDEX('LIP Model'!H$13:H$215,MATCH(ROWS('LIP Model'!$AC$13:AI66),'LIP Model'!$AC$13:$AC$215,0))</f>
        <v>Not</v>
      </c>
      <c r="I66" s="86">
        <f>INDEX('LIP Model'!I$13:I$215,MATCH(ROWS('LIP Model'!$AC$13:AJ66),'LIP Model'!$AC$13:$AC$215,0))</f>
        <v>42005</v>
      </c>
      <c r="J66" s="85" t="str">
        <f>INDEX('LIP Model'!J$13:J$215,MATCH(ROWS('LIP Model'!$AC$13:AK66),'LIP Model'!$AC$13:$AC$215,0))</f>
        <v xml:space="preserve"> 12/31/2015</v>
      </c>
      <c r="K66" s="87">
        <f>INDEX('LIP Model'!K$13:K$215,MATCH(ROWS('LIP Model'!$AC$13:AL66),'LIP Model'!$AC$13:$AC$215,0))</f>
        <v>2735</v>
      </c>
      <c r="L66" s="87">
        <f>INDEX('LIP Model'!L$13:L$215,MATCH(ROWS('LIP Model'!$AC$13:AM66),'LIP Model'!$AC$13:$AC$215,0))</f>
        <v>3555</v>
      </c>
      <c r="M66" s="87">
        <f>INDEX('LIP Model'!M$13:M$215,MATCH(ROWS('LIP Model'!$AC$13:AN66),'LIP Model'!$AC$13:$AC$215,0))</f>
        <v>6290</v>
      </c>
      <c r="N66" s="87">
        <f>INDEX('LIP Model'!N$13:N$215,MATCH(ROWS('LIP Model'!$AC$13:AO66),'LIP Model'!$AC$13:$AC$215,0))</f>
        <v>50950</v>
      </c>
      <c r="O66" s="88">
        <f>INDEX('LIP Model'!O$13:O$215,MATCH(ROWS('LIP Model'!$AC$13:AP66),'LIP Model'!$AC$13:$AC$215,0))</f>
        <v>0.12345436702649656</v>
      </c>
      <c r="P66" s="89">
        <f>INDEX('LIP Model'!P$13:P$215,MATCH(ROWS('LIP Model'!$AC$13:AQ66),'LIP Model'!$AC$13:$AC$215,0))</f>
        <v>52135822</v>
      </c>
      <c r="Q66" s="89">
        <f>INDEX('LIP Model'!Q$13:Q$215,MATCH(ROWS('LIP Model'!$AC$13:AR66),'LIP Model'!$AC$13:$AC$215,0))</f>
        <v>279310579</v>
      </c>
      <c r="R66" s="89">
        <f>INDEX('LIP Model'!R$13:R$215,MATCH(ROWS('LIP Model'!$AC$13:AS66),'LIP Model'!$AC$13:$AC$215,0))</f>
        <v>149407756</v>
      </c>
      <c r="S66" s="89">
        <f>INDEX('LIP Model'!S$13:S$215,MATCH(ROWS('LIP Model'!$AC$13:AT66),'LIP Model'!$AC$13:$AC$215,0))</f>
        <v>1526206265</v>
      </c>
      <c r="T66" s="88">
        <f>INDEX('LIP Model'!T$13:T$215,MATCH(ROWS('LIP Model'!$AC$13:AU66),'LIP Model'!$AC$13:$AC$215,0))</f>
        <v>9.7894864820254168E-2</v>
      </c>
      <c r="U66" s="89">
        <f>INDEX('LIP Model'!U$13:U$215,MATCH(ROWS('LIP Model'!$AC$13:AV66),'LIP Model'!$AC$13:$AC$215,0))</f>
        <v>5103829.2469828334</v>
      </c>
      <c r="V66" s="89">
        <f>INDEX('LIP Model'!V$13:V$215,MATCH(ROWS('LIP Model'!$AC$13:AW66),'LIP Model'!$AC$13:$AC$215,0))</f>
        <v>27343071.374071922</v>
      </c>
      <c r="W66" s="90">
        <f>INDEX('LIP Model'!W$13:W$215,MATCH(ROWS('LIP Model'!$AC$13:AX66),'LIP Model'!$AC$13:$AC$215,0))</f>
        <v>0.18665895930851942</v>
      </c>
      <c r="X66" s="91" t="str">
        <f>INDEX('LIP Model'!X$13:X$215,MATCH(ROWS('LIP Model'!$AC$13:AY66),'LIP Model'!$AC$13:$AC$215,0))</f>
        <v>Tier 3</v>
      </c>
      <c r="Y66" s="92">
        <f>INDEX('LIP Model'!Y$13:Y$215,MATCH(ROWS('LIP Model'!$AC$13:BE66),'LIP Model'!$AC$13:$AC$215,0))</f>
        <v>1531148.7740948501</v>
      </c>
      <c r="Z66" s="92">
        <f>VLOOKUP(B66,'Build LIP Model by County'!B$13:AB$215,25,FALSE)</f>
        <v>0</v>
      </c>
      <c r="AA66" s="92">
        <f>INDEX('LIP Model'!AA$13:AA$215,MATCH(ROWS('LIP Model'!$AC$13:BG66),'LIP Model'!$AC$13:$AC$215,0))</f>
        <v>1531148.7740948501</v>
      </c>
      <c r="AB66" s="90">
        <f>INDEX('LIP Model'!AB$13:AB$215,MATCH(ROWS('LIP Model'!$AC$13:BH66),'LIP Model'!$AC$13:$AC$215,0))</f>
        <v>1</v>
      </c>
    </row>
    <row r="67" spans="2:28" s="73" customFormat="1" ht="18.75" x14ac:dyDescent="0.3">
      <c r="B67" s="74">
        <f>INDEX('LIP Model'!B$13:B$215,MATCH(ROWS('LIP Model'!$AC$13:AC67),'LIP Model'!$AC$13:$AC$215,0))</f>
        <v>100127</v>
      </c>
      <c r="C67" s="84">
        <f>INDEX('LIP Model'!C$13:C$215,MATCH(ROWS('LIP Model'!$AC$13:AD67),'LIP Model'!$AC$13:$AC$215,0))</f>
        <v>101583</v>
      </c>
      <c r="D67" s="85" t="str">
        <f>INDEX('LIP Model'!D$13:D$215,MATCH(ROWS('LIP Model'!$AC$13:AE67),'LIP Model'!$AC$13:$AC$215,0))</f>
        <v>Morton Plant Hospital</v>
      </c>
      <c r="E67" s="85" t="str">
        <f>INDEX('LIP Model'!E$13:E$215,MATCH(ROWS('LIP Model'!$AC$13:AF67),'LIP Model'!$AC$13:$AC$215,0))</f>
        <v>PINELLAS</v>
      </c>
      <c r="F67" s="84" t="str">
        <f>INDEX('LIP Model'!F$13:F$215,MATCH(ROWS('LIP Model'!$AC$13:AG67),'LIP Model'!$AC$13:$AC$215,0))</f>
        <v>Private</v>
      </c>
      <c r="G67" s="84" t="str">
        <f>INDEX('LIP Model'!G$13:G$215,MATCH(ROWS('LIP Model'!$AC$13:AH67),'LIP Model'!$AC$13:$AC$215,0))</f>
        <v>Not</v>
      </c>
      <c r="H67" s="84" t="str">
        <f>INDEX('LIP Model'!H$13:H$215,MATCH(ROWS('LIP Model'!$AC$13:AI67),'LIP Model'!$AC$13:$AC$215,0))</f>
        <v>Not</v>
      </c>
      <c r="I67" s="86">
        <f>INDEX('LIP Model'!I$13:I$215,MATCH(ROWS('LIP Model'!$AC$13:AJ67),'LIP Model'!$AC$13:$AC$215,0))</f>
        <v>42005</v>
      </c>
      <c r="J67" s="85" t="str">
        <f>INDEX('LIP Model'!J$13:J$215,MATCH(ROWS('LIP Model'!$AC$13:AK67),'LIP Model'!$AC$13:$AC$215,0))</f>
        <v xml:space="preserve"> 12/31/2015</v>
      </c>
      <c r="K67" s="87">
        <f>INDEX('LIP Model'!K$13:K$215,MATCH(ROWS('LIP Model'!$AC$13:AL67),'LIP Model'!$AC$13:$AC$215,0))</f>
        <v>5021</v>
      </c>
      <c r="L67" s="87">
        <f>INDEX('LIP Model'!L$13:L$215,MATCH(ROWS('LIP Model'!$AC$13:AM67),'LIP Model'!$AC$13:$AC$215,0))</f>
        <v>8806</v>
      </c>
      <c r="M67" s="87">
        <f>INDEX('LIP Model'!M$13:M$215,MATCH(ROWS('LIP Model'!$AC$13:AN67),'LIP Model'!$AC$13:$AC$215,0))</f>
        <v>13827</v>
      </c>
      <c r="N67" s="87">
        <f>INDEX('LIP Model'!N$13:N$215,MATCH(ROWS('LIP Model'!$AC$13:AO67),'LIP Model'!$AC$13:$AC$215,0))</f>
        <v>112196</v>
      </c>
      <c r="O67" s="88">
        <f>INDEX('LIP Model'!O$13:O$215,MATCH(ROWS('LIP Model'!$AC$13:AP67),'LIP Model'!$AC$13:$AC$215,0))</f>
        <v>0.12323968768940069</v>
      </c>
      <c r="P67" s="89">
        <f>INDEX('LIP Model'!P$13:P$215,MATCH(ROWS('LIP Model'!$AC$13:AQ67),'LIP Model'!$AC$13:$AC$215,0))</f>
        <v>96938305</v>
      </c>
      <c r="Q67" s="89">
        <f>INDEX('LIP Model'!Q$13:Q$215,MATCH(ROWS('LIP Model'!$AC$13:AR67),'LIP Model'!$AC$13:$AC$215,0))</f>
        <v>554191150</v>
      </c>
      <c r="R67" s="89">
        <f>INDEX('LIP Model'!R$13:R$215,MATCH(ROWS('LIP Model'!$AC$13:AS67),'LIP Model'!$AC$13:$AC$215,0))</f>
        <v>417468747</v>
      </c>
      <c r="S67" s="89">
        <f>INDEX('LIP Model'!S$13:S$215,MATCH(ROWS('LIP Model'!$AC$13:AT67),'LIP Model'!$AC$13:$AC$215,0))</f>
        <v>2081222163</v>
      </c>
      <c r="T67" s="88">
        <f>INDEX('LIP Model'!T$13:T$215,MATCH(ROWS('LIP Model'!$AC$13:AU67),'LIP Model'!$AC$13:$AC$215,0))</f>
        <v>0.20058826703932231</v>
      </c>
      <c r="U67" s="89">
        <f>INDEX('LIP Model'!U$13:U$215,MATCH(ROWS('LIP Model'!$AC$13:AV67),'LIP Model'!$AC$13:$AC$215,0))</f>
        <v>19444686.609679274</v>
      </c>
      <c r="V67" s="89">
        <f>INDEX('LIP Model'!V$13:V$215,MATCH(ROWS('LIP Model'!$AC$13:AW67),'LIP Model'!$AC$13:$AC$215,0))</f>
        <v>111164242.38702913</v>
      </c>
      <c r="W67" s="90">
        <f>INDEX('LIP Model'!W$13:W$215,MATCH(ROWS('LIP Model'!$AC$13:AX67),'LIP Model'!$AC$13:$AC$215,0))</f>
        <v>0.17491853668179291</v>
      </c>
      <c r="X67" s="91" t="str">
        <f>INDEX('LIP Model'!X$13:X$215,MATCH(ROWS('LIP Model'!$AC$13:AY67),'LIP Model'!$AC$13:$AC$215,0))</f>
        <v>Tier 3</v>
      </c>
      <c r="Y67" s="92">
        <f>INDEX('LIP Model'!Y$13:Y$215,MATCH(ROWS('LIP Model'!$AC$13:BE67),'LIP Model'!$AC$13:$AC$215,0))</f>
        <v>5833405.9829037823</v>
      </c>
      <c r="Z67" s="92">
        <f>VLOOKUP(B67,'Build LIP Model by County'!B$13:AB$215,25,FALSE)</f>
        <v>2998453</v>
      </c>
      <c r="AA67" s="92">
        <f>INDEX('LIP Model'!AA$13:AA$215,MATCH(ROWS('LIP Model'!$AC$13:BG67),'LIP Model'!$AC$13:$AC$215,0))</f>
        <v>2834952.9829037823</v>
      </c>
      <c r="AB67" s="90">
        <f>INDEX('LIP Model'!AB$13:AB$215,MATCH(ROWS('LIP Model'!$AC$13:BH67),'LIP Model'!$AC$13:$AC$215,0))</f>
        <v>0.48598588735505516</v>
      </c>
    </row>
    <row r="68" spans="2:28" s="73" customFormat="1" ht="18.75" x14ac:dyDescent="0.3">
      <c r="B68" s="74">
        <f>INDEX('LIP Model'!B$13:B$215,MATCH(ROWS('LIP Model'!$AC$13:AC68),'LIP Model'!$AC$13:$AC$215,0))</f>
        <v>100117</v>
      </c>
      <c r="C68" s="84">
        <f>INDEX('LIP Model'!C$13:C$215,MATCH(ROWS('LIP Model'!$AC$13:AD68),'LIP Model'!$AC$13:$AC$215,0))</f>
        <v>102326</v>
      </c>
      <c r="D68" s="85" t="str">
        <f>INDEX('LIP Model'!D$13:D$215,MATCH(ROWS('LIP Model'!$AC$13:AE68),'LIP Model'!$AC$13:$AC$215,0))</f>
        <v>Baptist Medical Center - Beaches</v>
      </c>
      <c r="E68" s="85" t="str">
        <f>INDEX('LIP Model'!E$13:E$215,MATCH(ROWS('LIP Model'!$AC$13:AF68),'LIP Model'!$AC$13:$AC$215,0))</f>
        <v>DUVAL</v>
      </c>
      <c r="F68" s="84" t="str">
        <f>INDEX('LIP Model'!F$13:F$215,MATCH(ROWS('LIP Model'!$AC$13:AG68),'LIP Model'!$AC$13:$AC$215,0))</f>
        <v>Private</v>
      </c>
      <c r="G68" s="84" t="str">
        <f>INDEX('LIP Model'!G$13:G$215,MATCH(ROWS('LIP Model'!$AC$13:AH68),'LIP Model'!$AC$13:$AC$215,0))</f>
        <v>Not</v>
      </c>
      <c r="H68" s="84" t="str">
        <f>INDEX('LIP Model'!H$13:H$215,MATCH(ROWS('LIP Model'!$AC$13:AI68),'LIP Model'!$AC$13:$AC$215,0))</f>
        <v>Not</v>
      </c>
      <c r="I68" s="86">
        <f>INDEX('LIP Model'!I$13:I$215,MATCH(ROWS('LIP Model'!$AC$13:AJ68),'LIP Model'!$AC$13:$AC$215,0))</f>
        <v>41913</v>
      </c>
      <c r="J68" s="85" t="str">
        <f>INDEX('LIP Model'!J$13:J$215,MATCH(ROWS('LIP Model'!$AC$13:AK68),'LIP Model'!$AC$13:$AC$215,0))</f>
        <v xml:space="preserve"> 9/30/2015</v>
      </c>
      <c r="K68" s="87">
        <f>INDEX('LIP Model'!K$13:K$215,MATCH(ROWS('LIP Model'!$AC$13:AL68),'LIP Model'!$AC$13:$AC$215,0))</f>
        <v>923</v>
      </c>
      <c r="L68" s="87">
        <f>INDEX('LIP Model'!L$13:L$215,MATCH(ROWS('LIP Model'!$AC$13:AM68),'LIP Model'!$AC$13:$AC$215,0))</f>
        <v>462</v>
      </c>
      <c r="M68" s="87">
        <f>INDEX('LIP Model'!M$13:M$215,MATCH(ROWS('LIP Model'!$AC$13:AN68),'LIP Model'!$AC$13:$AC$215,0))</f>
        <v>1385</v>
      </c>
      <c r="N68" s="87">
        <f>INDEX('LIP Model'!N$13:N$215,MATCH(ROWS('LIP Model'!$AC$13:AO68),'LIP Model'!$AC$13:$AC$215,0))</f>
        <v>29169</v>
      </c>
      <c r="O68" s="88">
        <f>INDEX('LIP Model'!O$13:O$215,MATCH(ROWS('LIP Model'!$AC$13:AP68),'LIP Model'!$AC$13:$AC$215,0))</f>
        <v>4.7481915732455686E-2</v>
      </c>
      <c r="P68" s="89">
        <f>INDEX('LIP Model'!P$13:P$215,MATCH(ROWS('LIP Model'!$AC$13:AQ68),'LIP Model'!$AC$13:$AC$215,0))</f>
        <v>30136720</v>
      </c>
      <c r="Q68" s="89">
        <f>INDEX('LIP Model'!Q$13:Q$215,MATCH(ROWS('LIP Model'!$AC$13:AR68),'LIP Model'!$AC$13:$AC$215,0))</f>
        <v>178163398</v>
      </c>
      <c r="R68" s="89">
        <f>INDEX('LIP Model'!R$13:R$215,MATCH(ROWS('LIP Model'!$AC$13:AS68),'LIP Model'!$AC$13:$AC$215,0))</f>
        <v>106430186</v>
      </c>
      <c r="S68" s="89">
        <f>INDEX('LIP Model'!S$13:S$215,MATCH(ROWS('LIP Model'!$AC$13:AT68),'LIP Model'!$AC$13:$AC$215,0))</f>
        <v>533222391</v>
      </c>
      <c r="T68" s="88">
        <f>INDEX('LIP Model'!T$13:T$215,MATCH(ROWS('LIP Model'!$AC$13:AU68),'LIP Model'!$AC$13:$AC$215,0))</f>
        <v>0.19959811852687184</v>
      </c>
      <c r="U68" s="89">
        <f>INDEX('LIP Model'!U$13:U$215,MATCH(ROWS('LIP Model'!$AC$13:AV68),'LIP Model'!$AC$13:$AC$215,0))</f>
        <v>6015232.6105711488</v>
      </c>
      <c r="V68" s="89">
        <f>INDEX('LIP Model'!V$13:V$215,MATCH(ROWS('LIP Model'!$AC$13:AW68),'LIP Model'!$AC$13:$AC$215,0))</f>
        <v>35561079.031154245</v>
      </c>
      <c r="W68" s="90">
        <f>INDEX('LIP Model'!W$13:W$215,MATCH(ROWS('LIP Model'!$AC$13:AX68),'LIP Model'!$AC$13:$AC$215,0))</f>
        <v>0.16915213976778773</v>
      </c>
      <c r="X68" s="91" t="str">
        <f>INDEX('LIP Model'!X$13:X$215,MATCH(ROWS('LIP Model'!$AC$13:AY68),'LIP Model'!$AC$13:$AC$215,0))</f>
        <v>Tier 3</v>
      </c>
      <c r="Y68" s="92">
        <f>INDEX('LIP Model'!Y$13:Y$215,MATCH(ROWS('LIP Model'!$AC$13:BE68),'LIP Model'!$AC$13:$AC$215,0))</f>
        <v>1804569.7831713445</v>
      </c>
      <c r="Z68" s="92">
        <f>VLOOKUP(B68,'Build LIP Model by County'!B$13:AB$215,25,FALSE)</f>
        <v>0</v>
      </c>
      <c r="AA68" s="92">
        <f>INDEX('LIP Model'!AA$13:AA$215,MATCH(ROWS('LIP Model'!$AC$13:BG68),'LIP Model'!$AC$13:$AC$215,0))</f>
        <v>1804569.7831713445</v>
      </c>
      <c r="AB68" s="90">
        <f>INDEX('LIP Model'!AB$13:AB$215,MATCH(ROWS('LIP Model'!$AC$13:BH68),'LIP Model'!$AC$13:$AC$215,0))</f>
        <v>1</v>
      </c>
    </row>
    <row r="69" spans="2:28" s="73" customFormat="1" ht="18.75" x14ac:dyDescent="0.3">
      <c r="B69" s="74">
        <f>INDEX('LIP Model'!B$13:B$215,MATCH(ROWS('LIP Model'!$AC$13:AC69),'LIP Model'!$AC$13:$AC$215,0))</f>
        <v>100234</v>
      </c>
      <c r="C69" s="84">
        <f>INDEX('LIP Model'!C$13:C$215,MATCH(ROWS('LIP Model'!$AC$13:AD69),'LIP Model'!$AC$13:$AC$215,0))</f>
        <v>120308</v>
      </c>
      <c r="D69" s="85" t="str">
        <f>INDEX('LIP Model'!D$13:D$215,MATCH(ROWS('LIP Model'!$AC$13:AE69),'LIP Model'!$AC$13:$AC$215,0))</f>
        <v>JFK Medical Center North Campus</v>
      </c>
      <c r="E69" s="85" t="str">
        <f>INDEX('LIP Model'!E$13:E$215,MATCH(ROWS('LIP Model'!$AC$13:AF69),'LIP Model'!$AC$13:$AC$215,0))</f>
        <v>PALM BEACH</v>
      </c>
      <c r="F69" s="84" t="str">
        <f>INDEX('LIP Model'!F$13:F$215,MATCH(ROWS('LIP Model'!$AC$13:AG69),'LIP Model'!$AC$13:$AC$215,0))</f>
        <v>Private</v>
      </c>
      <c r="G69" s="84" t="str">
        <f>INDEX('LIP Model'!G$13:G$215,MATCH(ROWS('LIP Model'!$AC$13:AH69),'LIP Model'!$AC$13:$AC$215,0))</f>
        <v>Not</v>
      </c>
      <c r="H69" s="84" t="str">
        <f>INDEX('LIP Model'!H$13:H$215,MATCH(ROWS('LIP Model'!$AC$13:AI69),'LIP Model'!$AC$13:$AC$215,0))</f>
        <v>Not</v>
      </c>
      <c r="I69" s="86">
        <f>INDEX('LIP Model'!I$13:I$215,MATCH(ROWS('LIP Model'!$AC$13:AJ69),'LIP Model'!$AC$13:$AC$215,0))</f>
        <v>42005</v>
      </c>
      <c r="J69" s="85" t="str">
        <f>INDEX('LIP Model'!J$13:J$215,MATCH(ROWS('LIP Model'!$AC$13:AK69),'LIP Model'!$AC$13:$AC$215,0))</f>
        <v xml:space="preserve"> 12/31/2015</v>
      </c>
      <c r="K69" s="87">
        <f>INDEX('LIP Model'!K$13:K$215,MATCH(ROWS('LIP Model'!$AC$13:AL69),'LIP Model'!$AC$13:$AC$215,0))</f>
        <v>2945</v>
      </c>
      <c r="L69" s="87">
        <f>INDEX('LIP Model'!L$13:L$215,MATCH(ROWS('LIP Model'!$AC$13:AM69),'LIP Model'!$AC$13:$AC$215,0))</f>
        <v>8786</v>
      </c>
      <c r="M69" s="87">
        <f>INDEX('LIP Model'!M$13:M$215,MATCH(ROWS('LIP Model'!$AC$13:AN69),'LIP Model'!$AC$13:$AC$215,0))</f>
        <v>11731</v>
      </c>
      <c r="N69" s="87">
        <f>INDEX('LIP Model'!N$13:N$215,MATCH(ROWS('LIP Model'!$AC$13:AO69),'LIP Model'!$AC$13:$AC$215,0))</f>
        <v>41105</v>
      </c>
      <c r="O69" s="88">
        <f>INDEX('LIP Model'!O$13:O$215,MATCH(ROWS('LIP Model'!$AC$13:AP69),'LIP Model'!$AC$13:$AC$215,0))</f>
        <v>0.2853910716457852</v>
      </c>
      <c r="P69" s="89">
        <f>INDEX('LIP Model'!P$13:P$215,MATCH(ROWS('LIP Model'!$AC$13:AQ69),'LIP Model'!$AC$13:$AC$215,0))</f>
        <v>25812015</v>
      </c>
      <c r="Q69" s="89">
        <f>INDEX('LIP Model'!Q$13:Q$215,MATCH(ROWS('LIP Model'!$AC$13:AR69),'LIP Model'!$AC$13:$AC$215,0))</f>
        <v>153261473</v>
      </c>
      <c r="R69" s="89">
        <f>INDEX('LIP Model'!R$13:R$215,MATCH(ROWS('LIP Model'!$AC$13:AS69),'LIP Model'!$AC$13:$AC$215,0))</f>
        <v>90809154</v>
      </c>
      <c r="S69" s="89">
        <f>INDEX('LIP Model'!S$13:S$215,MATCH(ROWS('LIP Model'!$AC$13:AT69),'LIP Model'!$AC$13:$AC$215,0))</f>
        <v>706774983</v>
      </c>
      <c r="T69" s="88">
        <f>INDEX('LIP Model'!T$13:T$215,MATCH(ROWS('LIP Model'!$AC$13:AU69),'LIP Model'!$AC$13:$AC$215,0))</f>
        <v>0.12848382608924347</v>
      </c>
      <c r="U69" s="89">
        <f>INDEX('LIP Model'!U$13:U$215,MATCH(ROWS('LIP Model'!$AC$13:AV69),'LIP Model'!$AC$13:$AC$215,0))</f>
        <v>3316426.4462729436</v>
      </c>
      <c r="V69" s="89">
        <f>INDEX('LIP Model'!V$13:V$215,MATCH(ROWS('LIP Model'!$AC$13:AW69),'LIP Model'!$AC$13:$AC$215,0))</f>
        <v>19691620.443113282</v>
      </c>
      <c r="W69" s="90">
        <f>INDEX('LIP Model'!W$13:W$215,MATCH(ROWS('LIP Model'!$AC$13:AX69),'LIP Model'!$AC$13:$AC$215,0))</f>
        <v>0.1684181581629455</v>
      </c>
      <c r="X69" s="91" t="str">
        <f>INDEX('LIP Model'!X$13:X$215,MATCH(ROWS('LIP Model'!$AC$13:AY69),'LIP Model'!$AC$13:$AC$215,0))</f>
        <v>Tier 3</v>
      </c>
      <c r="Y69" s="92">
        <f>INDEX('LIP Model'!Y$13:Y$215,MATCH(ROWS('LIP Model'!$AC$13:BE69),'LIP Model'!$AC$13:$AC$215,0))</f>
        <v>994927.93388188304</v>
      </c>
      <c r="Z69" s="92">
        <f>VLOOKUP(B69,'Build LIP Model by County'!B$13:AB$215,25,FALSE)</f>
        <v>530276</v>
      </c>
      <c r="AA69" s="92">
        <f>INDEX('LIP Model'!AA$13:AA$215,MATCH(ROWS('LIP Model'!$AC$13:BG69),'LIP Model'!$AC$13:$AC$215,0))</f>
        <v>464651.93388188304</v>
      </c>
      <c r="AB69" s="90">
        <f>INDEX('LIP Model'!AB$13:AB$215,MATCH(ROWS('LIP Model'!$AC$13:BH69),'LIP Model'!$AC$13:$AC$215,0))</f>
        <v>0.46702069371895444</v>
      </c>
    </row>
    <row r="70" spans="2:28" s="73" customFormat="1" ht="18.75" x14ac:dyDescent="0.3">
      <c r="B70" s="74">
        <f>INDEX('LIP Model'!B$13:B$215,MATCH(ROWS('LIP Model'!$AC$13:AC70),'LIP Model'!$AC$13:$AC$215,0))</f>
        <v>100018</v>
      </c>
      <c r="C70" s="84">
        <f>INDEX('LIP Model'!C$13:C$215,MATCH(ROWS('LIP Model'!$AC$13:AD70),'LIP Model'!$AC$13:$AC$215,0))</f>
        <v>100315</v>
      </c>
      <c r="D70" s="85" t="str">
        <f>INDEX('LIP Model'!D$13:D$215,MATCH(ROWS('LIP Model'!$AC$13:AE70),'LIP Model'!$AC$13:$AC$215,0))</f>
        <v>Naples Community Hospital</v>
      </c>
      <c r="E70" s="85" t="str">
        <f>INDEX('LIP Model'!E$13:E$215,MATCH(ROWS('LIP Model'!$AC$13:AF70),'LIP Model'!$AC$13:$AC$215,0))</f>
        <v>COLLIER</v>
      </c>
      <c r="F70" s="84" t="str">
        <f>INDEX('LIP Model'!F$13:F$215,MATCH(ROWS('LIP Model'!$AC$13:AG70),'LIP Model'!$AC$13:$AC$215,0))</f>
        <v>Private</v>
      </c>
      <c r="G70" s="84" t="str">
        <f>INDEX('LIP Model'!G$13:G$215,MATCH(ROWS('LIP Model'!$AC$13:AH70),'LIP Model'!$AC$13:$AC$215,0))</f>
        <v>Not</v>
      </c>
      <c r="H70" s="84" t="str">
        <f>INDEX('LIP Model'!H$13:H$215,MATCH(ROWS('LIP Model'!$AC$13:AI70),'LIP Model'!$AC$13:$AC$215,0))</f>
        <v>Not</v>
      </c>
      <c r="I70" s="86">
        <f>INDEX('LIP Model'!I$13:I$215,MATCH(ROWS('LIP Model'!$AC$13:AJ70),'LIP Model'!$AC$13:$AC$215,0))</f>
        <v>41913</v>
      </c>
      <c r="J70" s="85" t="str">
        <f>INDEX('LIP Model'!J$13:J$215,MATCH(ROWS('LIP Model'!$AC$13:AK70),'LIP Model'!$AC$13:$AC$215,0))</f>
        <v xml:space="preserve"> 9/30/2015</v>
      </c>
      <c r="K70" s="87">
        <f>INDEX('LIP Model'!K$13:K$215,MATCH(ROWS('LIP Model'!$AC$13:AL70),'LIP Model'!$AC$13:$AC$215,0))</f>
        <v>8983</v>
      </c>
      <c r="L70" s="87">
        <f>INDEX('LIP Model'!L$13:L$215,MATCH(ROWS('LIP Model'!$AC$13:AM70),'LIP Model'!$AC$13:$AC$215,0))</f>
        <v>7639</v>
      </c>
      <c r="M70" s="87">
        <f>INDEX('LIP Model'!M$13:M$215,MATCH(ROWS('LIP Model'!$AC$13:AN70),'LIP Model'!$AC$13:$AC$215,0))</f>
        <v>16622</v>
      </c>
      <c r="N70" s="87">
        <f>INDEX('LIP Model'!N$13:N$215,MATCH(ROWS('LIP Model'!$AC$13:AO70),'LIP Model'!$AC$13:$AC$215,0))</f>
        <v>139861</v>
      </c>
      <c r="O70" s="88">
        <f>INDEX('LIP Model'!O$13:O$215,MATCH(ROWS('LIP Model'!$AC$13:AP70),'LIP Model'!$AC$13:$AC$215,0))</f>
        <v>0.11884656909360007</v>
      </c>
      <c r="P70" s="89">
        <f>INDEX('LIP Model'!P$13:P$215,MATCH(ROWS('LIP Model'!$AC$13:AQ70),'LIP Model'!$AC$13:$AC$215,0))</f>
        <v>68398452</v>
      </c>
      <c r="Q70" s="89">
        <f>INDEX('LIP Model'!Q$13:Q$215,MATCH(ROWS('LIP Model'!$AC$13:AR70),'LIP Model'!$AC$13:$AC$215,0))</f>
        <v>408778430</v>
      </c>
      <c r="R70" s="89">
        <f>INDEX('LIP Model'!R$13:R$215,MATCH(ROWS('LIP Model'!$AC$13:AS70),'LIP Model'!$AC$13:$AC$215,0))</f>
        <v>395762321</v>
      </c>
      <c r="S70" s="89">
        <f>INDEX('LIP Model'!S$13:S$215,MATCH(ROWS('LIP Model'!$AC$13:AT70),'LIP Model'!$AC$13:$AC$215,0))</f>
        <v>1798392182</v>
      </c>
      <c r="T70" s="88">
        <f>INDEX('LIP Model'!T$13:T$215,MATCH(ROWS('LIP Model'!$AC$13:AU70),'LIP Model'!$AC$13:$AC$215,0))</f>
        <v>0.22006452483566236</v>
      </c>
      <c r="U70" s="89">
        <f>INDEX('LIP Model'!U$13:U$215,MATCH(ROWS('LIP Model'!$AC$13:AV70),'LIP Model'!$AC$13:$AC$215,0))</f>
        <v>15052072.83887486</v>
      </c>
      <c r="V70" s="89">
        <f>INDEX('LIP Model'!V$13:V$215,MATCH(ROWS('LIP Model'!$AC$13:AW70),'LIP Model'!$AC$13:$AC$215,0))</f>
        <v>89957630.961018071</v>
      </c>
      <c r="W70" s="90">
        <f>INDEX('LIP Model'!W$13:W$215,MATCH(ROWS('LIP Model'!$AC$13:AX70),'LIP Model'!$AC$13:$AC$215,0))</f>
        <v>0.16732402441097491</v>
      </c>
      <c r="X70" s="91" t="str">
        <f>INDEX('LIP Model'!X$13:X$215,MATCH(ROWS('LIP Model'!$AC$13:AY70),'LIP Model'!$AC$13:$AC$215,0))</f>
        <v>Tier 3</v>
      </c>
      <c r="Y70" s="92">
        <f>INDEX('LIP Model'!Y$13:Y$215,MATCH(ROWS('LIP Model'!$AC$13:BE70),'LIP Model'!$AC$13:$AC$215,0))</f>
        <v>4515621.8516624579</v>
      </c>
      <c r="Z70" s="92">
        <f>VLOOKUP(B70,'Build LIP Model by County'!B$13:AB$215,25,FALSE)</f>
        <v>2406734</v>
      </c>
      <c r="AA70" s="92">
        <f>INDEX('LIP Model'!AA$13:AA$215,MATCH(ROWS('LIP Model'!$AC$13:BG70),'LIP Model'!$AC$13:$AC$215,0))</f>
        <v>2108887.8516624579</v>
      </c>
      <c r="AB70" s="90">
        <f>INDEX('LIP Model'!AB$13:AB$215,MATCH(ROWS('LIP Model'!$AC$13:BH70),'LIP Model'!$AC$13:$AC$215,0))</f>
        <v>0.46702047269216224</v>
      </c>
    </row>
    <row r="71" spans="2:28" s="73" customFormat="1" ht="18.75" x14ac:dyDescent="0.3">
      <c r="B71" s="74">
        <f>INDEX('LIP Model'!B$13:B$215,MATCH(ROWS('LIP Model'!$AC$13:AC71),'LIP Model'!$AC$13:$AC$215,0))</f>
        <v>100224</v>
      </c>
      <c r="C71" s="84">
        <f>INDEX('LIP Model'!C$13:C$215,MATCH(ROWS('LIP Model'!$AC$13:AD71),'LIP Model'!$AC$13:$AC$215,0))</f>
        <v>112801</v>
      </c>
      <c r="D71" s="85" t="str">
        <f>INDEX('LIP Model'!D$13:D$215,MATCH(ROWS('LIP Model'!$AC$13:AE71),'LIP Model'!$AC$13:$AC$215,0))</f>
        <v>University Hospital and Medical Center</v>
      </c>
      <c r="E71" s="85" t="str">
        <f>INDEX('LIP Model'!E$13:E$215,MATCH(ROWS('LIP Model'!$AC$13:AF71),'LIP Model'!$AC$13:$AC$215,0))</f>
        <v>BROWARD</v>
      </c>
      <c r="F71" s="84" t="str">
        <f>INDEX('LIP Model'!F$13:F$215,MATCH(ROWS('LIP Model'!$AC$13:AG71),'LIP Model'!$AC$13:$AC$215,0))</f>
        <v>Private</v>
      </c>
      <c r="G71" s="84" t="str">
        <f>INDEX('LIP Model'!G$13:G$215,MATCH(ROWS('LIP Model'!$AC$13:AH71),'LIP Model'!$AC$13:$AC$215,0))</f>
        <v>Not</v>
      </c>
      <c r="H71" s="84" t="str">
        <f>INDEX('LIP Model'!H$13:H$215,MATCH(ROWS('LIP Model'!$AC$13:AI71),'LIP Model'!$AC$13:$AC$215,0))</f>
        <v>Not</v>
      </c>
      <c r="I71" s="86">
        <f>INDEX('LIP Model'!I$13:I$215,MATCH(ROWS('LIP Model'!$AC$13:AJ71),'LIP Model'!$AC$13:$AC$215,0))</f>
        <v>42005</v>
      </c>
      <c r="J71" s="85" t="str">
        <f>INDEX('LIP Model'!J$13:J$215,MATCH(ROWS('LIP Model'!$AC$13:AK71),'LIP Model'!$AC$13:$AC$215,0))</f>
        <v xml:space="preserve"> 12/31/2015</v>
      </c>
      <c r="K71" s="87">
        <f>INDEX('LIP Model'!K$13:K$215,MATCH(ROWS('LIP Model'!$AC$13:AL71),'LIP Model'!$AC$13:$AC$215,0))</f>
        <v>2125</v>
      </c>
      <c r="L71" s="87">
        <f>INDEX('LIP Model'!L$13:L$215,MATCH(ROWS('LIP Model'!$AC$13:AM71),'LIP Model'!$AC$13:$AC$215,0))</f>
        <v>4905</v>
      </c>
      <c r="M71" s="87">
        <f>INDEX('LIP Model'!M$13:M$215,MATCH(ROWS('LIP Model'!$AC$13:AN71),'LIP Model'!$AC$13:$AC$215,0))</f>
        <v>7030</v>
      </c>
      <c r="N71" s="87">
        <f>INDEX('LIP Model'!N$13:N$215,MATCH(ROWS('LIP Model'!$AC$13:AO71),'LIP Model'!$AC$13:$AC$215,0))</f>
        <v>53571</v>
      </c>
      <c r="O71" s="88">
        <f>INDEX('LIP Model'!O$13:O$215,MATCH(ROWS('LIP Model'!$AC$13:AP71),'LIP Model'!$AC$13:$AC$215,0))</f>
        <v>0.13122771648839857</v>
      </c>
      <c r="P71" s="89">
        <f>INDEX('LIP Model'!P$13:P$215,MATCH(ROWS('LIP Model'!$AC$13:AQ71),'LIP Model'!$AC$13:$AC$215,0))</f>
        <v>32770755</v>
      </c>
      <c r="Q71" s="89">
        <f>INDEX('LIP Model'!Q$13:Q$215,MATCH(ROWS('LIP Model'!$AC$13:AR71),'LIP Model'!$AC$13:$AC$215,0))</f>
        <v>196422180</v>
      </c>
      <c r="R71" s="89">
        <f>INDEX('LIP Model'!R$13:R$215,MATCH(ROWS('LIP Model'!$AC$13:AS71),'LIP Model'!$AC$13:$AC$215,0))</f>
        <v>107331979</v>
      </c>
      <c r="S71" s="89">
        <f>INDEX('LIP Model'!S$13:S$215,MATCH(ROWS('LIP Model'!$AC$13:AT71),'LIP Model'!$AC$13:$AC$215,0))</f>
        <v>951066563</v>
      </c>
      <c r="T71" s="88">
        <f>INDEX('LIP Model'!T$13:T$215,MATCH(ROWS('LIP Model'!$AC$13:AU71),'LIP Model'!$AC$13:$AC$215,0))</f>
        <v>0.11285432920850147</v>
      </c>
      <c r="U71" s="89">
        <f>INDEX('LIP Model'!U$13:U$215,MATCH(ROWS('LIP Model'!$AC$13:AV71),'LIP Model'!$AC$13:$AC$215,0))</f>
        <v>3698321.5731811454</v>
      </c>
      <c r="V71" s="89">
        <f>INDEX('LIP Model'!V$13:V$215,MATCH(ROWS('LIP Model'!$AC$13:AW71),'LIP Model'!$AC$13:$AC$215,0))</f>
        <v>22167093.365571532</v>
      </c>
      <c r="W71" s="90">
        <f>INDEX('LIP Model'!W$13:W$215,MATCH(ROWS('LIP Model'!$AC$13:AX71),'LIP Model'!$AC$13:$AC$215,0))</f>
        <v>0.16683836316244938</v>
      </c>
      <c r="X71" s="91" t="str">
        <f>INDEX('LIP Model'!X$13:X$215,MATCH(ROWS('LIP Model'!$AC$13:AY71),'LIP Model'!$AC$13:$AC$215,0))</f>
        <v>Tier 3</v>
      </c>
      <c r="Y71" s="92">
        <f>INDEX('LIP Model'!Y$13:Y$215,MATCH(ROWS('LIP Model'!$AC$13:BE71),'LIP Model'!$AC$13:$AC$215,0))</f>
        <v>1109496.4719543436</v>
      </c>
      <c r="Z71" s="92">
        <f>VLOOKUP(B71,'Build LIP Model by County'!B$13:AB$215,25,FALSE)</f>
        <v>0</v>
      </c>
      <c r="AA71" s="92">
        <f>INDEX('LIP Model'!AA$13:AA$215,MATCH(ROWS('LIP Model'!$AC$13:BG71),'LIP Model'!$AC$13:$AC$215,0))</f>
        <v>1109496.4719543436</v>
      </c>
      <c r="AB71" s="90">
        <f>INDEX('LIP Model'!AB$13:AB$215,MATCH(ROWS('LIP Model'!$AC$13:BH71),'LIP Model'!$AC$13:$AC$215,0))</f>
        <v>1</v>
      </c>
    </row>
    <row r="72" spans="2:28" s="73" customFormat="1" ht="18.75" x14ac:dyDescent="0.3">
      <c r="B72" s="74">
        <f>INDEX('LIP Model'!B$13:B$215,MATCH(ROWS('LIP Model'!$AC$13:AC72),'LIP Model'!$AC$13:$AC$215,0))</f>
        <v>100030</v>
      </c>
      <c r="C72" s="84">
        <f>INDEX('LIP Model'!C$13:C$215,MATCH(ROWS('LIP Model'!$AC$13:AD72),'LIP Model'!$AC$13:$AC$215,0))</f>
        <v>101354</v>
      </c>
      <c r="D72" s="85" t="str">
        <f>INDEX('LIP Model'!D$13:D$215,MATCH(ROWS('LIP Model'!$AC$13:AE72),'LIP Model'!$AC$13:$AC$215,0))</f>
        <v>Health Central</v>
      </c>
      <c r="E72" s="85" t="str">
        <f>INDEX('LIP Model'!E$13:E$215,MATCH(ROWS('LIP Model'!$AC$13:AF72),'LIP Model'!$AC$13:$AC$215,0))</f>
        <v>ORANGE</v>
      </c>
      <c r="F72" s="84" t="str">
        <f>INDEX('LIP Model'!F$13:F$215,MATCH(ROWS('LIP Model'!$AC$13:AG72),'LIP Model'!$AC$13:$AC$215,0))</f>
        <v>Private</v>
      </c>
      <c r="G72" s="84" t="str">
        <f>INDEX('LIP Model'!G$13:G$215,MATCH(ROWS('LIP Model'!$AC$13:AH72),'LIP Model'!$AC$13:$AC$215,0))</f>
        <v>Not</v>
      </c>
      <c r="H72" s="84" t="str">
        <f>INDEX('LIP Model'!H$13:H$215,MATCH(ROWS('LIP Model'!$AC$13:AI72),'LIP Model'!$AC$13:$AC$215,0))</f>
        <v>Not</v>
      </c>
      <c r="I72" s="86">
        <f>INDEX('LIP Model'!I$13:I$215,MATCH(ROWS('LIP Model'!$AC$13:AJ72),'LIP Model'!$AC$13:$AC$215,0))</f>
        <v>41913</v>
      </c>
      <c r="J72" s="85" t="str">
        <f>INDEX('LIP Model'!J$13:J$215,MATCH(ROWS('LIP Model'!$AC$13:AK72),'LIP Model'!$AC$13:$AC$215,0))</f>
        <v xml:space="preserve"> 9/30/2015</v>
      </c>
      <c r="K72" s="87">
        <f>INDEX('LIP Model'!K$13:K$215,MATCH(ROWS('LIP Model'!$AC$13:AL72),'LIP Model'!$AC$13:$AC$215,0))</f>
        <v>2031</v>
      </c>
      <c r="L72" s="87">
        <f>INDEX('LIP Model'!L$13:L$215,MATCH(ROWS('LIP Model'!$AC$13:AM72),'LIP Model'!$AC$13:$AC$215,0))</f>
        <v>6276</v>
      </c>
      <c r="M72" s="87">
        <f>INDEX('LIP Model'!M$13:M$215,MATCH(ROWS('LIP Model'!$AC$13:AN72),'LIP Model'!$AC$13:$AC$215,0))</f>
        <v>8307</v>
      </c>
      <c r="N72" s="87">
        <f>INDEX('LIP Model'!N$13:N$215,MATCH(ROWS('LIP Model'!$AC$13:AO72),'LIP Model'!$AC$13:$AC$215,0))</f>
        <v>50094</v>
      </c>
      <c r="O72" s="88">
        <f>INDEX('LIP Model'!O$13:O$215,MATCH(ROWS('LIP Model'!$AC$13:AP72),'LIP Model'!$AC$13:$AC$215,0))</f>
        <v>0.16582824290334172</v>
      </c>
      <c r="P72" s="89">
        <f>INDEX('LIP Model'!P$13:P$215,MATCH(ROWS('LIP Model'!$AC$13:AQ72),'LIP Model'!$AC$13:$AC$215,0))</f>
        <v>40036878</v>
      </c>
      <c r="Q72" s="89">
        <f>INDEX('LIP Model'!Q$13:Q$215,MATCH(ROWS('LIP Model'!$AC$13:AR72),'LIP Model'!$AC$13:$AC$215,0))</f>
        <v>240203535</v>
      </c>
      <c r="R72" s="89">
        <f>INDEX('LIP Model'!R$13:R$215,MATCH(ROWS('LIP Model'!$AC$13:AS72),'LIP Model'!$AC$13:$AC$215,0))</f>
        <v>138493536</v>
      </c>
      <c r="S72" s="89">
        <f>INDEX('LIP Model'!S$13:S$215,MATCH(ROWS('LIP Model'!$AC$13:AT72),'LIP Model'!$AC$13:$AC$215,0))</f>
        <v>847164149</v>
      </c>
      <c r="T72" s="88">
        <f>INDEX('LIP Model'!T$13:T$215,MATCH(ROWS('LIP Model'!$AC$13:AU72),'LIP Model'!$AC$13:$AC$215,0))</f>
        <v>0.16347898593617186</v>
      </c>
      <c r="U72" s="89">
        <f>INDEX('LIP Model'!U$13:U$215,MATCH(ROWS('LIP Model'!$AC$13:AV72),'LIP Model'!$AC$13:$AC$215,0))</f>
        <v>6545188.2154902285</v>
      </c>
      <c r="V72" s="89">
        <f>INDEX('LIP Model'!V$13:V$215,MATCH(ROWS('LIP Model'!$AC$13:AW72),'LIP Model'!$AC$13:$AC$215,0))</f>
        <v>39268230.320083767</v>
      </c>
      <c r="W72" s="90">
        <f>INDEX('LIP Model'!W$13:W$215,MATCH(ROWS('LIP Model'!$AC$13:AX72),'LIP Model'!$AC$13:$AC$215,0))</f>
        <v>0.16667897081531294</v>
      </c>
      <c r="X72" s="91" t="str">
        <f>INDEX('LIP Model'!X$13:X$215,MATCH(ROWS('LIP Model'!$AC$13:AY72),'LIP Model'!$AC$13:$AC$215,0))</f>
        <v>Tier 3</v>
      </c>
      <c r="Y72" s="92">
        <f>INDEX('LIP Model'!Y$13:Y$215,MATCH(ROWS('LIP Model'!$AC$13:BE72),'LIP Model'!$AC$13:$AC$215,0))</f>
        <v>1963556.4646470684</v>
      </c>
      <c r="Z72" s="92">
        <f>VLOOKUP(B72,'Build LIP Model by County'!B$13:AB$215,25,FALSE)</f>
        <v>1046535</v>
      </c>
      <c r="AA72" s="92">
        <f>INDEX('LIP Model'!AA$13:AA$215,MATCH(ROWS('LIP Model'!$AC$13:BG72),'LIP Model'!$AC$13:$AC$215,0))</f>
        <v>917021.46464706841</v>
      </c>
      <c r="AB72" s="90">
        <f>INDEX('LIP Model'!AB$13:AB$215,MATCH(ROWS('LIP Model'!$AC$13:BH72),'LIP Model'!$AC$13:$AC$215,0))</f>
        <v>0.46702067455538882</v>
      </c>
    </row>
    <row r="73" spans="2:28" s="73" customFormat="1" ht="18.75" x14ac:dyDescent="0.3">
      <c r="B73" s="74">
        <f>INDEX('LIP Model'!B$13:B$215,MATCH(ROWS('LIP Model'!$AC$13:AC73),'LIP Model'!$AC$13:$AC$215,0))</f>
        <v>100115</v>
      </c>
      <c r="C73" s="84">
        <f>INDEX('LIP Model'!C$13:C$215,MATCH(ROWS('LIP Model'!$AC$13:AD73),'LIP Model'!$AC$13:$AC$215,0))</f>
        <v>102342</v>
      </c>
      <c r="D73" s="85" t="str">
        <f>INDEX('LIP Model'!D$13:D$215,MATCH(ROWS('LIP Model'!$AC$13:AE73),'LIP Model'!$AC$13:$AC$215,0))</f>
        <v>Kindred Hospital-Bay Area-Tampa</v>
      </c>
      <c r="E73" s="85" t="str">
        <f>INDEX('LIP Model'!E$13:E$215,MATCH(ROWS('LIP Model'!$AC$13:AF73),'LIP Model'!$AC$13:$AC$215,0))</f>
        <v>HILLSBOROUGH</v>
      </c>
      <c r="F73" s="84" t="str">
        <f>INDEX('LIP Model'!F$13:F$215,MATCH(ROWS('LIP Model'!$AC$13:AG73),'LIP Model'!$AC$13:$AC$215,0))</f>
        <v>Private</v>
      </c>
      <c r="G73" s="84" t="str">
        <f>INDEX('LIP Model'!G$13:G$215,MATCH(ROWS('LIP Model'!$AC$13:AH73),'LIP Model'!$AC$13:$AC$215,0))</f>
        <v>Not</v>
      </c>
      <c r="H73" s="84" t="str">
        <f>INDEX('LIP Model'!H$13:H$215,MATCH(ROWS('LIP Model'!$AC$13:AI73),'LIP Model'!$AC$13:$AC$215,0))</f>
        <v>Not</v>
      </c>
      <c r="I73" s="86">
        <f>INDEX('LIP Model'!I$13:I$215,MATCH(ROWS('LIP Model'!$AC$13:AJ73),'LIP Model'!$AC$13:$AC$215,0))</f>
        <v>42005</v>
      </c>
      <c r="J73" s="85" t="str">
        <f>INDEX('LIP Model'!J$13:J$215,MATCH(ROWS('LIP Model'!$AC$13:AK73),'LIP Model'!$AC$13:$AC$215,0))</f>
        <v xml:space="preserve"> 12/31/2015</v>
      </c>
      <c r="K73" s="87">
        <f>INDEX('LIP Model'!K$13:K$215,MATCH(ROWS('LIP Model'!$AC$13:AL73),'LIP Model'!$AC$13:$AC$215,0))</f>
        <v>72</v>
      </c>
      <c r="L73" s="87">
        <f>INDEX('LIP Model'!L$13:L$215,MATCH(ROWS('LIP Model'!$AC$13:AM73),'LIP Model'!$AC$13:$AC$215,0))</f>
        <v>1314</v>
      </c>
      <c r="M73" s="87">
        <f>INDEX('LIP Model'!M$13:M$215,MATCH(ROWS('LIP Model'!$AC$13:AN73),'LIP Model'!$AC$13:$AC$215,0))</f>
        <v>1386</v>
      </c>
      <c r="N73" s="87">
        <f>INDEX('LIP Model'!N$13:N$215,MATCH(ROWS('LIP Model'!$AC$13:AO73),'LIP Model'!$AC$13:$AC$215,0))</f>
        <v>19777</v>
      </c>
      <c r="O73" s="88">
        <f>INDEX('LIP Model'!O$13:O$215,MATCH(ROWS('LIP Model'!$AC$13:AP73),'LIP Model'!$AC$13:$AC$215,0))</f>
        <v>7.0081407695808257E-2</v>
      </c>
      <c r="P73" s="89">
        <f>INDEX('LIP Model'!P$13:P$215,MATCH(ROWS('LIP Model'!$AC$13:AQ73),'LIP Model'!$AC$13:$AC$215,0))</f>
        <v>4470850</v>
      </c>
      <c r="Q73" s="89">
        <f>INDEX('LIP Model'!Q$13:Q$215,MATCH(ROWS('LIP Model'!$AC$13:AR73),'LIP Model'!$AC$13:$AC$215,0))</f>
        <v>27216721</v>
      </c>
      <c r="R73" s="89">
        <f>INDEX('LIP Model'!R$13:R$215,MATCH(ROWS('LIP Model'!$AC$13:AS73),'LIP Model'!$AC$13:$AC$215,0))</f>
        <v>26448135</v>
      </c>
      <c r="S73" s="89">
        <f>INDEX('LIP Model'!S$13:S$215,MATCH(ROWS('LIP Model'!$AC$13:AT73),'LIP Model'!$AC$13:$AC$215,0))</f>
        <v>135118080</v>
      </c>
      <c r="T73" s="88">
        <f>INDEX('LIP Model'!T$13:T$215,MATCH(ROWS('LIP Model'!$AC$13:AU73),'LIP Model'!$AC$13:$AC$215,0))</f>
        <v>0.19574090306789441</v>
      </c>
      <c r="U73" s="89">
        <f>INDEX('LIP Model'!U$13:U$215,MATCH(ROWS('LIP Model'!$AC$13:AV73),'LIP Model'!$AC$13:$AC$215,0))</f>
        <v>875128.21648109576</v>
      </c>
      <c r="V73" s="89">
        <f>INDEX('LIP Model'!V$13:V$215,MATCH(ROWS('LIP Model'!$AC$13:AW73),'LIP Model'!$AC$13:$AC$215,0))</f>
        <v>5327425.5470869262</v>
      </c>
      <c r="W73" s="90">
        <f>INDEX('LIP Model'!W$13:W$215,MATCH(ROWS('LIP Model'!$AC$13:AX73),'LIP Model'!$AC$13:$AC$215,0))</f>
        <v>0.16426850244009925</v>
      </c>
      <c r="X73" s="91" t="str">
        <f>INDEX('LIP Model'!X$13:X$215,MATCH(ROWS('LIP Model'!$AC$13:AY73),'LIP Model'!$AC$13:$AC$215,0))</f>
        <v>Tier 3</v>
      </c>
      <c r="Y73" s="92">
        <f>INDEX('LIP Model'!Y$13:Y$215,MATCH(ROWS('LIP Model'!$AC$13:BE73),'LIP Model'!$AC$13:$AC$215,0))</f>
        <v>262538.46494432871</v>
      </c>
      <c r="Z73" s="92">
        <f>VLOOKUP(B73,'Build LIP Model by County'!B$13:AB$215,25,FALSE)</f>
        <v>0</v>
      </c>
      <c r="AA73" s="92">
        <f>INDEX('LIP Model'!AA$13:AA$215,MATCH(ROWS('LIP Model'!$AC$13:BG73),'LIP Model'!$AC$13:$AC$215,0))</f>
        <v>262538.46494432871</v>
      </c>
      <c r="AB73" s="90">
        <f>INDEX('LIP Model'!AB$13:AB$215,MATCH(ROWS('LIP Model'!$AC$13:BH73),'LIP Model'!$AC$13:$AC$215,0))</f>
        <v>1</v>
      </c>
    </row>
    <row r="74" spans="2:28" s="73" customFormat="1" ht="18.75" x14ac:dyDescent="0.3">
      <c r="B74" s="74">
        <f>INDEX('LIP Model'!B$13:B$215,MATCH(ROWS('LIP Model'!$AC$13:AC74),'LIP Model'!$AC$13:$AC$215,0))</f>
        <v>100259</v>
      </c>
      <c r="C74" s="84">
        <f>INDEX('LIP Model'!C$13:C$215,MATCH(ROWS('LIP Model'!$AC$13:AD74),'LIP Model'!$AC$13:$AC$215,0))</f>
        <v>119946</v>
      </c>
      <c r="D74" s="85" t="str">
        <f>INDEX('LIP Model'!D$13:D$215,MATCH(ROWS('LIP Model'!$AC$13:AE74),'LIP Model'!$AC$13:$AC$215,0))</f>
        <v>South Bay Hospital</v>
      </c>
      <c r="E74" s="85" t="str">
        <f>INDEX('LIP Model'!E$13:E$215,MATCH(ROWS('LIP Model'!$AC$13:AF74),'LIP Model'!$AC$13:$AC$215,0))</f>
        <v>HILLSBOROUGH</v>
      </c>
      <c r="F74" s="84" t="str">
        <f>INDEX('LIP Model'!F$13:F$215,MATCH(ROWS('LIP Model'!$AC$13:AG74),'LIP Model'!$AC$13:$AC$215,0))</f>
        <v>Private</v>
      </c>
      <c r="G74" s="84" t="str">
        <f>INDEX('LIP Model'!G$13:G$215,MATCH(ROWS('LIP Model'!$AC$13:AH74),'LIP Model'!$AC$13:$AC$215,0))</f>
        <v>Not</v>
      </c>
      <c r="H74" s="84" t="str">
        <f>INDEX('LIP Model'!H$13:H$215,MATCH(ROWS('LIP Model'!$AC$13:AI74),'LIP Model'!$AC$13:$AC$215,0))</f>
        <v>Not</v>
      </c>
      <c r="I74" s="86">
        <f>INDEX('LIP Model'!I$13:I$215,MATCH(ROWS('LIP Model'!$AC$13:AJ74),'LIP Model'!$AC$13:$AC$215,0))</f>
        <v>42005</v>
      </c>
      <c r="J74" s="85" t="str">
        <f>INDEX('LIP Model'!J$13:J$215,MATCH(ROWS('LIP Model'!$AC$13:AK74),'LIP Model'!$AC$13:$AC$215,0))</f>
        <v xml:space="preserve"> 12/31/2015</v>
      </c>
      <c r="K74" s="87">
        <f>INDEX('LIP Model'!K$13:K$215,MATCH(ROWS('LIP Model'!$AC$13:AL74),'LIP Model'!$AC$13:$AC$215,0))</f>
        <v>702</v>
      </c>
      <c r="L74" s="87">
        <f>INDEX('LIP Model'!L$13:L$215,MATCH(ROWS('LIP Model'!$AC$13:AM74),'LIP Model'!$AC$13:$AC$215,0))</f>
        <v>512</v>
      </c>
      <c r="M74" s="87">
        <f>INDEX('LIP Model'!M$13:M$215,MATCH(ROWS('LIP Model'!$AC$13:AN74),'LIP Model'!$AC$13:$AC$215,0))</f>
        <v>1214</v>
      </c>
      <c r="N74" s="87">
        <f>INDEX('LIP Model'!N$13:N$215,MATCH(ROWS('LIP Model'!$AC$13:AO74),'LIP Model'!$AC$13:$AC$215,0))</f>
        <v>30277</v>
      </c>
      <c r="O74" s="88">
        <f>INDEX('LIP Model'!O$13:O$215,MATCH(ROWS('LIP Model'!$AC$13:AP74),'LIP Model'!$AC$13:$AC$215,0))</f>
        <v>4.0096442844403342E-2</v>
      </c>
      <c r="P74" s="89">
        <f>INDEX('LIP Model'!P$13:P$215,MATCH(ROWS('LIP Model'!$AC$13:AQ74),'LIP Model'!$AC$13:$AC$215,0))</f>
        <v>13324387</v>
      </c>
      <c r="Q74" s="89">
        <f>INDEX('LIP Model'!Q$13:Q$215,MATCH(ROWS('LIP Model'!$AC$13:AR74),'LIP Model'!$AC$13:$AC$215,0))</f>
        <v>81314485</v>
      </c>
      <c r="R74" s="89">
        <f>INDEX('LIP Model'!R$13:R$215,MATCH(ROWS('LIP Model'!$AC$13:AS74),'LIP Model'!$AC$13:$AC$215,0))</f>
        <v>71695775</v>
      </c>
      <c r="S74" s="89">
        <f>INDEX('LIP Model'!S$13:S$215,MATCH(ROWS('LIP Model'!$AC$13:AT74),'LIP Model'!$AC$13:$AC$215,0))</f>
        <v>686749700</v>
      </c>
      <c r="T74" s="88">
        <f>INDEX('LIP Model'!T$13:T$215,MATCH(ROWS('LIP Model'!$AC$13:AU74),'LIP Model'!$AC$13:$AC$215,0))</f>
        <v>0.10439869868163029</v>
      </c>
      <c r="U74" s="89">
        <f>INDEX('LIP Model'!U$13:U$215,MATCH(ROWS('LIP Model'!$AC$13:AV74),'LIP Model'!$AC$13:$AC$215,0))</f>
        <v>1391048.6635304317</v>
      </c>
      <c r="V74" s="89">
        <f>INDEX('LIP Model'!V$13:V$215,MATCH(ROWS('LIP Model'!$AC$13:AW74),'LIP Model'!$AC$13:$AC$215,0))</f>
        <v>8489126.417966947</v>
      </c>
      <c r="W74" s="90">
        <f>INDEX('LIP Model'!W$13:W$215,MATCH(ROWS('LIP Model'!$AC$13:AX74),'LIP Model'!$AC$13:$AC$215,0))</f>
        <v>0.16386240409688382</v>
      </c>
      <c r="X74" s="91" t="str">
        <f>INDEX('LIP Model'!X$13:X$215,MATCH(ROWS('LIP Model'!$AC$13:AY74),'LIP Model'!$AC$13:$AC$215,0))</f>
        <v>Tier 3</v>
      </c>
      <c r="Y74" s="92">
        <f>INDEX('LIP Model'!Y$13:Y$215,MATCH(ROWS('LIP Model'!$AC$13:BE74),'LIP Model'!$AC$13:$AC$215,0))</f>
        <v>417314.59905912948</v>
      </c>
      <c r="Z74" s="92">
        <f>VLOOKUP(B74,'Build LIP Model by County'!B$13:AB$215,25,FALSE)</f>
        <v>222420</v>
      </c>
      <c r="AA74" s="92">
        <f>INDEX('LIP Model'!AA$13:AA$215,MATCH(ROWS('LIP Model'!$AC$13:BG74),'LIP Model'!$AC$13:$AC$215,0))</f>
        <v>194894.59905912948</v>
      </c>
      <c r="AB74" s="90">
        <f>INDEX('LIP Model'!AB$13:AB$215,MATCH(ROWS('LIP Model'!$AC$13:BH74),'LIP Model'!$AC$13:$AC$215,0))</f>
        <v>0.46702080276735009</v>
      </c>
    </row>
    <row r="75" spans="2:28" s="73" customFormat="1" ht="18.75" x14ac:dyDescent="0.3">
      <c r="B75" s="74">
        <f>INDEX('LIP Model'!B$13:B$215,MATCH(ROWS('LIP Model'!$AC$13:AC75),'LIP Model'!$AC$13:$AC$215,0))</f>
        <v>100055</v>
      </c>
      <c r="C75" s="84">
        <f>INDEX('LIP Model'!C$13:C$215,MATCH(ROWS('LIP Model'!$AC$13:AD75),'LIP Model'!$AC$13:$AC$215,0))</f>
        <v>101613</v>
      </c>
      <c r="D75" s="85" t="str">
        <f>INDEX('LIP Model'!D$13:D$215,MATCH(ROWS('LIP Model'!$AC$13:AE75),'LIP Model'!$AC$13:$AC$215,0))</f>
        <v>Florida Hospital North Pinellas</v>
      </c>
      <c r="E75" s="85" t="str">
        <f>INDEX('LIP Model'!E$13:E$215,MATCH(ROWS('LIP Model'!$AC$13:AF75),'LIP Model'!$AC$13:$AC$215,0))</f>
        <v>PINELLAS</v>
      </c>
      <c r="F75" s="84" t="str">
        <f>INDEX('LIP Model'!F$13:F$215,MATCH(ROWS('LIP Model'!$AC$13:AG75),'LIP Model'!$AC$13:$AC$215,0))</f>
        <v>Private</v>
      </c>
      <c r="G75" s="84" t="str">
        <f>INDEX('LIP Model'!G$13:G$215,MATCH(ROWS('LIP Model'!$AC$13:AH75),'LIP Model'!$AC$13:$AC$215,0))</f>
        <v>Not</v>
      </c>
      <c r="H75" s="84" t="str">
        <f>INDEX('LIP Model'!H$13:H$215,MATCH(ROWS('LIP Model'!$AC$13:AI75),'LIP Model'!$AC$13:$AC$215,0))</f>
        <v>Not</v>
      </c>
      <c r="I75" s="86">
        <f>INDEX('LIP Model'!I$13:I$215,MATCH(ROWS('LIP Model'!$AC$13:AJ75),'LIP Model'!$AC$13:$AC$215,0))</f>
        <v>42005</v>
      </c>
      <c r="J75" s="85" t="str">
        <f>INDEX('LIP Model'!J$13:J$215,MATCH(ROWS('LIP Model'!$AC$13:AK75),'LIP Model'!$AC$13:$AC$215,0))</f>
        <v xml:space="preserve"> 12/31/2015</v>
      </c>
      <c r="K75" s="87">
        <f>INDEX('LIP Model'!K$13:K$215,MATCH(ROWS('LIP Model'!$AC$13:AL75),'LIP Model'!$AC$13:$AC$215,0))</f>
        <v>1170</v>
      </c>
      <c r="L75" s="87">
        <f>INDEX('LIP Model'!L$13:L$215,MATCH(ROWS('LIP Model'!$AC$13:AM75),'LIP Model'!$AC$13:$AC$215,0))</f>
        <v>1023</v>
      </c>
      <c r="M75" s="87">
        <f>INDEX('LIP Model'!M$13:M$215,MATCH(ROWS('LIP Model'!$AC$13:AN75),'LIP Model'!$AC$13:$AC$215,0))</f>
        <v>2193</v>
      </c>
      <c r="N75" s="87">
        <f>INDEX('LIP Model'!N$13:N$215,MATCH(ROWS('LIP Model'!$AC$13:AO75),'LIP Model'!$AC$13:$AC$215,0))</f>
        <v>18762</v>
      </c>
      <c r="O75" s="88">
        <f>INDEX('LIP Model'!O$13:O$215,MATCH(ROWS('LIP Model'!$AC$13:AP75),'LIP Model'!$AC$13:$AC$215,0))</f>
        <v>0.11688519347617525</v>
      </c>
      <c r="P75" s="89">
        <f>INDEX('LIP Model'!P$13:P$215,MATCH(ROWS('LIP Model'!$AC$13:AQ75),'LIP Model'!$AC$13:$AC$215,0))</f>
        <v>14708541</v>
      </c>
      <c r="Q75" s="89">
        <f>INDEX('LIP Model'!Q$13:Q$215,MATCH(ROWS('LIP Model'!$AC$13:AR75),'LIP Model'!$AC$13:$AC$215,0))</f>
        <v>90228357</v>
      </c>
      <c r="R75" s="89">
        <f>INDEX('LIP Model'!R$13:R$215,MATCH(ROWS('LIP Model'!$AC$13:AS75),'LIP Model'!$AC$13:$AC$215,0))</f>
        <v>83580099</v>
      </c>
      <c r="S75" s="89">
        <f>INDEX('LIP Model'!S$13:S$215,MATCH(ROWS('LIP Model'!$AC$13:AT75),'LIP Model'!$AC$13:$AC$215,0))</f>
        <v>429354944</v>
      </c>
      <c r="T75" s="88">
        <f>INDEX('LIP Model'!T$13:T$215,MATCH(ROWS('LIP Model'!$AC$13:AU75),'LIP Model'!$AC$13:$AC$215,0))</f>
        <v>0.19466434512513731</v>
      </c>
      <c r="U75" s="89">
        <f>INDEX('LIP Model'!U$13:U$215,MATCH(ROWS('LIP Model'!$AC$13:AV75),'LIP Model'!$AC$13:$AC$215,0))</f>
        <v>2863228.501511232</v>
      </c>
      <c r="V75" s="89">
        <f>INDEX('LIP Model'!V$13:V$215,MATCH(ROWS('LIP Model'!$AC$13:AW75),'LIP Model'!$AC$13:$AC$215,0))</f>
        <v>17564244.027122099</v>
      </c>
      <c r="W75" s="90">
        <f>INDEX('LIP Model'!W$13:W$215,MATCH(ROWS('LIP Model'!$AC$13:AX75),'LIP Model'!$AC$13:$AC$215,0))</f>
        <v>0.16301461634727538</v>
      </c>
      <c r="X75" s="91" t="str">
        <f>INDEX('LIP Model'!X$13:X$215,MATCH(ROWS('LIP Model'!$AC$13:AY75),'LIP Model'!$AC$13:$AC$215,0))</f>
        <v>Tier 3</v>
      </c>
      <c r="Y75" s="92">
        <f>INDEX('LIP Model'!Y$13:Y$215,MATCH(ROWS('LIP Model'!$AC$13:BE75),'LIP Model'!$AC$13:$AC$215,0))</f>
        <v>858968.55045336962</v>
      </c>
      <c r="Z75" s="92">
        <f>VLOOKUP(B75,'Build LIP Model by County'!B$13:AB$215,25,FALSE)</f>
        <v>0</v>
      </c>
      <c r="AA75" s="92">
        <f>INDEX('LIP Model'!AA$13:AA$215,MATCH(ROWS('LIP Model'!$AC$13:BG75),'LIP Model'!$AC$13:$AC$215,0))</f>
        <v>858968.55045336962</v>
      </c>
      <c r="AB75" s="90">
        <f>INDEX('LIP Model'!AB$13:AB$215,MATCH(ROWS('LIP Model'!$AC$13:BH75),'LIP Model'!$AC$13:$AC$215,0))</f>
        <v>1</v>
      </c>
    </row>
    <row r="76" spans="2:28" s="73" customFormat="1" ht="18.75" x14ac:dyDescent="0.3">
      <c r="B76" s="74">
        <f>INDEX('LIP Model'!B$13:B$215,MATCH(ROWS('LIP Model'!$AC$13:AC76),'LIP Model'!$AC$13:$AC$215,0))</f>
        <v>110403</v>
      </c>
      <c r="C76" s="84">
        <f>INDEX('LIP Model'!C$13:C$215,MATCH(ROWS('LIP Model'!$AC$13:AD76),'LIP Model'!$AC$13:$AC$215,0))</f>
        <v>101524</v>
      </c>
      <c r="D76" s="85" t="str">
        <f>INDEX('LIP Model'!D$13:D$215,MATCH(ROWS('LIP Model'!$AC$13:AE76),'LIP Model'!$AC$13:$AC$215,0))</f>
        <v>Good Samaritan Medical Center</v>
      </c>
      <c r="E76" s="85" t="str">
        <f>INDEX('LIP Model'!E$13:E$215,MATCH(ROWS('LIP Model'!$AC$13:AF76),'LIP Model'!$AC$13:$AC$215,0))</f>
        <v>PALM BEACH</v>
      </c>
      <c r="F76" s="84" t="str">
        <f>INDEX('LIP Model'!F$13:F$215,MATCH(ROWS('LIP Model'!$AC$13:AG76),'LIP Model'!$AC$13:$AC$215,0))</f>
        <v>Private</v>
      </c>
      <c r="G76" s="84" t="str">
        <f>INDEX('LIP Model'!G$13:G$215,MATCH(ROWS('LIP Model'!$AC$13:AH76),'LIP Model'!$AC$13:$AC$215,0))</f>
        <v>Not</v>
      </c>
      <c r="H76" s="84" t="str">
        <f>INDEX('LIP Model'!H$13:H$215,MATCH(ROWS('LIP Model'!$AC$13:AI76),'LIP Model'!$AC$13:$AC$215,0))</f>
        <v>Not</v>
      </c>
      <c r="I76" s="86">
        <f>INDEX('LIP Model'!I$13:I$215,MATCH(ROWS('LIP Model'!$AC$13:AJ76),'LIP Model'!$AC$13:$AC$215,0))</f>
        <v>42005</v>
      </c>
      <c r="J76" s="85" t="str">
        <f>INDEX('LIP Model'!J$13:J$215,MATCH(ROWS('LIP Model'!$AC$13:AK76),'LIP Model'!$AC$13:$AC$215,0))</f>
        <v xml:space="preserve"> 12/31/2015</v>
      </c>
      <c r="K76" s="87">
        <f>INDEX('LIP Model'!K$13:K$215,MATCH(ROWS('LIP Model'!$AC$13:AL76),'LIP Model'!$AC$13:$AC$215,0))</f>
        <v>3176</v>
      </c>
      <c r="L76" s="87">
        <f>INDEX('LIP Model'!L$13:L$215,MATCH(ROWS('LIP Model'!$AC$13:AM76),'LIP Model'!$AC$13:$AC$215,0))</f>
        <v>5416</v>
      </c>
      <c r="M76" s="87">
        <f>INDEX('LIP Model'!M$13:M$215,MATCH(ROWS('LIP Model'!$AC$13:AN76),'LIP Model'!$AC$13:$AC$215,0))</f>
        <v>8592</v>
      </c>
      <c r="N76" s="87">
        <f>INDEX('LIP Model'!N$13:N$215,MATCH(ROWS('LIP Model'!$AC$13:AO76),'LIP Model'!$AC$13:$AC$215,0))</f>
        <v>46409</v>
      </c>
      <c r="O76" s="88">
        <f>INDEX('LIP Model'!O$13:O$215,MATCH(ROWS('LIP Model'!$AC$13:AP76),'LIP Model'!$AC$13:$AC$215,0))</f>
        <v>0.18513650369540391</v>
      </c>
      <c r="P76" s="89">
        <f>INDEX('LIP Model'!P$13:P$215,MATCH(ROWS('LIP Model'!$AC$13:AQ76),'LIP Model'!$AC$13:$AC$215,0))</f>
        <v>56049537</v>
      </c>
      <c r="Q76" s="89">
        <f>INDEX('LIP Model'!Q$13:Q$215,MATCH(ROWS('LIP Model'!$AC$13:AR76),'LIP Model'!$AC$13:$AC$215,0))</f>
        <v>347941931</v>
      </c>
      <c r="R76" s="89">
        <f>INDEX('LIP Model'!R$13:R$215,MATCH(ROWS('LIP Model'!$AC$13:AS76),'LIP Model'!$AC$13:$AC$215,0))</f>
        <v>160479607</v>
      </c>
      <c r="S76" s="89">
        <f>INDEX('LIP Model'!S$13:S$215,MATCH(ROWS('LIP Model'!$AC$13:AT76),'LIP Model'!$AC$13:$AC$215,0))</f>
        <v>1132495162</v>
      </c>
      <c r="T76" s="88">
        <f>INDEX('LIP Model'!T$13:T$215,MATCH(ROWS('LIP Model'!$AC$13:AU76),'LIP Model'!$AC$13:$AC$215,0))</f>
        <v>0.14170445259703457</v>
      </c>
      <c r="U76" s="89">
        <f>INDEX('LIP Model'!U$13:U$215,MATCH(ROWS('LIP Model'!$AC$13:AV76),'LIP Model'!$AC$13:$AC$215,0))</f>
        <v>7942468.9589022351</v>
      </c>
      <c r="V76" s="89">
        <f>INDEX('LIP Model'!V$13:V$215,MATCH(ROWS('LIP Model'!$AC$13:AW76),'LIP Model'!$AC$13:$AC$215,0))</f>
        <v>49304920.867910177</v>
      </c>
      <c r="W76" s="90">
        <f>INDEX('LIP Model'!W$13:W$215,MATCH(ROWS('LIP Model'!$AC$13:AX76),'LIP Model'!$AC$13:$AC$215,0))</f>
        <v>0.16108876799904864</v>
      </c>
      <c r="X76" s="91" t="str">
        <f>INDEX('LIP Model'!X$13:X$215,MATCH(ROWS('LIP Model'!$AC$13:AY76),'LIP Model'!$AC$13:$AC$215,0))</f>
        <v>Tier 3</v>
      </c>
      <c r="Y76" s="92">
        <f>INDEX('LIP Model'!Y$13:Y$215,MATCH(ROWS('LIP Model'!$AC$13:BE76),'LIP Model'!$AC$13:$AC$215,0))</f>
        <v>2382740.6876706704</v>
      </c>
      <c r="Z76" s="92">
        <f>VLOOKUP(B76,'Build LIP Model by County'!B$13:AB$215,25,FALSE)</f>
        <v>1269952</v>
      </c>
      <c r="AA76" s="92">
        <f>INDEX('LIP Model'!AA$13:AA$215,MATCH(ROWS('LIP Model'!$AC$13:BG76),'LIP Model'!$AC$13:$AC$215,0))</f>
        <v>1112788.6876706704</v>
      </c>
      <c r="AB76" s="90">
        <f>INDEX('LIP Model'!AB$13:AB$215,MATCH(ROWS('LIP Model'!$AC$13:BH76),'LIP Model'!$AC$13:$AC$215,0))</f>
        <v>0.46702047496344012</v>
      </c>
    </row>
    <row r="77" spans="2:28" s="73" customFormat="1" ht="18.75" x14ac:dyDescent="0.3">
      <c r="B77" s="74">
        <f>INDEX('LIP Model'!B$13:B$215,MATCH(ROWS('LIP Model'!$AC$13:AC77),'LIP Model'!$AC$13:$AC$215,0))</f>
        <v>100075</v>
      </c>
      <c r="C77" s="84">
        <f>INDEX('LIP Model'!C$13:C$215,MATCH(ROWS('LIP Model'!$AC$13:AD77),'LIP Model'!$AC$13:$AC$215,0))</f>
        <v>100978</v>
      </c>
      <c r="D77" s="85" t="str">
        <f>INDEX('LIP Model'!D$13:D$215,MATCH(ROWS('LIP Model'!$AC$13:AE77),'LIP Model'!$AC$13:$AC$215,0))</f>
        <v>St. Josephs Hospital</v>
      </c>
      <c r="E77" s="85" t="str">
        <f>INDEX('LIP Model'!E$13:E$215,MATCH(ROWS('LIP Model'!$AC$13:AF77),'LIP Model'!$AC$13:$AC$215,0))</f>
        <v>HILLSBOROUGH</v>
      </c>
      <c r="F77" s="84" t="str">
        <f>INDEX('LIP Model'!F$13:F$215,MATCH(ROWS('LIP Model'!$AC$13:AG77),'LIP Model'!$AC$13:$AC$215,0))</f>
        <v>Private</v>
      </c>
      <c r="G77" s="84" t="str">
        <f>INDEX('LIP Model'!G$13:G$215,MATCH(ROWS('LIP Model'!$AC$13:AH77),'LIP Model'!$AC$13:$AC$215,0))</f>
        <v>Not</v>
      </c>
      <c r="H77" s="84" t="str">
        <f>INDEX('LIP Model'!H$13:H$215,MATCH(ROWS('LIP Model'!$AC$13:AI77),'LIP Model'!$AC$13:$AC$215,0))</f>
        <v>Not</v>
      </c>
      <c r="I77" s="86">
        <f>INDEX('LIP Model'!I$13:I$215,MATCH(ROWS('LIP Model'!$AC$13:AJ77),'LIP Model'!$AC$13:$AC$215,0))</f>
        <v>42005</v>
      </c>
      <c r="J77" s="85" t="str">
        <f>INDEX('LIP Model'!J$13:J$215,MATCH(ROWS('LIP Model'!$AC$13:AK77),'LIP Model'!$AC$13:$AC$215,0))</f>
        <v xml:space="preserve"> 12/31/2015</v>
      </c>
      <c r="K77" s="87">
        <f>INDEX('LIP Model'!K$13:K$215,MATCH(ROWS('LIP Model'!$AC$13:AL77),'LIP Model'!$AC$13:$AC$215,0))</f>
        <v>14301</v>
      </c>
      <c r="L77" s="87">
        <f>INDEX('LIP Model'!L$13:L$215,MATCH(ROWS('LIP Model'!$AC$13:AM77),'LIP Model'!$AC$13:$AC$215,0))</f>
        <v>58987</v>
      </c>
      <c r="M77" s="87">
        <f>INDEX('LIP Model'!M$13:M$215,MATCH(ROWS('LIP Model'!$AC$13:AN77),'LIP Model'!$AC$13:$AC$215,0))</f>
        <v>73288</v>
      </c>
      <c r="N77" s="87">
        <f>INDEX('LIP Model'!N$13:N$215,MATCH(ROWS('LIP Model'!$AC$13:AO77),'LIP Model'!$AC$13:$AC$215,0))</f>
        <v>261701</v>
      </c>
      <c r="O77" s="88">
        <f>INDEX('LIP Model'!O$13:O$215,MATCH(ROWS('LIP Model'!$AC$13:AP77),'LIP Model'!$AC$13:$AC$215,0))</f>
        <v>0.28004478393280879</v>
      </c>
      <c r="P77" s="89">
        <f>INDEX('LIP Model'!P$13:P$215,MATCH(ROWS('LIP Model'!$AC$13:AQ77),'LIP Model'!$AC$13:$AC$215,0))</f>
        <v>209747822</v>
      </c>
      <c r="Q77" s="89">
        <f>INDEX('LIP Model'!Q$13:Q$215,MATCH(ROWS('LIP Model'!$AC$13:AR77),'LIP Model'!$AC$13:$AC$215,0))</f>
        <v>1303117803</v>
      </c>
      <c r="R77" s="89">
        <f>INDEX('LIP Model'!R$13:R$215,MATCH(ROWS('LIP Model'!$AC$13:AS77),'LIP Model'!$AC$13:$AC$215,0))</f>
        <v>868688810</v>
      </c>
      <c r="S77" s="89">
        <f>INDEX('LIP Model'!S$13:S$215,MATCH(ROWS('LIP Model'!$AC$13:AT77),'LIP Model'!$AC$13:$AC$215,0))</f>
        <v>4003010408</v>
      </c>
      <c r="T77" s="88">
        <f>INDEX('LIP Model'!T$13:T$215,MATCH(ROWS('LIP Model'!$AC$13:AU77),'LIP Model'!$AC$13:$AC$215,0))</f>
        <v>0.21700888118200465</v>
      </c>
      <c r="U77" s="89">
        <f>INDEX('LIP Model'!U$13:U$215,MATCH(ROWS('LIP Model'!$AC$13:AV77),'LIP Model'!$AC$13:$AC$215,0))</f>
        <v>45517140.182582259</v>
      </c>
      <c r="V77" s="89">
        <f>INDEX('LIP Model'!V$13:V$215,MATCH(ROWS('LIP Model'!$AC$13:AW77),'LIP Model'!$AC$13:$AC$215,0))</f>
        <v>282788136.47738194</v>
      </c>
      <c r="W77" s="90">
        <f>INDEX('LIP Model'!W$13:W$215,MATCH(ROWS('LIP Model'!$AC$13:AX77),'LIP Model'!$AC$13:$AC$215,0))</f>
        <v>0.16095845020083729</v>
      </c>
      <c r="X77" s="91" t="str">
        <f>INDEX('LIP Model'!X$13:X$215,MATCH(ROWS('LIP Model'!$AC$13:AY77),'LIP Model'!$AC$13:$AC$215,0))</f>
        <v>Tier 3</v>
      </c>
      <c r="Y77" s="92">
        <f>INDEX('LIP Model'!Y$13:Y$215,MATCH(ROWS('LIP Model'!$AC$13:BE77),'LIP Model'!$AC$13:$AC$215,0))</f>
        <v>13655142.054774677</v>
      </c>
      <c r="Z77" s="92">
        <f>VLOOKUP(B77,'Build LIP Model by County'!B$13:AB$215,25,FALSE)</f>
        <v>7277911</v>
      </c>
      <c r="AA77" s="92">
        <f>INDEX('LIP Model'!AA$13:AA$215,MATCH(ROWS('LIP Model'!$AC$13:BG77),'LIP Model'!$AC$13:$AC$215,0))</f>
        <v>6377231.0547746774</v>
      </c>
      <c r="AB77" s="90">
        <f>INDEX('LIP Model'!AB$13:AB$215,MATCH(ROWS('LIP Model'!$AC$13:BH77),'LIP Model'!$AC$13:$AC$215,0))</f>
        <v>0.46702048423910797</v>
      </c>
    </row>
    <row r="78" spans="2:28" s="73" customFormat="1" ht="18.75" x14ac:dyDescent="0.3">
      <c r="B78" s="74">
        <f>INDEX('LIP Model'!B$13:B$215,MATCH(ROWS('LIP Model'!$AC$13:AC78),'LIP Model'!$AC$13:$AC$215,0))</f>
        <v>100042</v>
      </c>
      <c r="C78" s="84">
        <f>INDEX('LIP Model'!C$13:C$215,MATCH(ROWS('LIP Model'!$AC$13:AD78),'LIP Model'!$AC$13:$AC$215,0))</f>
        <v>101915</v>
      </c>
      <c r="D78" s="85" t="str">
        <f>INDEX('LIP Model'!D$13:D$215,MATCH(ROWS('LIP Model'!$AC$13:AE78),'LIP Model'!$AC$13:$AC$215,0))</f>
        <v>Kindred Hospital-South Florida-Hollywood</v>
      </c>
      <c r="E78" s="85" t="str">
        <f>INDEX('LIP Model'!E$13:E$215,MATCH(ROWS('LIP Model'!$AC$13:AF78),'LIP Model'!$AC$13:$AC$215,0))</f>
        <v>BROWARD</v>
      </c>
      <c r="F78" s="84" t="str">
        <f>INDEX('LIP Model'!F$13:F$215,MATCH(ROWS('LIP Model'!$AC$13:AG78),'LIP Model'!$AC$13:$AC$215,0))</f>
        <v>Private</v>
      </c>
      <c r="G78" s="84" t="str">
        <f>INDEX('LIP Model'!G$13:G$215,MATCH(ROWS('LIP Model'!$AC$13:AH78),'LIP Model'!$AC$13:$AC$215,0))</f>
        <v>Not</v>
      </c>
      <c r="H78" s="84" t="str">
        <f>INDEX('LIP Model'!H$13:H$215,MATCH(ROWS('LIP Model'!$AC$13:AI78),'LIP Model'!$AC$13:$AC$215,0))</f>
        <v>Not</v>
      </c>
      <c r="I78" s="86">
        <f>INDEX('LIP Model'!I$13:I$215,MATCH(ROWS('LIP Model'!$AC$13:AJ78),'LIP Model'!$AC$13:$AC$215,0))</f>
        <v>42005</v>
      </c>
      <c r="J78" s="85" t="str">
        <f>INDEX('LIP Model'!J$13:J$215,MATCH(ROWS('LIP Model'!$AC$13:AK78),'LIP Model'!$AC$13:$AC$215,0))</f>
        <v xml:space="preserve"> 12/31/2015</v>
      </c>
      <c r="K78" s="87">
        <f>INDEX('LIP Model'!K$13:K$215,MATCH(ROWS('LIP Model'!$AC$13:AL78),'LIP Model'!$AC$13:$AC$215,0))</f>
        <v>-41</v>
      </c>
      <c r="L78" s="87">
        <f>INDEX('LIP Model'!L$13:L$215,MATCH(ROWS('LIP Model'!$AC$13:AM78),'LIP Model'!$AC$13:$AC$215,0))</f>
        <v>482</v>
      </c>
      <c r="M78" s="87">
        <f>INDEX('LIP Model'!M$13:M$215,MATCH(ROWS('LIP Model'!$AC$13:AN78),'LIP Model'!$AC$13:$AC$215,0))</f>
        <v>441</v>
      </c>
      <c r="N78" s="87">
        <f>INDEX('LIP Model'!N$13:N$215,MATCH(ROWS('LIP Model'!$AC$13:AO78),'LIP Model'!$AC$13:$AC$215,0))</f>
        <v>22095</v>
      </c>
      <c r="O78" s="88">
        <f>INDEX('LIP Model'!O$13:O$215,MATCH(ROWS('LIP Model'!$AC$13:AP78),'LIP Model'!$AC$13:$AC$215,0))</f>
        <v>1.9959266802443993E-2</v>
      </c>
      <c r="P78" s="89">
        <f>INDEX('LIP Model'!P$13:P$215,MATCH(ROWS('LIP Model'!$AC$13:AQ78),'LIP Model'!$AC$13:$AC$215,0))</f>
        <v>2145656</v>
      </c>
      <c r="Q78" s="89">
        <f>INDEX('LIP Model'!Q$13:Q$215,MATCH(ROWS('LIP Model'!$AC$13:AR78),'LIP Model'!$AC$13:$AC$215,0))</f>
        <v>13622425</v>
      </c>
      <c r="R78" s="89">
        <f>INDEX('LIP Model'!R$13:R$215,MATCH(ROWS('LIP Model'!$AC$13:AS78),'LIP Model'!$AC$13:$AC$215,0))</f>
        <v>31984034</v>
      </c>
      <c r="S78" s="89">
        <f>INDEX('LIP Model'!S$13:S$215,MATCH(ROWS('LIP Model'!$AC$13:AT78),'LIP Model'!$AC$13:$AC$215,0))</f>
        <v>147853132</v>
      </c>
      <c r="T78" s="88">
        <f>INDEX('LIP Model'!T$13:T$215,MATCH(ROWS('LIP Model'!$AC$13:AU78),'LIP Model'!$AC$13:$AC$215,0))</f>
        <v>0.21632300626543371</v>
      </c>
      <c r="U78" s="89">
        <f>INDEX('LIP Model'!U$13:U$215,MATCH(ROWS('LIP Model'!$AC$13:AV78),'LIP Model'!$AC$13:$AC$215,0))</f>
        <v>464154.75633146544</v>
      </c>
      <c r="V78" s="89">
        <f>INDEX('LIP Model'!V$13:V$215,MATCH(ROWS('LIP Model'!$AC$13:AW78),'LIP Model'!$AC$13:$AC$215,0))</f>
        <v>2946843.9286254006</v>
      </c>
      <c r="W78" s="90">
        <f>INDEX('LIP Model'!W$13:W$215,MATCH(ROWS('LIP Model'!$AC$13:AX78),'LIP Model'!$AC$13:$AC$215,0))</f>
        <v>0.15750910722576927</v>
      </c>
      <c r="X78" s="91" t="str">
        <f>INDEX('LIP Model'!X$13:X$215,MATCH(ROWS('LIP Model'!$AC$13:AY78),'LIP Model'!$AC$13:$AC$215,0))</f>
        <v>Tier 3</v>
      </c>
      <c r="Y78" s="92">
        <f>INDEX('LIP Model'!Y$13:Y$215,MATCH(ROWS('LIP Model'!$AC$13:BE78),'LIP Model'!$AC$13:$AC$215,0))</f>
        <v>139246.42689943963</v>
      </c>
      <c r="Z78" s="92">
        <f>VLOOKUP(B78,'Build LIP Model by County'!B$13:AB$215,25,FALSE)</f>
        <v>0</v>
      </c>
      <c r="AA78" s="92">
        <f>INDEX('LIP Model'!AA$13:AA$215,MATCH(ROWS('LIP Model'!$AC$13:BG78),'LIP Model'!$AC$13:$AC$215,0))</f>
        <v>139246.42689943963</v>
      </c>
      <c r="AB78" s="90">
        <f>INDEX('LIP Model'!AB$13:AB$215,MATCH(ROWS('LIP Model'!$AC$13:BH78),'LIP Model'!$AC$13:$AC$215,0))</f>
        <v>1</v>
      </c>
    </row>
    <row r="79" spans="2:28" s="73" customFormat="1" ht="18.75" x14ac:dyDescent="0.3">
      <c r="B79" s="74">
        <f>INDEX('LIP Model'!B$13:B$215,MATCH(ROWS('LIP Model'!$AC$13:AC79),'LIP Model'!$AC$13:$AC$215,0))</f>
        <v>100007</v>
      </c>
      <c r="C79" s="84">
        <f>INDEX('LIP Model'!C$13:C$215,MATCH(ROWS('LIP Model'!$AC$13:AD79),'LIP Model'!$AC$13:$AC$215,0))</f>
        <v>101290</v>
      </c>
      <c r="D79" s="85" t="str">
        <f>INDEX('LIP Model'!D$13:D$215,MATCH(ROWS('LIP Model'!$AC$13:AE79),'LIP Model'!$AC$13:$AC$215,0))</f>
        <v>Florida Hospital</v>
      </c>
      <c r="E79" s="85" t="str">
        <f>INDEX('LIP Model'!E$13:E$215,MATCH(ROWS('LIP Model'!$AC$13:AF79),'LIP Model'!$AC$13:$AC$215,0))</f>
        <v>ORANGE</v>
      </c>
      <c r="F79" s="84" t="str">
        <f>INDEX('LIP Model'!F$13:F$215,MATCH(ROWS('LIP Model'!$AC$13:AG79),'LIP Model'!$AC$13:$AC$215,0))</f>
        <v>Private</v>
      </c>
      <c r="G79" s="84" t="str">
        <f>INDEX('LIP Model'!G$13:G$215,MATCH(ROWS('LIP Model'!$AC$13:AH79),'LIP Model'!$AC$13:$AC$215,0))</f>
        <v>Statutory Teaching</v>
      </c>
      <c r="H79" s="84" t="str">
        <f>INDEX('LIP Model'!H$13:H$215,MATCH(ROWS('LIP Model'!$AC$13:AI79),'LIP Model'!$AC$13:$AC$215,0))</f>
        <v>Not</v>
      </c>
      <c r="I79" s="86">
        <f>INDEX('LIP Model'!I$13:I$215,MATCH(ROWS('LIP Model'!$AC$13:AJ79),'LIP Model'!$AC$13:$AC$215,0))</f>
        <v>42005</v>
      </c>
      <c r="J79" s="85" t="str">
        <f>INDEX('LIP Model'!J$13:J$215,MATCH(ROWS('LIP Model'!$AC$13:AK79),'LIP Model'!$AC$13:$AC$215,0))</f>
        <v xml:space="preserve"> 12/31/2015</v>
      </c>
      <c r="K79" s="87">
        <f>INDEX('LIP Model'!K$13:K$215,MATCH(ROWS('LIP Model'!$AC$13:AL79),'LIP Model'!$AC$13:$AC$215,0))</f>
        <v>33327</v>
      </c>
      <c r="L79" s="87">
        <f>INDEX('LIP Model'!L$13:L$215,MATCH(ROWS('LIP Model'!$AC$13:AM79),'LIP Model'!$AC$13:$AC$215,0))</f>
        <v>68572</v>
      </c>
      <c r="M79" s="87">
        <f>INDEX('LIP Model'!M$13:M$215,MATCH(ROWS('LIP Model'!$AC$13:AN79),'LIP Model'!$AC$13:$AC$215,0))</f>
        <v>101899</v>
      </c>
      <c r="N79" s="87">
        <f>INDEX('LIP Model'!N$13:N$215,MATCH(ROWS('LIP Model'!$AC$13:AO79),'LIP Model'!$AC$13:$AC$215,0))</f>
        <v>682165</v>
      </c>
      <c r="O79" s="88">
        <f>INDEX('LIP Model'!O$13:O$215,MATCH(ROWS('LIP Model'!$AC$13:AP79),'LIP Model'!$AC$13:$AC$215,0))</f>
        <v>0.14937588413360403</v>
      </c>
      <c r="P79" s="89">
        <f>INDEX('LIP Model'!P$13:P$215,MATCH(ROWS('LIP Model'!$AC$13:AQ79),'LIP Model'!$AC$13:$AC$215,0))</f>
        <v>660413085</v>
      </c>
      <c r="Q79" s="89">
        <f>INDEX('LIP Model'!Q$13:Q$215,MATCH(ROWS('LIP Model'!$AC$13:AR79),'LIP Model'!$AC$13:$AC$215,0))</f>
        <v>4199786365</v>
      </c>
      <c r="R79" s="89">
        <f>INDEX('LIP Model'!R$13:R$215,MATCH(ROWS('LIP Model'!$AC$13:AS79),'LIP Model'!$AC$13:$AC$215,0))</f>
        <v>2719847451</v>
      </c>
      <c r="S79" s="89">
        <f>INDEX('LIP Model'!S$13:S$215,MATCH(ROWS('LIP Model'!$AC$13:AT79),'LIP Model'!$AC$13:$AC$215,0))</f>
        <v>13648365665</v>
      </c>
      <c r="T79" s="88">
        <f>INDEX('LIP Model'!T$13:T$215,MATCH(ROWS('LIP Model'!$AC$13:AU79),'LIP Model'!$AC$13:$AC$215,0))</f>
        <v>0.19928008362018046</v>
      </c>
      <c r="U79" s="89">
        <f>INDEX('LIP Model'!U$13:U$215,MATCH(ROWS('LIP Model'!$AC$13:AV79),'LIP Model'!$AC$13:$AC$215,0))</f>
        <v>131607174.80266134</v>
      </c>
      <c r="V79" s="89">
        <f>INDEX('LIP Model'!V$13:V$215,MATCH(ROWS('LIP Model'!$AC$13:AW79),'LIP Model'!$AC$13:$AC$215,0))</f>
        <v>836933778.00409377</v>
      </c>
      <c r="W79" s="90">
        <f>INDEX('LIP Model'!W$13:W$215,MATCH(ROWS('LIP Model'!$AC$13:AX79),'LIP Model'!$AC$13:$AC$215,0))</f>
        <v>0.15724920927019581</v>
      </c>
      <c r="X79" s="91" t="str">
        <f>INDEX('LIP Model'!X$13:X$215,MATCH(ROWS('LIP Model'!$AC$13:AY79),'LIP Model'!$AC$13:$AC$215,0))</f>
        <v>Tier 3</v>
      </c>
      <c r="Y79" s="92">
        <f>INDEX('LIP Model'!Y$13:Y$215,MATCH(ROWS('LIP Model'!$AC$13:BE79),'LIP Model'!$AC$13:$AC$215,0))</f>
        <v>39482152.440798402</v>
      </c>
      <c r="Z79" s="92">
        <f>VLOOKUP(B79,'Build LIP Model by County'!B$13:AB$215,25,FALSE)</f>
        <v>5729049</v>
      </c>
      <c r="AA79" s="92">
        <f>INDEX('LIP Model'!AA$13:AA$215,MATCH(ROWS('LIP Model'!$AC$13:BG79),'LIP Model'!$AC$13:$AC$215,0))</f>
        <v>33753103.440798402</v>
      </c>
      <c r="AB79" s="90">
        <f>INDEX('LIP Model'!AB$13:AB$215,MATCH(ROWS('LIP Model'!$AC$13:BH79),'LIP Model'!$AC$13:$AC$215,0))</f>
        <v>0.8548952211105908</v>
      </c>
    </row>
    <row r="80" spans="2:28" s="73" customFormat="1" ht="18.75" x14ac:dyDescent="0.3">
      <c r="B80" s="74">
        <f>INDEX('LIP Model'!B$13:B$215,MATCH(ROWS('LIP Model'!$AC$13:AC80),'LIP Model'!$AC$13:$AC$215,0))</f>
        <v>100244</v>
      </c>
      <c r="C80" s="84">
        <f>INDEX('LIP Model'!C$13:C$215,MATCH(ROWS('LIP Model'!$AC$13:AD80),'LIP Model'!$AC$13:$AC$215,0))</f>
        <v>119717</v>
      </c>
      <c r="D80" s="85" t="str">
        <f>INDEX('LIP Model'!D$13:D$215,MATCH(ROWS('LIP Model'!$AC$13:AE80),'LIP Model'!$AC$13:$AC$215,0))</f>
        <v>Cape Coral Hospital</v>
      </c>
      <c r="E80" s="85" t="str">
        <f>INDEX('LIP Model'!E$13:E$215,MATCH(ROWS('LIP Model'!$AC$13:AF80),'LIP Model'!$AC$13:$AC$215,0))</f>
        <v>LEE</v>
      </c>
      <c r="F80" s="84" t="str">
        <f>INDEX('LIP Model'!F$13:F$215,MATCH(ROWS('LIP Model'!$AC$13:AG80),'LIP Model'!$AC$13:$AC$215,0))</f>
        <v>Private</v>
      </c>
      <c r="G80" s="84" t="str">
        <f>INDEX('LIP Model'!G$13:G$215,MATCH(ROWS('LIP Model'!$AC$13:AH80),'LIP Model'!$AC$13:$AC$215,0))</f>
        <v>Not</v>
      </c>
      <c r="H80" s="84" t="str">
        <f>INDEX('LIP Model'!H$13:H$215,MATCH(ROWS('LIP Model'!$AC$13:AI80),'LIP Model'!$AC$13:$AC$215,0))</f>
        <v>Not</v>
      </c>
      <c r="I80" s="86">
        <f>INDEX('LIP Model'!I$13:I$215,MATCH(ROWS('LIP Model'!$AC$13:AJ80),'LIP Model'!$AC$13:$AC$215,0))</f>
        <v>41913</v>
      </c>
      <c r="J80" s="85" t="str">
        <f>INDEX('LIP Model'!J$13:J$215,MATCH(ROWS('LIP Model'!$AC$13:AK80),'LIP Model'!$AC$13:$AC$215,0))</f>
        <v xml:space="preserve"> 9/30/2015</v>
      </c>
      <c r="K80" s="87">
        <f>INDEX('LIP Model'!K$13:K$215,MATCH(ROWS('LIP Model'!$AC$13:AL80),'LIP Model'!$AC$13:$AC$215,0))</f>
        <v>0</v>
      </c>
      <c r="L80" s="87">
        <f>INDEX('LIP Model'!L$13:L$215,MATCH(ROWS('LIP Model'!$AC$13:AM80),'LIP Model'!$AC$13:$AC$215,0))</f>
        <v>7960</v>
      </c>
      <c r="M80" s="87">
        <f>INDEX('LIP Model'!M$13:M$215,MATCH(ROWS('LIP Model'!$AC$13:AN80),'LIP Model'!$AC$13:$AC$215,0))</f>
        <v>7960</v>
      </c>
      <c r="N80" s="87">
        <f>INDEX('LIP Model'!N$13:N$215,MATCH(ROWS('LIP Model'!$AC$13:AO80),'LIP Model'!$AC$13:$AC$215,0))</f>
        <v>70949</v>
      </c>
      <c r="O80" s="88">
        <f>INDEX('LIP Model'!O$13:O$215,MATCH(ROWS('LIP Model'!$AC$13:AP80),'LIP Model'!$AC$13:$AC$215,0))</f>
        <v>0.11219326558513862</v>
      </c>
      <c r="P80" s="89">
        <f>INDEX('LIP Model'!P$13:P$215,MATCH(ROWS('LIP Model'!$AC$13:AQ80),'LIP Model'!$AC$13:$AC$215,0))</f>
        <v>37056556</v>
      </c>
      <c r="Q80" s="89">
        <f>INDEX('LIP Model'!Q$13:Q$215,MATCH(ROWS('LIP Model'!$AC$13:AR80),'LIP Model'!$AC$13:$AC$215,0))</f>
        <v>239408101</v>
      </c>
      <c r="R80" s="89">
        <f>INDEX('LIP Model'!R$13:R$215,MATCH(ROWS('LIP Model'!$AC$13:AS80),'LIP Model'!$AC$13:$AC$215,0))</f>
        <v>184834321</v>
      </c>
      <c r="S80" s="89">
        <f>INDEX('LIP Model'!S$13:S$215,MATCH(ROWS('LIP Model'!$AC$13:AT80),'LIP Model'!$AC$13:$AC$215,0))</f>
        <v>1008585397</v>
      </c>
      <c r="T80" s="88">
        <f>INDEX('LIP Model'!T$13:T$215,MATCH(ROWS('LIP Model'!$AC$13:AU80),'LIP Model'!$AC$13:$AC$215,0))</f>
        <v>0.18326095296420397</v>
      </c>
      <c r="U80" s="89">
        <f>INDEX('LIP Model'!U$13:U$215,MATCH(ROWS('LIP Model'!$AC$13:AV80),'LIP Model'!$AC$13:$AC$215,0))</f>
        <v>6791019.7661313908</v>
      </c>
      <c r="V80" s="89">
        <f>INDEX('LIP Model'!V$13:V$215,MATCH(ROWS('LIP Model'!$AC$13:AW80),'LIP Model'!$AC$13:$AC$215,0))</f>
        <v>43874156.73661039</v>
      </c>
      <c r="W80" s="90">
        <f>INDEX('LIP Model'!W$13:W$215,MATCH(ROWS('LIP Model'!$AC$13:AX80),'LIP Model'!$AC$13:$AC$215,0))</f>
        <v>0.15478405219044783</v>
      </c>
      <c r="X80" s="91" t="str">
        <f>INDEX('LIP Model'!X$13:X$215,MATCH(ROWS('LIP Model'!$AC$13:AY80),'LIP Model'!$AC$13:$AC$215,0))</f>
        <v>Tier 3</v>
      </c>
      <c r="Y80" s="92">
        <f>INDEX('LIP Model'!Y$13:Y$215,MATCH(ROWS('LIP Model'!$AC$13:BE80),'LIP Model'!$AC$13:$AC$215,0))</f>
        <v>2037305.9298394171</v>
      </c>
      <c r="Z80" s="92">
        <f>VLOOKUP(B80,'Build LIP Model by County'!B$13:AB$215,25,FALSE)</f>
        <v>1085842</v>
      </c>
      <c r="AA80" s="92">
        <f>INDEX('LIP Model'!AA$13:AA$215,MATCH(ROWS('LIP Model'!$AC$13:BG80),'LIP Model'!$AC$13:$AC$215,0))</f>
        <v>951463.92983941711</v>
      </c>
      <c r="AB80" s="90">
        <f>INDEX('LIP Model'!AB$13:AB$215,MATCH(ROWS('LIP Model'!$AC$13:BH80),'LIP Model'!$AC$13:$AC$215,0))</f>
        <v>0.46702064520786657</v>
      </c>
    </row>
    <row r="81" spans="2:28" s="73" customFormat="1" ht="18.75" x14ac:dyDescent="0.3">
      <c r="B81" s="74">
        <f>INDEX('LIP Model'!B$13:B$215,MATCH(ROWS('LIP Model'!$AC$13:AC81),'LIP Model'!$AC$13:$AC$215,0))</f>
        <v>100057</v>
      </c>
      <c r="C81" s="84">
        <f>INDEX('LIP Model'!C$13:C$215,MATCH(ROWS('LIP Model'!$AC$13:AD81),'LIP Model'!$AC$13:$AC$215,0))</f>
        <v>101095</v>
      </c>
      <c r="D81" s="85" t="str">
        <f>INDEX('LIP Model'!D$13:D$215,MATCH(ROWS('LIP Model'!$AC$13:AE81),'LIP Model'!$AC$13:$AC$215,0))</f>
        <v>Florida Hospital Waterman</v>
      </c>
      <c r="E81" s="85" t="str">
        <f>INDEX('LIP Model'!E$13:E$215,MATCH(ROWS('LIP Model'!$AC$13:AF81),'LIP Model'!$AC$13:$AC$215,0))</f>
        <v>LAKE</v>
      </c>
      <c r="F81" s="84" t="str">
        <f>INDEX('LIP Model'!F$13:F$215,MATCH(ROWS('LIP Model'!$AC$13:AG81),'LIP Model'!$AC$13:$AC$215,0))</f>
        <v>Private</v>
      </c>
      <c r="G81" s="84" t="str">
        <f>INDEX('LIP Model'!G$13:G$215,MATCH(ROWS('LIP Model'!$AC$13:AH81),'LIP Model'!$AC$13:$AC$215,0))</f>
        <v>Not</v>
      </c>
      <c r="H81" s="84" t="str">
        <f>INDEX('LIP Model'!H$13:H$215,MATCH(ROWS('LIP Model'!$AC$13:AI81),'LIP Model'!$AC$13:$AC$215,0))</f>
        <v>Not</v>
      </c>
      <c r="I81" s="86">
        <f>INDEX('LIP Model'!I$13:I$215,MATCH(ROWS('LIP Model'!$AC$13:AJ81),'LIP Model'!$AC$13:$AC$215,0))</f>
        <v>42005</v>
      </c>
      <c r="J81" s="85" t="str">
        <f>INDEX('LIP Model'!J$13:J$215,MATCH(ROWS('LIP Model'!$AC$13:AK81),'LIP Model'!$AC$13:$AC$215,0))</f>
        <v xml:space="preserve"> 12/31/2015</v>
      </c>
      <c r="K81" s="87">
        <f>INDEX('LIP Model'!K$13:K$215,MATCH(ROWS('LIP Model'!$AC$13:AL81),'LIP Model'!$AC$13:$AC$215,0))</f>
        <v>3761</v>
      </c>
      <c r="L81" s="87">
        <f>INDEX('LIP Model'!L$13:L$215,MATCH(ROWS('LIP Model'!$AC$13:AM81),'LIP Model'!$AC$13:$AC$215,0))</f>
        <v>5703</v>
      </c>
      <c r="M81" s="87">
        <f>INDEX('LIP Model'!M$13:M$215,MATCH(ROWS('LIP Model'!$AC$13:AN81),'LIP Model'!$AC$13:$AC$215,0))</f>
        <v>9464</v>
      </c>
      <c r="N81" s="87">
        <f>INDEX('LIP Model'!N$13:N$215,MATCH(ROWS('LIP Model'!$AC$13:AO81),'LIP Model'!$AC$13:$AC$215,0))</f>
        <v>68750</v>
      </c>
      <c r="O81" s="88">
        <f>INDEX('LIP Model'!O$13:O$215,MATCH(ROWS('LIP Model'!$AC$13:AP81),'LIP Model'!$AC$13:$AC$215,0))</f>
        <v>0.13765818181818182</v>
      </c>
      <c r="P81" s="89">
        <f>INDEX('LIP Model'!P$13:P$215,MATCH(ROWS('LIP Model'!$AC$13:AQ81),'LIP Model'!$AC$13:$AC$215,0))</f>
        <v>33460947</v>
      </c>
      <c r="Q81" s="89">
        <f>INDEX('LIP Model'!Q$13:Q$215,MATCH(ROWS('LIP Model'!$AC$13:AR81),'LIP Model'!$AC$13:$AC$215,0))</f>
        <v>219035689</v>
      </c>
      <c r="R81" s="89">
        <f>INDEX('LIP Model'!R$13:R$215,MATCH(ROWS('LIP Model'!$AC$13:AS81),'LIP Model'!$AC$13:$AC$215,0))</f>
        <v>207259950</v>
      </c>
      <c r="S81" s="89">
        <f>INDEX('LIP Model'!S$13:S$215,MATCH(ROWS('LIP Model'!$AC$13:AT81),'LIP Model'!$AC$13:$AC$215,0))</f>
        <v>1126055612</v>
      </c>
      <c r="T81" s="88">
        <f>INDEX('LIP Model'!T$13:T$215,MATCH(ROWS('LIP Model'!$AC$13:AU81),'LIP Model'!$AC$13:$AC$215,0))</f>
        <v>0.18405836069844125</v>
      </c>
      <c r="U81" s="89">
        <f>INDEX('LIP Model'!U$13:U$215,MATCH(ROWS('LIP Model'!$AC$13:AV81),'LIP Model'!$AC$13:$AC$215,0))</f>
        <v>6158767.0522374259</v>
      </c>
      <c r="V81" s="89">
        <f>INDEX('LIP Model'!V$13:V$215,MATCH(ROWS('LIP Model'!$AC$13:AW81),'LIP Model'!$AC$13:$AC$215,0))</f>
        <v>40315349.851793602</v>
      </c>
      <c r="W81" s="90">
        <f>INDEX('LIP Model'!W$13:W$215,MATCH(ROWS('LIP Model'!$AC$13:AX81),'LIP Model'!$AC$13:$AC$215,0))</f>
        <v>0.15276481724400628</v>
      </c>
      <c r="X81" s="91" t="str">
        <f>INDEX('LIP Model'!X$13:X$215,MATCH(ROWS('LIP Model'!$AC$13:AY81),'LIP Model'!$AC$13:$AC$215,0))</f>
        <v>Tier 3</v>
      </c>
      <c r="Y81" s="92">
        <f>INDEX('LIP Model'!Y$13:Y$215,MATCH(ROWS('LIP Model'!$AC$13:BE81),'LIP Model'!$AC$13:$AC$215,0))</f>
        <v>1847630.1156712277</v>
      </c>
      <c r="Z81" s="92">
        <f>VLOOKUP(B81,'Build LIP Model by County'!B$13:AB$215,25,FALSE)</f>
        <v>984749</v>
      </c>
      <c r="AA81" s="92">
        <f>INDEX('LIP Model'!AA$13:AA$215,MATCH(ROWS('LIP Model'!$AC$13:BG81),'LIP Model'!$AC$13:$AC$215,0))</f>
        <v>862881.11567122769</v>
      </c>
      <c r="AB81" s="90">
        <f>INDEX('LIP Model'!AB$13:AB$215,MATCH(ROWS('LIP Model'!$AC$13:BH81),'LIP Model'!$AC$13:$AC$215,0))</f>
        <v>0.46702048659655593</v>
      </c>
    </row>
    <row r="82" spans="2:28" s="73" customFormat="1" ht="18.75" x14ac:dyDescent="0.3">
      <c r="B82" s="74">
        <f>INDEX('LIP Model'!B$13:B$215,MATCH(ROWS('LIP Model'!$AC$13:AC82),'LIP Model'!$AC$13:$AC$215,0))</f>
        <v>100043</v>
      </c>
      <c r="C82" s="84" t="str">
        <f>INDEX('LIP Model'!C$13:C$215,MATCH(ROWS('LIP Model'!$AC$13:AD82),'LIP Model'!$AC$13:$AC$215,0))</f>
        <v>101541 &amp; 120081</v>
      </c>
      <c r="D82" s="85" t="str">
        <f>INDEX('LIP Model'!D$13:D$215,MATCH(ROWS('LIP Model'!$AC$13:AE82),'LIP Model'!$AC$13:$AC$215,0))</f>
        <v>Mease Dunedin (and Mease Conutryside) Hospital</v>
      </c>
      <c r="E82" s="85" t="str">
        <f>INDEX('LIP Model'!E$13:E$215,MATCH(ROWS('LIP Model'!$AC$13:AF82),'LIP Model'!$AC$13:$AC$215,0))</f>
        <v>PINELLAS</v>
      </c>
      <c r="F82" s="84" t="str">
        <f>INDEX('LIP Model'!F$13:F$215,MATCH(ROWS('LIP Model'!$AC$13:AG82),'LIP Model'!$AC$13:$AC$215,0))</f>
        <v>Private</v>
      </c>
      <c r="G82" s="84" t="str">
        <f>INDEX('LIP Model'!G$13:G$215,MATCH(ROWS('LIP Model'!$AC$13:AH82),'LIP Model'!$AC$13:$AC$215,0))</f>
        <v>Not</v>
      </c>
      <c r="H82" s="84" t="str">
        <f>INDEX('LIP Model'!H$13:H$215,MATCH(ROWS('LIP Model'!$AC$13:AI82),'LIP Model'!$AC$13:$AC$215,0))</f>
        <v>Not</v>
      </c>
      <c r="I82" s="86" t="str">
        <f>INDEX('LIP Model'!I$13:I$215,MATCH(ROWS('LIP Model'!$AC$13:AJ82),'LIP Model'!$AC$13:$AC$215,0))</f>
        <v>1/1/2015</v>
      </c>
      <c r="J82" s="85" t="str">
        <f>INDEX('LIP Model'!J$13:J$215,MATCH(ROWS('LIP Model'!$AC$13:AK82),'LIP Model'!$AC$13:$AC$215,0))</f>
        <v>12/31/2015</v>
      </c>
      <c r="K82" s="87">
        <f>INDEX('LIP Model'!K$13:K$215,MATCH(ROWS('LIP Model'!$AC$13:AL82),'LIP Model'!$AC$13:$AC$215,0))</f>
        <v>3466</v>
      </c>
      <c r="L82" s="87">
        <f>INDEX('LIP Model'!L$13:L$215,MATCH(ROWS('LIP Model'!$AC$13:AM82),'LIP Model'!$AC$13:$AC$215,0))</f>
        <v>11512</v>
      </c>
      <c r="M82" s="87">
        <f>INDEX('LIP Model'!M$13:M$215,MATCH(ROWS('LIP Model'!$AC$13:AN82),'LIP Model'!$AC$13:$AC$215,0))</f>
        <v>14978</v>
      </c>
      <c r="N82" s="87">
        <f>INDEX('LIP Model'!N$13:N$215,MATCH(ROWS('LIP Model'!$AC$13:AO82),'LIP Model'!$AC$13:$AC$215,0))</f>
        <v>108027</v>
      </c>
      <c r="O82" s="88">
        <f>INDEX('LIP Model'!O$13:O$215,MATCH(ROWS('LIP Model'!$AC$13:AP82),'LIP Model'!$AC$13:$AC$215,0))</f>
        <v>0.13865052255454655</v>
      </c>
      <c r="P82" s="89">
        <f>INDEX('LIP Model'!P$13:P$215,MATCH(ROWS('LIP Model'!$AC$13:AQ82),'LIP Model'!$AC$13:$AC$215,0))</f>
        <v>60431560</v>
      </c>
      <c r="Q82" s="89">
        <f>INDEX('LIP Model'!Q$13:Q$215,MATCH(ROWS('LIP Model'!$AC$13:AR82),'LIP Model'!$AC$13:$AC$215,0))</f>
        <v>401543764</v>
      </c>
      <c r="R82" s="89">
        <f>INDEX('LIP Model'!R$13:R$215,MATCH(ROWS('LIP Model'!$AC$13:AS82),'LIP Model'!$AC$13:$AC$215,0))</f>
        <v>319706725</v>
      </c>
      <c r="S82" s="89">
        <f>INDEX('LIP Model'!S$13:S$215,MATCH(ROWS('LIP Model'!$AC$13:AT82),'LIP Model'!$AC$13:$AC$215,0))</f>
        <v>2489540481</v>
      </c>
      <c r="T82" s="88">
        <f>INDEX('LIP Model'!T$13:T$215,MATCH(ROWS('LIP Model'!$AC$13:AU82),'LIP Model'!$AC$13:$AC$215,0))</f>
        <v>0.12841997446515913</v>
      </c>
      <c r="U82" s="89">
        <f>INDEX('LIP Model'!U$13:U$215,MATCH(ROWS('LIP Model'!$AC$13:AV82),'LIP Model'!$AC$13:$AC$215,0))</f>
        <v>7760619.392089732</v>
      </c>
      <c r="V82" s="89">
        <f>INDEX('LIP Model'!V$13:V$215,MATCH(ROWS('LIP Model'!$AC$13:AW82),'LIP Model'!$AC$13:$AC$215,0))</f>
        <v>51566239.91952388</v>
      </c>
      <c r="W82" s="90">
        <f>INDEX('LIP Model'!W$13:W$215,MATCH(ROWS('LIP Model'!$AC$13:AX82),'LIP Model'!$AC$13:$AC$215,0))</f>
        <v>0.15049806625810283</v>
      </c>
      <c r="X82" s="91" t="str">
        <f>INDEX('LIP Model'!X$13:X$215,MATCH(ROWS('LIP Model'!$AC$13:AY82),'LIP Model'!$AC$13:$AC$215,0))</f>
        <v>Tier 3</v>
      </c>
      <c r="Y82" s="92">
        <f>INDEX('LIP Model'!Y$13:Y$215,MATCH(ROWS('LIP Model'!$AC$13:BE82),'LIP Model'!$AC$13:$AC$215,0))</f>
        <v>2328185.8176269196</v>
      </c>
      <c r="Z82" s="92">
        <f>VLOOKUP(B82,'Build LIP Model by County'!B$13:AB$215,25,FALSE)</f>
        <v>1856738</v>
      </c>
      <c r="AA82" s="92">
        <f>INDEX('LIP Model'!AA$13:AA$215,MATCH(ROWS('LIP Model'!$AC$13:BG82),'LIP Model'!$AC$13:$AC$215,0))</f>
        <v>471447.8176269196</v>
      </c>
      <c r="AB82" s="90">
        <f>INDEX('LIP Model'!AB$13:AB$215,MATCH(ROWS('LIP Model'!$AC$13:BH82),'LIP Model'!$AC$13:$AC$215,0))</f>
        <v>0.20249578622872053</v>
      </c>
    </row>
    <row r="83" spans="2:28" s="73" customFormat="1" ht="18.75" x14ac:dyDescent="0.3">
      <c r="B83" s="74">
        <f>INDEX('LIP Model'!B$13:B$215,MATCH(ROWS('LIP Model'!$AC$13:AC83),'LIP Model'!$AC$13:$AC$215,0))</f>
        <v>100183</v>
      </c>
      <c r="C83" s="84">
        <f>INDEX('LIP Model'!C$13:C$215,MATCH(ROWS('LIP Model'!$AC$13:AD83),'LIP Model'!$AC$13:$AC$215,0))</f>
        <v>109606</v>
      </c>
      <c r="D83" s="85" t="str">
        <f>INDEX('LIP Model'!D$13:D$215,MATCH(ROWS('LIP Model'!$AC$13:AE83),'LIP Model'!$AC$13:$AC$215,0))</f>
        <v>Coral Gables Hospital</v>
      </c>
      <c r="E83" s="85" t="str">
        <f>INDEX('LIP Model'!E$13:E$215,MATCH(ROWS('LIP Model'!$AC$13:AF83),'LIP Model'!$AC$13:$AC$215,0))</f>
        <v>MIAMI-DADE</v>
      </c>
      <c r="F83" s="84" t="str">
        <f>INDEX('LIP Model'!F$13:F$215,MATCH(ROWS('LIP Model'!$AC$13:AG83),'LIP Model'!$AC$13:$AC$215,0))</f>
        <v>Private</v>
      </c>
      <c r="G83" s="84" t="str">
        <f>INDEX('LIP Model'!G$13:G$215,MATCH(ROWS('LIP Model'!$AC$13:AH83),'LIP Model'!$AC$13:$AC$215,0))</f>
        <v>Not</v>
      </c>
      <c r="H83" s="84" t="str">
        <f>INDEX('LIP Model'!H$13:H$215,MATCH(ROWS('LIP Model'!$AC$13:AI83),'LIP Model'!$AC$13:$AC$215,0))</f>
        <v>Not</v>
      </c>
      <c r="I83" s="86">
        <f>INDEX('LIP Model'!I$13:I$215,MATCH(ROWS('LIP Model'!$AC$13:AJ83),'LIP Model'!$AC$13:$AC$215,0))</f>
        <v>42005</v>
      </c>
      <c r="J83" s="85" t="str">
        <f>INDEX('LIP Model'!J$13:J$215,MATCH(ROWS('LIP Model'!$AC$13:AK83),'LIP Model'!$AC$13:$AC$215,0))</f>
        <v xml:space="preserve"> 12/31/2015</v>
      </c>
      <c r="K83" s="87">
        <f>INDEX('LIP Model'!K$13:K$215,MATCH(ROWS('LIP Model'!$AC$13:AL83),'LIP Model'!$AC$13:$AC$215,0))</f>
        <v>1229</v>
      </c>
      <c r="L83" s="87">
        <f>INDEX('LIP Model'!L$13:L$215,MATCH(ROWS('LIP Model'!$AC$13:AM83),'LIP Model'!$AC$13:$AC$215,0))</f>
        <v>3630</v>
      </c>
      <c r="M83" s="87">
        <f>INDEX('LIP Model'!M$13:M$215,MATCH(ROWS('LIP Model'!$AC$13:AN83),'LIP Model'!$AC$13:$AC$215,0))</f>
        <v>4859</v>
      </c>
      <c r="N83" s="87">
        <f>INDEX('LIP Model'!N$13:N$215,MATCH(ROWS('LIP Model'!$AC$13:AO83),'LIP Model'!$AC$13:$AC$215,0))</f>
        <v>33409</v>
      </c>
      <c r="O83" s="88">
        <f>INDEX('LIP Model'!O$13:O$215,MATCH(ROWS('LIP Model'!$AC$13:AP83),'LIP Model'!$AC$13:$AC$215,0))</f>
        <v>0.14543985153701097</v>
      </c>
      <c r="P83" s="89">
        <f>INDEX('LIP Model'!P$13:P$215,MATCH(ROWS('LIP Model'!$AC$13:AQ83),'LIP Model'!$AC$13:$AC$215,0))</f>
        <v>25485421</v>
      </c>
      <c r="Q83" s="89">
        <f>INDEX('LIP Model'!Q$13:Q$215,MATCH(ROWS('LIP Model'!$AC$13:AR83),'LIP Model'!$AC$13:$AC$215,0))</f>
        <v>169729987</v>
      </c>
      <c r="R83" s="89">
        <f>INDEX('LIP Model'!R$13:R$215,MATCH(ROWS('LIP Model'!$AC$13:AS83),'LIP Model'!$AC$13:$AC$215,0))</f>
        <v>103946296</v>
      </c>
      <c r="S83" s="89">
        <f>INDEX('LIP Model'!S$13:S$215,MATCH(ROWS('LIP Model'!$AC$13:AT83),'LIP Model'!$AC$13:$AC$215,0))</f>
        <v>899719329</v>
      </c>
      <c r="T83" s="88">
        <f>INDEX('LIP Model'!T$13:T$215,MATCH(ROWS('LIP Model'!$AC$13:AU83),'LIP Model'!$AC$13:$AC$215,0))</f>
        <v>0.11553191384198883</v>
      </c>
      <c r="U83" s="89">
        <f>INDEX('LIP Model'!U$13:U$215,MATCH(ROWS('LIP Model'!$AC$13:AV83),'LIP Model'!$AC$13:$AC$215,0))</f>
        <v>2944379.4631988127</v>
      </c>
      <c r="V83" s="89">
        <f>INDEX('LIP Model'!V$13:V$215,MATCH(ROWS('LIP Model'!$AC$13:AW83),'LIP Model'!$AC$13:$AC$215,0))</f>
        <v>19609230.234485883</v>
      </c>
      <c r="W83" s="90">
        <f>INDEX('LIP Model'!W$13:W$215,MATCH(ROWS('LIP Model'!$AC$13:AX83),'LIP Model'!$AC$13:$AC$215,0))</f>
        <v>0.15015273052486594</v>
      </c>
      <c r="X83" s="91" t="str">
        <f>INDEX('LIP Model'!X$13:X$215,MATCH(ROWS('LIP Model'!$AC$13:AY83),'LIP Model'!$AC$13:$AC$215,0))</f>
        <v>Tier 3</v>
      </c>
      <c r="Y83" s="92">
        <f>INDEX('LIP Model'!Y$13:Y$215,MATCH(ROWS('LIP Model'!$AC$13:BE83),'LIP Model'!$AC$13:$AC$215,0))</f>
        <v>883313.83895964373</v>
      </c>
      <c r="Z83" s="92">
        <f>VLOOKUP(B83,'Build LIP Model by County'!B$13:AB$215,25,FALSE)</f>
        <v>0</v>
      </c>
      <c r="AA83" s="92">
        <f>INDEX('LIP Model'!AA$13:AA$215,MATCH(ROWS('LIP Model'!$AC$13:BG83),'LIP Model'!$AC$13:$AC$215,0))</f>
        <v>883313.83895964373</v>
      </c>
      <c r="AB83" s="90">
        <f>INDEX('LIP Model'!AB$13:AB$215,MATCH(ROWS('LIP Model'!$AC$13:BH83),'LIP Model'!$AC$13:$AC$215,0))</f>
        <v>1</v>
      </c>
    </row>
    <row r="84" spans="2:28" s="73" customFormat="1" ht="18.75" x14ac:dyDescent="0.3">
      <c r="B84" s="74">
        <f>INDEX('LIP Model'!B$13:B$215,MATCH(ROWS('LIP Model'!$AC$13:AC84),'LIP Model'!$AC$13:$AC$215,0))</f>
        <v>100034</v>
      </c>
      <c r="C84" s="84">
        <f>INDEX('LIP Model'!C$13:C$215,MATCH(ROWS('LIP Model'!$AC$13:AD84),'LIP Model'!$AC$13:$AC$215,0))</f>
        <v>100463</v>
      </c>
      <c r="D84" s="85" t="str">
        <f>INDEX('LIP Model'!D$13:D$215,MATCH(ROWS('LIP Model'!$AC$13:AE84),'LIP Model'!$AC$13:$AC$215,0))</f>
        <v>Mount Sinai Medical Center</v>
      </c>
      <c r="E84" s="85" t="str">
        <f>INDEX('LIP Model'!E$13:E$215,MATCH(ROWS('LIP Model'!$AC$13:AF84),'LIP Model'!$AC$13:$AC$215,0))</f>
        <v>MIAMI-DADE</v>
      </c>
      <c r="F84" s="84" t="str">
        <f>INDEX('LIP Model'!F$13:F$215,MATCH(ROWS('LIP Model'!$AC$13:AG84),'LIP Model'!$AC$13:$AC$215,0))</f>
        <v>Private</v>
      </c>
      <c r="G84" s="84" t="str">
        <f>INDEX('LIP Model'!G$13:G$215,MATCH(ROWS('LIP Model'!$AC$13:AH84),'LIP Model'!$AC$13:$AC$215,0))</f>
        <v>Statutory Teaching</v>
      </c>
      <c r="H84" s="84" t="str">
        <f>INDEX('LIP Model'!H$13:H$215,MATCH(ROWS('LIP Model'!$AC$13:AI84),'LIP Model'!$AC$13:$AC$215,0))</f>
        <v>Not</v>
      </c>
      <c r="I84" s="86">
        <f>INDEX('LIP Model'!I$13:I$215,MATCH(ROWS('LIP Model'!$AC$13:AJ84),'LIP Model'!$AC$13:$AC$215,0))</f>
        <v>42005</v>
      </c>
      <c r="J84" s="85" t="str">
        <f>INDEX('LIP Model'!J$13:J$215,MATCH(ROWS('LIP Model'!$AC$13:AK84),'LIP Model'!$AC$13:$AC$215,0))</f>
        <v xml:space="preserve"> 12/31/2015</v>
      </c>
      <c r="K84" s="87">
        <f>INDEX('LIP Model'!K$13:K$215,MATCH(ROWS('LIP Model'!$AC$13:AL84),'LIP Model'!$AC$13:$AC$215,0))</f>
        <v>5908</v>
      </c>
      <c r="L84" s="87">
        <f>INDEX('LIP Model'!L$13:L$215,MATCH(ROWS('LIP Model'!$AC$13:AM84),'LIP Model'!$AC$13:$AC$215,0))</f>
        <v>10218</v>
      </c>
      <c r="M84" s="87">
        <f>INDEX('LIP Model'!M$13:M$215,MATCH(ROWS('LIP Model'!$AC$13:AN84),'LIP Model'!$AC$13:$AC$215,0))</f>
        <v>16126</v>
      </c>
      <c r="N84" s="87">
        <f>INDEX('LIP Model'!N$13:N$215,MATCH(ROWS('LIP Model'!$AC$13:AO84),'LIP Model'!$AC$13:$AC$215,0))</f>
        <v>127258</v>
      </c>
      <c r="O84" s="88">
        <f>INDEX('LIP Model'!O$13:O$215,MATCH(ROWS('LIP Model'!$AC$13:AP84),'LIP Model'!$AC$13:$AC$215,0))</f>
        <v>0.12671894890694493</v>
      </c>
      <c r="P84" s="89">
        <f>INDEX('LIP Model'!P$13:P$215,MATCH(ROWS('LIP Model'!$AC$13:AQ84),'LIP Model'!$AC$13:$AC$215,0))</f>
        <v>90145722</v>
      </c>
      <c r="Q84" s="89">
        <f>INDEX('LIP Model'!Q$13:Q$215,MATCH(ROWS('LIP Model'!$AC$13:AR84),'LIP Model'!$AC$13:$AC$215,0))</f>
        <v>600620907</v>
      </c>
      <c r="R84" s="89">
        <f>INDEX('LIP Model'!R$13:R$215,MATCH(ROWS('LIP Model'!$AC$13:AS84),'LIP Model'!$AC$13:$AC$215,0))</f>
        <v>421164324</v>
      </c>
      <c r="S84" s="89">
        <f>INDEX('LIP Model'!S$13:S$215,MATCH(ROWS('LIP Model'!$AC$13:AT84),'LIP Model'!$AC$13:$AC$215,0))</f>
        <v>2207106263</v>
      </c>
      <c r="T84" s="88">
        <f>INDEX('LIP Model'!T$13:T$215,MATCH(ROWS('LIP Model'!$AC$13:AU84),'LIP Model'!$AC$13:$AC$215,0))</f>
        <v>0.19082195137606747</v>
      </c>
      <c r="U84" s="89">
        <f>INDEX('LIP Model'!U$13:U$215,MATCH(ROWS('LIP Model'!$AC$13:AV84),'LIP Model'!$AC$13:$AC$215,0))</f>
        <v>17201782.580244496</v>
      </c>
      <c r="V84" s="89">
        <f>INDEX('LIP Model'!V$13:V$215,MATCH(ROWS('LIP Model'!$AC$13:AW84),'LIP Model'!$AC$13:$AC$215,0))</f>
        <v>114611653.51100354</v>
      </c>
      <c r="W84" s="90">
        <f>INDEX('LIP Model'!W$13:W$215,MATCH(ROWS('LIP Model'!$AC$13:AX84),'LIP Model'!$AC$13:$AC$215,0))</f>
        <v>0.15008755264658147</v>
      </c>
      <c r="X84" s="91" t="str">
        <f>INDEX('LIP Model'!X$13:X$215,MATCH(ROWS('LIP Model'!$AC$13:AY84),'LIP Model'!$AC$13:$AC$215,0))</f>
        <v>Tier 3</v>
      </c>
      <c r="Y84" s="92">
        <f>INDEX('LIP Model'!Y$13:Y$215,MATCH(ROWS('LIP Model'!$AC$13:BE84),'LIP Model'!$AC$13:$AC$215,0))</f>
        <v>5160534.7740733484</v>
      </c>
      <c r="Z84" s="92">
        <f>VLOOKUP(B84,'Build LIP Model by County'!B$13:AB$215,25,FALSE)</f>
        <v>3209282</v>
      </c>
      <c r="AA84" s="92">
        <f>INDEX('LIP Model'!AA$13:AA$215,MATCH(ROWS('LIP Model'!$AC$13:BG84),'LIP Model'!$AC$13:$AC$215,0))</f>
        <v>1951252.7740733484</v>
      </c>
      <c r="AB84" s="90">
        <f>INDEX('LIP Model'!AB$13:AB$215,MATCH(ROWS('LIP Model'!$AC$13:BH84),'LIP Model'!$AC$13:$AC$215,0))</f>
        <v>0.37811057564740957</v>
      </c>
    </row>
    <row r="85" spans="2:28" s="73" customFormat="1" ht="18.75" x14ac:dyDescent="0.3">
      <c r="B85" s="74">
        <f>INDEX('LIP Model'!B$13:B$215,MATCH(ROWS('LIP Model'!$AC$13:AC85),'LIP Model'!$AC$13:$AC$215,0))</f>
        <v>100051</v>
      </c>
      <c r="C85" s="84">
        <f>INDEX('LIP Model'!C$13:C$215,MATCH(ROWS('LIP Model'!$AC$13:AD85),'LIP Model'!$AC$13:$AC$215,0))</f>
        <v>101087</v>
      </c>
      <c r="D85" s="85" t="str">
        <f>INDEX('LIP Model'!D$13:D$215,MATCH(ROWS('LIP Model'!$AC$13:AE85),'LIP Model'!$AC$13:$AC$215,0))</f>
        <v>South Lake Hospital</v>
      </c>
      <c r="E85" s="85" t="str">
        <f>INDEX('LIP Model'!E$13:E$215,MATCH(ROWS('LIP Model'!$AC$13:AF85),'LIP Model'!$AC$13:$AC$215,0))</f>
        <v>LAKE</v>
      </c>
      <c r="F85" s="84" t="str">
        <f>INDEX('LIP Model'!F$13:F$215,MATCH(ROWS('LIP Model'!$AC$13:AG85),'LIP Model'!$AC$13:$AC$215,0))</f>
        <v>Private</v>
      </c>
      <c r="G85" s="84" t="str">
        <f>INDEX('LIP Model'!G$13:G$215,MATCH(ROWS('LIP Model'!$AC$13:AH85),'LIP Model'!$AC$13:$AC$215,0))</f>
        <v>Not</v>
      </c>
      <c r="H85" s="84" t="str">
        <f>INDEX('LIP Model'!H$13:H$215,MATCH(ROWS('LIP Model'!$AC$13:AI85),'LIP Model'!$AC$13:$AC$215,0))</f>
        <v>Not</v>
      </c>
      <c r="I85" s="86">
        <f>INDEX('LIP Model'!I$13:I$215,MATCH(ROWS('LIP Model'!$AC$13:AJ85),'LIP Model'!$AC$13:$AC$215,0))</f>
        <v>41913</v>
      </c>
      <c r="J85" s="85" t="str">
        <f>INDEX('LIP Model'!J$13:J$215,MATCH(ROWS('LIP Model'!$AC$13:AK85),'LIP Model'!$AC$13:$AC$215,0))</f>
        <v xml:space="preserve"> 9/30/2015</v>
      </c>
      <c r="K85" s="87">
        <f>INDEX('LIP Model'!K$13:K$215,MATCH(ROWS('LIP Model'!$AC$13:AL85),'LIP Model'!$AC$13:$AC$215,0))</f>
        <v>428</v>
      </c>
      <c r="L85" s="87">
        <f>INDEX('LIP Model'!L$13:L$215,MATCH(ROWS('LIP Model'!$AC$13:AM85),'LIP Model'!$AC$13:$AC$215,0))</f>
        <v>4078</v>
      </c>
      <c r="M85" s="87">
        <f>INDEX('LIP Model'!M$13:M$215,MATCH(ROWS('LIP Model'!$AC$13:AN85),'LIP Model'!$AC$13:$AC$215,0))</f>
        <v>4506</v>
      </c>
      <c r="N85" s="87">
        <f>INDEX('LIP Model'!N$13:N$215,MATCH(ROWS('LIP Model'!$AC$13:AO85),'LIP Model'!$AC$13:$AC$215,0))</f>
        <v>37238</v>
      </c>
      <c r="O85" s="88">
        <f>INDEX('LIP Model'!O$13:O$215,MATCH(ROWS('LIP Model'!$AC$13:AP85),'LIP Model'!$AC$13:$AC$215,0))</f>
        <v>0.12100542456630324</v>
      </c>
      <c r="P85" s="89">
        <f>INDEX('LIP Model'!P$13:P$215,MATCH(ROWS('LIP Model'!$AC$13:AQ85),'LIP Model'!$AC$13:$AC$215,0))</f>
        <v>34170110</v>
      </c>
      <c r="Q85" s="89">
        <f>INDEX('LIP Model'!Q$13:Q$215,MATCH(ROWS('LIP Model'!$AC$13:AR85),'LIP Model'!$AC$13:$AC$215,0))</f>
        <v>230819406</v>
      </c>
      <c r="R85" s="89">
        <f>INDEX('LIP Model'!R$13:R$215,MATCH(ROWS('LIP Model'!$AC$13:AS85),'LIP Model'!$AC$13:$AC$215,0))</f>
        <v>152590212</v>
      </c>
      <c r="S85" s="89">
        <f>INDEX('LIP Model'!S$13:S$215,MATCH(ROWS('LIP Model'!$AC$13:AT85),'LIP Model'!$AC$13:$AC$215,0))</f>
        <v>868951365</v>
      </c>
      <c r="T85" s="88">
        <f>INDEX('LIP Model'!T$13:T$215,MATCH(ROWS('LIP Model'!$AC$13:AU85),'LIP Model'!$AC$13:$AC$215,0))</f>
        <v>0.1756027070628976</v>
      </c>
      <c r="U85" s="89">
        <f>INDEX('LIP Model'!U$13:U$215,MATCH(ROWS('LIP Model'!$AC$13:AV85),'LIP Model'!$AC$13:$AC$215,0))</f>
        <v>6000363.816636988</v>
      </c>
      <c r="V85" s="89">
        <f>INDEX('LIP Model'!V$13:V$215,MATCH(ROWS('LIP Model'!$AC$13:AW85),'LIP Model'!$AC$13:$AC$215,0))</f>
        <v>40532512.536250032</v>
      </c>
      <c r="W85" s="90">
        <f>INDEX('LIP Model'!W$13:W$215,MATCH(ROWS('LIP Model'!$AC$13:AX85),'LIP Model'!$AC$13:$AC$215,0))</f>
        <v>0.14803828929357871</v>
      </c>
      <c r="X85" s="91" t="str">
        <f>INDEX('LIP Model'!X$13:X$215,MATCH(ROWS('LIP Model'!$AC$13:AY85),'LIP Model'!$AC$13:$AC$215,0))</f>
        <v>Tier 3</v>
      </c>
      <c r="Y85" s="92">
        <f>INDEX('LIP Model'!Y$13:Y$215,MATCH(ROWS('LIP Model'!$AC$13:BE85),'LIP Model'!$AC$13:$AC$215,0))</f>
        <v>1800109.1449910963</v>
      </c>
      <c r="Z85" s="92">
        <f>VLOOKUP(B85,'Build LIP Model by County'!B$13:AB$215,25,FALSE)</f>
        <v>2038010</v>
      </c>
      <c r="AA85" s="92">
        <f>INDEX('LIP Model'!AA$13:AA$215,MATCH(ROWS('LIP Model'!$AC$13:BG85),'LIP Model'!$AC$13:$AC$215,0))</f>
        <v>-237900.85500890366</v>
      </c>
      <c r="AB85" s="90">
        <f>INDEX('LIP Model'!AB$13:AB$215,MATCH(ROWS('LIP Model'!$AC$13:BH85),'LIP Model'!$AC$13:$AC$215,0))</f>
        <v>-0.13215912805669366</v>
      </c>
    </row>
    <row r="86" spans="2:28" s="73" customFormat="1" ht="18.75" x14ac:dyDescent="0.3">
      <c r="B86" s="74">
        <f>INDEX('LIP Model'!B$13:B$215,MATCH(ROWS('LIP Model'!$AC$13:AC86),'LIP Model'!$AC$13:$AC$215,0))</f>
        <v>100240</v>
      </c>
      <c r="C86" s="84">
        <f>INDEX('LIP Model'!C$13:C$215,MATCH(ROWS('LIP Model'!$AC$13:AD86),'LIP Model'!$AC$13:$AC$215,0))</f>
        <v>116483</v>
      </c>
      <c r="D86" s="85" t="str">
        <f>INDEX('LIP Model'!D$13:D$215,MATCH(ROWS('LIP Model'!$AC$13:AE86),'LIP Model'!$AC$13:$AC$215,0))</f>
        <v>Anne Bates Leach Eye Hospital</v>
      </c>
      <c r="E86" s="85" t="str">
        <f>INDEX('LIP Model'!E$13:E$215,MATCH(ROWS('LIP Model'!$AC$13:AF86),'LIP Model'!$AC$13:$AC$215,0))</f>
        <v>MIAMI-DADE</v>
      </c>
      <c r="F86" s="84" t="str">
        <f>INDEX('LIP Model'!F$13:F$215,MATCH(ROWS('LIP Model'!$AC$13:AG86),'LIP Model'!$AC$13:$AC$215,0))</f>
        <v>Private</v>
      </c>
      <c r="G86" s="84" t="str">
        <f>INDEX('LIP Model'!G$13:G$215,MATCH(ROWS('LIP Model'!$AC$13:AH86),'LIP Model'!$AC$13:$AC$215,0))</f>
        <v>Not</v>
      </c>
      <c r="H86" s="84" t="str">
        <f>INDEX('LIP Model'!H$13:H$215,MATCH(ROWS('LIP Model'!$AC$13:AI86),'LIP Model'!$AC$13:$AC$215,0))</f>
        <v>Not</v>
      </c>
      <c r="I86" s="86">
        <f>INDEX('LIP Model'!I$13:I$215,MATCH(ROWS('LIP Model'!$AC$13:AJ86),'LIP Model'!$AC$13:$AC$215,0))</f>
        <v>41791</v>
      </c>
      <c r="J86" s="85" t="str">
        <f>INDEX('LIP Model'!J$13:J$215,MATCH(ROWS('LIP Model'!$AC$13:AK86),'LIP Model'!$AC$13:$AC$215,0))</f>
        <v xml:space="preserve"> 5/31/2015</v>
      </c>
      <c r="K86" s="87">
        <f>INDEX('LIP Model'!K$13:K$215,MATCH(ROWS('LIP Model'!$AC$13:AL86),'LIP Model'!$AC$13:$AC$215,0))</f>
        <v>1</v>
      </c>
      <c r="L86" s="87">
        <f>INDEX('LIP Model'!L$13:L$215,MATCH(ROWS('LIP Model'!$AC$13:AM86),'LIP Model'!$AC$13:$AC$215,0))</f>
        <v>8</v>
      </c>
      <c r="M86" s="87">
        <f>INDEX('LIP Model'!M$13:M$215,MATCH(ROWS('LIP Model'!$AC$13:AN86),'LIP Model'!$AC$13:$AC$215,0))</f>
        <v>9</v>
      </c>
      <c r="N86" s="87">
        <f>INDEX('LIP Model'!N$13:N$215,MATCH(ROWS('LIP Model'!$AC$13:AO86),'LIP Model'!$AC$13:$AC$215,0))</f>
        <v>213</v>
      </c>
      <c r="O86" s="88">
        <f>INDEX('LIP Model'!O$13:O$215,MATCH(ROWS('LIP Model'!$AC$13:AP86),'LIP Model'!$AC$13:$AC$215,0))</f>
        <v>4.2253521126760563E-2</v>
      </c>
      <c r="P86" s="89">
        <f>INDEX('LIP Model'!P$13:P$215,MATCH(ROWS('LIP Model'!$AC$13:AQ86),'LIP Model'!$AC$13:$AC$215,0))</f>
        <v>19714105</v>
      </c>
      <c r="Q86" s="89">
        <f>INDEX('LIP Model'!Q$13:Q$215,MATCH(ROWS('LIP Model'!$AC$13:AR86),'LIP Model'!$AC$13:$AC$215,0))</f>
        <v>133757359</v>
      </c>
      <c r="R86" s="89">
        <f>INDEX('LIP Model'!R$13:R$215,MATCH(ROWS('LIP Model'!$AC$13:AS86),'LIP Model'!$AC$13:$AC$215,0))</f>
        <v>107485394</v>
      </c>
      <c r="S86" s="89">
        <f>INDEX('LIP Model'!S$13:S$215,MATCH(ROWS('LIP Model'!$AC$13:AT86),'LIP Model'!$AC$13:$AC$215,0))</f>
        <v>396718592</v>
      </c>
      <c r="T86" s="88">
        <f>INDEX('LIP Model'!T$13:T$215,MATCH(ROWS('LIP Model'!$AC$13:AU86),'LIP Model'!$AC$13:$AC$215,0))</f>
        <v>0.27093611483678587</v>
      </c>
      <c r="U86" s="89">
        <f>INDEX('LIP Model'!U$13:U$215,MATCH(ROWS('LIP Model'!$AC$13:AV86),'LIP Model'!$AC$13:$AC$215,0))</f>
        <v>5341263.0161844548</v>
      </c>
      <c r="V86" s="89">
        <f>INDEX('LIP Model'!V$13:V$215,MATCH(ROWS('LIP Model'!$AC$13:AW86),'LIP Model'!$AC$13:$AC$215,0))</f>
        <v>36239699.178289197</v>
      </c>
      <c r="W86" s="90">
        <f>INDEX('LIP Model'!W$13:W$215,MATCH(ROWS('LIP Model'!$AC$13:AX86),'LIP Model'!$AC$13:$AC$215,0))</f>
        <v>0.14738706825095133</v>
      </c>
      <c r="X86" s="91" t="str">
        <f>INDEX('LIP Model'!X$13:X$215,MATCH(ROWS('LIP Model'!$AC$13:AY86),'LIP Model'!$AC$13:$AC$215,0))</f>
        <v>Tier 3</v>
      </c>
      <c r="Y86" s="92">
        <f>INDEX('LIP Model'!Y$13:Y$215,MATCH(ROWS('LIP Model'!$AC$13:BE86),'LIP Model'!$AC$13:$AC$215,0))</f>
        <v>1602378.9048553363</v>
      </c>
      <c r="Z86" s="92">
        <f>VLOOKUP(B86,'Build LIP Model by County'!B$13:AB$215,25,FALSE)</f>
        <v>854035</v>
      </c>
      <c r="AA86" s="92">
        <f>INDEX('LIP Model'!AA$13:AA$215,MATCH(ROWS('LIP Model'!$AC$13:BG86),'LIP Model'!$AC$13:$AC$215,0))</f>
        <v>748343.9048553363</v>
      </c>
      <c r="AB86" s="90">
        <f>INDEX('LIP Model'!AB$13:AB$215,MATCH(ROWS('LIP Model'!$AC$13:BH86),'LIP Model'!$AC$13:$AC$215,0))</f>
        <v>0.46702056710044948</v>
      </c>
    </row>
    <row r="87" spans="2:28" s="73" customFormat="1" ht="18.75" x14ac:dyDescent="0.3">
      <c r="B87" s="74">
        <f>INDEX('LIP Model'!B$13:B$215,MATCH(ROWS('LIP Model'!$AC$13:AC87),'LIP Model'!$AC$13:$AC$215,0))</f>
        <v>100088</v>
      </c>
      <c r="C87" s="84">
        <f>INDEX('LIP Model'!C$13:C$215,MATCH(ROWS('LIP Model'!$AC$13:AD87),'LIP Model'!$AC$13:$AC$215,0))</f>
        <v>100641</v>
      </c>
      <c r="D87" s="85" t="str">
        <f>INDEX('LIP Model'!D$13:D$215,MATCH(ROWS('LIP Model'!$AC$13:AE87),'LIP Model'!$AC$13:$AC$215,0))</f>
        <v>Baptist Medical Center Jacksonville</v>
      </c>
      <c r="E87" s="85" t="str">
        <f>INDEX('LIP Model'!E$13:E$215,MATCH(ROWS('LIP Model'!$AC$13:AF87),'LIP Model'!$AC$13:$AC$215,0))</f>
        <v>DUVAL</v>
      </c>
      <c r="F87" s="84" t="str">
        <f>INDEX('LIP Model'!F$13:F$215,MATCH(ROWS('LIP Model'!$AC$13:AG87),'LIP Model'!$AC$13:$AC$215,0))</f>
        <v>Private</v>
      </c>
      <c r="G87" s="84" t="str">
        <f>INDEX('LIP Model'!G$13:G$215,MATCH(ROWS('LIP Model'!$AC$13:AH87),'LIP Model'!$AC$13:$AC$215,0))</f>
        <v>Not</v>
      </c>
      <c r="H87" s="84" t="str">
        <f>INDEX('LIP Model'!H$13:H$215,MATCH(ROWS('LIP Model'!$AC$13:AI87),'LIP Model'!$AC$13:$AC$215,0))</f>
        <v>Not</v>
      </c>
      <c r="I87" s="86">
        <f>INDEX('LIP Model'!I$13:I$215,MATCH(ROWS('LIP Model'!$AC$13:AJ87),'LIP Model'!$AC$13:$AC$215,0))</f>
        <v>41913</v>
      </c>
      <c r="J87" s="85" t="str">
        <f>INDEX('LIP Model'!J$13:J$215,MATCH(ROWS('LIP Model'!$AC$13:AK87),'LIP Model'!$AC$13:$AC$215,0))</f>
        <v xml:space="preserve"> 9/30/2015</v>
      </c>
      <c r="K87" s="87">
        <f>INDEX('LIP Model'!K$13:K$215,MATCH(ROWS('LIP Model'!$AC$13:AL87),'LIP Model'!$AC$13:$AC$215,0))</f>
        <v>17701</v>
      </c>
      <c r="L87" s="87">
        <f>INDEX('LIP Model'!L$13:L$215,MATCH(ROWS('LIP Model'!$AC$13:AM87),'LIP Model'!$AC$13:$AC$215,0))</f>
        <v>37215</v>
      </c>
      <c r="M87" s="87">
        <f>INDEX('LIP Model'!M$13:M$215,MATCH(ROWS('LIP Model'!$AC$13:AN87),'LIP Model'!$AC$13:$AC$215,0))</f>
        <v>54916</v>
      </c>
      <c r="N87" s="87">
        <f>INDEX('LIP Model'!N$13:N$215,MATCH(ROWS('LIP Model'!$AC$13:AO87),'LIP Model'!$AC$13:$AC$215,0))</f>
        <v>252375</v>
      </c>
      <c r="O87" s="88">
        <f>INDEX('LIP Model'!O$13:O$215,MATCH(ROWS('LIP Model'!$AC$13:AP87),'LIP Model'!$AC$13:$AC$215,0))</f>
        <v>0.21759683011391778</v>
      </c>
      <c r="P87" s="89">
        <f>INDEX('LIP Model'!P$13:P$215,MATCH(ROWS('LIP Model'!$AC$13:AQ87),'LIP Model'!$AC$13:$AC$215,0))</f>
        <v>217295893</v>
      </c>
      <c r="Q87" s="89">
        <f>INDEX('LIP Model'!Q$13:Q$215,MATCH(ROWS('LIP Model'!$AC$13:AR87),'LIP Model'!$AC$13:$AC$215,0))</f>
        <v>1489591077</v>
      </c>
      <c r="R87" s="89">
        <f>INDEX('LIP Model'!R$13:R$215,MATCH(ROWS('LIP Model'!$AC$13:AS87),'LIP Model'!$AC$13:$AC$215,0))</f>
        <v>862702507</v>
      </c>
      <c r="S87" s="89">
        <f>INDEX('LIP Model'!S$13:S$215,MATCH(ROWS('LIP Model'!$AC$13:AT87),'LIP Model'!$AC$13:$AC$215,0))</f>
        <v>3949317850</v>
      </c>
      <c r="T87" s="88">
        <f>INDEX('LIP Model'!T$13:T$215,MATCH(ROWS('LIP Model'!$AC$13:AU87),'LIP Model'!$AC$13:$AC$215,0))</f>
        <v>0.21844342232418695</v>
      </c>
      <c r="U87" s="89">
        <f>INDEX('LIP Model'!U$13:U$215,MATCH(ROWS('LIP Model'!$AC$13:AV87),'LIP Model'!$AC$13:$AC$215,0))</f>
        <v>47466858.523910336</v>
      </c>
      <c r="V87" s="89">
        <f>INDEX('LIP Model'!V$13:V$215,MATCH(ROWS('LIP Model'!$AC$13:AW87),'LIP Model'!$AC$13:$AC$215,0))</f>
        <v>325391372.7234515</v>
      </c>
      <c r="W87" s="90">
        <f>INDEX('LIP Model'!W$13:W$215,MATCH(ROWS('LIP Model'!$AC$13:AX87),'LIP Model'!$AC$13:$AC$215,0))</f>
        <v>0.1458762047887858</v>
      </c>
      <c r="X87" s="91" t="str">
        <f>INDEX('LIP Model'!X$13:X$215,MATCH(ROWS('LIP Model'!$AC$13:AY87),'LIP Model'!$AC$13:$AC$215,0))</f>
        <v>Tier 3</v>
      </c>
      <c r="Y87" s="92">
        <f>INDEX('LIP Model'!Y$13:Y$215,MATCH(ROWS('LIP Model'!$AC$13:BE87),'LIP Model'!$AC$13:$AC$215,0))</f>
        <v>14240057.557173101</v>
      </c>
      <c r="Z87" s="92">
        <f>VLOOKUP(B87,'Build LIP Model by County'!B$13:AB$215,25,FALSE)</f>
        <v>0</v>
      </c>
      <c r="AA87" s="92">
        <f>INDEX('LIP Model'!AA$13:AA$215,MATCH(ROWS('LIP Model'!$AC$13:BG87),'LIP Model'!$AC$13:$AC$215,0))</f>
        <v>14240057.557173101</v>
      </c>
      <c r="AB87" s="90">
        <f>INDEX('LIP Model'!AB$13:AB$215,MATCH(ROWS('LIP Model'!$AC$13:BH87),'LIP Model'!$AC$13:$AC$215,0))</f>
        <v>1</v>
      </c>
    </row>
    <row r="88" spans="2:28" s="73" customFormat="1" ht="18.75" x14ac:dyDescent="0.3">
      <c r="B88" s="74">
        <f>INDEX('LIP Model'!B$13:B$215,MATCH(ROWS('LIP Model'!$AC$13:AC88),'LIP Model'!$AC$13:$AC$215,0))</f>
        <v>100023</v>
      </c>
      <c r="C88" s="84">
        <f>INDEX('LIP Model'!C$13:C$215,MATCH(ROWS('LIP Model'!$AC$13:AD88),'LIP Model'!$AC$13:$AC$215,0))</f>
        <v>102199</v>
      </c>
      <c r="D88" s="85" t="str">
        <f>INDEX('LIP Model'!D$13:D$215,MATCH(ROWS('LIP Model'!$AC$13:AE88),'LIP Model'!$AC$13:$AC$215,0))</f>
        <v>Citrus Memorial Hospital</v>
      </c>
      <c r="E88" s="85" t="str">
        <f>INDEX('LIP Model'!E$13:E$215,MATCH(ROWS('LIP Model'!$AC$13:AF88),'LIP Model'!$AC$13:$AC$215,0))</f>
        <v>CITRUS</v>
      </c>
      <c r="F88" s="84" t="str">
        <f>INDEX('LIP Model'!F$13:F$215,MATCH(ROWS('LIP Model'!$AC$13:AG88),'LIP Model'!$AC$13:$AC$215,0))</f>
        <v>Private</v>
      </c>
      <c r="G88" s="84" t="str">
        <f>INDEX('LIP Model'!G$13:G$215,MATCH(ROWS('LIP Model'!$AC$13:AH88),'LIP Model'!$AC$13:$AC$215,0))</f>
        <v>Not</v>
      </c>
      <c r="H88" s="84" t="str">
        <f>INDEX('LIP Model'!H$13:H$215,MATCH(ROWS('LIP Model'!$AC$13:AI88),'LIP Model'!$AC$13:$AC$215,0))</f>
        <v>Not</v>
      </c>
      <c r="I88" s="86">
        <f>INDEX('LIP Model'!I$13:I$215,MATCH(ROWS('LIP Model'!$AC$13:AJ88),'LIP Model'!$AC$13:$AC$215,0))</f>
        <v>42005</v>
      </c>
      <c r="J88" s="85" t="str">
        <f>INDEX('LIP Model'!J$13:J$215,MATCH(ROWS('LIP Model'!$AC$13:AK88),'LIP Model'!$AC$13:$AC$215,0))</f>
        <v xml:space="preserve"> 12/31/2015</v>
      </c>
      <c r="K88" s="87">
        <f>INDEX('LIP Model'!K$13:K$215,MATCH(ROWS('LIP Model'!$AC$13:AL88),'LIP Model'!$AC$13:$AC$215,0))</f>
        <v>1375</v>
      </c>
      <c r="L88" s="87">
        <f>INDEX('LIP Model'!L$13:L$215,MATCH(ROWS('LIP Model'!$AC$13:AM88),'LIP Model'!$AC$13:$AC$215,0))</f>
        <v>3483</v>
      </c>
      <c r="M88" s="87">
        <f>INDEX('LIP Model'!M$13:M$215,MATCH(ROWS('LIP Model'!$AC$13:AN88),'LIP Model'!$AC$13:$AC$215,0))</f>
        <v>4858</v>
      </c>
      <c r="N88" s="87">
        <f>INDEX('LIP Model'!N$13:N$215,MATCH(ROWS('LIP Model'!$AC$13:AO88),'LIP Model'!$AC$13:$AC$215,0))</f>
        <v>44536</v>
      </c>
      <c r="O88" s="88">
        <f>INDEX('LIP Model'!O$13:O$215,MATCH(ROWS('LIP Model'!$AC$13:AP88),'LIP Model'!$AC$13:$AC$215,0))</f>
        <v>0.10908029459313813</v>
      </c>
      <c r="P88" s="89">
        <f>INDEX('LIP Model'!P$13:P$215,MATCH(ROWS('LIP Model'!$AC$13:AQ88),'LIP Model'!$AC$13:$AC$215,0))</f>
        <v>30810082</v>
      </c>
      <c r="Q88" s="89">
        <f>INDEX('LIP Model'!Q$13:Q$215,MATCH(ROWS('LIP Model'!$AC$13:AR88),'LIP Model'!$AC$13:$AC$215,0))</f>
        <v>212490467</v>
      </c>
      <c r="R88" s="89">
        <f>INDEX('LIP Model'!R$13:R$215,MATCH(ROWS('LIP Model'!$AC$13:AS88),'LIP Model'!$AC$13:$AC$215,0))</f>
        <v>140445319</v>
      </c>
      <c r="S88" s="89">
        <f>INDEX('LIP Model'!S$13:S$215,MATCH(ROWS('LIP Model'!$AC$13:AT88),'LIP Model'!$AC$13:$AC$215,0))</f>
        <v>1489883527</v>
      </c>
      <c r="T88" s="88">
        <f>INDEX('LIP Model'!T$13:T$215,MATCH(ROWS('LIP Model'!$AC$13:AU88),'LIP Model'!$AC$13:$AC$215,0))</f>
        <v>9.4265972107764634E-2</v>
      </c>
      <c r="U88" s="89">
        <f>INDEX('LIP Model'!U$13:U$215,MATCH(ROWS('LIP Model'!$AC$13:AV88),'LIP Model'!$AC$13:$AC$215,0))</f>
        <v>2904342.3304499411</v>
      </c>
      <c r="V88" s="89">
        <f>INDEX('LIP Model'!V$13:V$215,MATCH(ROWS('LIP Model'!$AC$13:AW88),'LIP Model'!$AC$13:$AC$215,0))</f>
        <v>20030620.43538788</v>
      </c>
      <c r="W88" s="90">
        <f>INDEX('LIP Model'!W$13:W$215,MATCH(ROWS('LIP Model'!$AC$13:AX88),'LIP Model'!$AC$13:$AC$215,0))</f>
        <v>0.14499512582839777</v>
      </c>
      <c r="X88" s="91" t="str">
        <f>INDEX('LIP Model'!X$13:X$215,MATCH(ROWS('LIP Model'!$AC$13:AY88),'LIP Model'!$AC$13:$AC$215,0))</f>
        <v>Tier 3</v>
      </c>
      <c r="Y88" s="92">
        <f>INDEX('LIP Model'!Y$13:Y$215,MATCH(ROWS('LIP Model'!$AC$13:BE88),'LIP Model'!$AC$13:$AC$215,0))</f>
        <v>871302.69913498231</v>
      </c>
      <c r="Z88" s="92">
        <f>VLOOKUP(B88,'Build LIP Model by County'!B$13:AB$215,25,FALSE)</f>
        <v>464387</v>
      </c>
      <c r="AA88" s="92">
        <f>INDEX('LIP Model'!AA$13:AA$215,MATCH(ROWS('LIP Model'!$AC$13:BG88),'LIP Model'!$AC$13:$AC$215,0))</f>
        <v>406915.69913498231</v>
      </c>
      <c r="AB88" s="90">
        <f>INDEX('LIP Model'!AB$13:AB$215,MATCH(ROWS('LIP Model'!$AC$13:BH88),'LIP Model'!$AC$13:$AC$215,0))</f>
        <v>0.46701989967317076</v>
      </c>
    </row>
    <row r="89" spans="2:28" s="73" customFormat="1" ht="18.75" x14ac:dyDescent="0.3">
      <c r="B89" s="93">
        <f>INDEX('LIP Model'!B$13:B$215,MATCH(ROWS('LIP Model'!$AC$13:AC89),'LIP Model'!$AC$13:$AC$215,0))</f>
        <v>100256</v>
      </c>
      <c r="C89" s="84">
        <f>INDEX('LIP Model'!C$13:C$215,MATCH(ROWS('LIP Model'!$AC$13:AD89),'LIP Model'!$AC$13:$AC$215,0))</f>
        <v>119881</v>
      </c>
      <c r="D89" s="85" t="str">
        <f>INDEX('LIP Model'!D$13:D$215,MATCH(ROWS('LIP Model'!$AC$13:AE89),'LIP Model'!$AC$13:$AC$215,0))</f>
        <v>Regional Medical Center Bayonet Point</v>
      </c>
      <c r="E89" s="94" t="str">
        <f>INDEX('LIP Model'!E$13:E$215,MATCH(ROWS('LIP Model'!$AC$13:AF89),'LIP Model'!$AC$13:$AC$215,0))</f>
        <v>PASCO</v>
      </c>
      <c r="F89" s="84" t="str">
        <f>INDEX('LIP Model'!F$13:F$215,MATCH(ROWS('LIP Model'!$AC$13:AG89),'LIP Model'!$AC$13:$AC$215,0))</f>
        <v>Private</v>
      </c>
      <c r="G89" s="84" t="str">
        <f>INDEX('LIP Model'!G$13:G$215,MATCH(ROWS('LIP Model'!$AC$13:AH89),'LIP Model'!$AC$13:$AC$215,0))</f>
        <v>Not</v>
      </c>
      <c r="H89" s="84" t="str">
        <f>INDEX('LIP Model'!H$13:H$215,MATCH(ROWS('LIP Model'!$AC$13:AI89),'LIP Model'!$AC$13:$AC$215,0))</f>
        <v>Not</v>
      </c>
      <c r="I89" s="86">
        <f>INDEX('LIP Model'!I$13:I$215,MATCH(ROWS('LIP Model'!$AC$13:AJ89),'LIP Model'!$AC$13:$AC$215,0))</f>
        <v>42005</v>
      </c>
      <c r="J89" s="85" t="str">
        <f>INDEX('LIP Model'!J$13:J$215,MATCH(ROWS('LIP Model'!$AC$13:AK89),'LIP Model'!$AC$13:$AC$215,0))</f>
        <v xml:space="preserve"> 12/31/2015</v>
      </c>
      <c r="K89" s="87">
        <f>INDEX('LIP Model'!K$13:K$215,MATCH(ROWS('LIP Model'!$AC$13:AL89),'LIP Model'!$AC$13:$AC$215,0))</f>
        <v>3184</v>
      </c>
      <c r="L89" s="87">
        <f>INDEX('LIP Model'!L$13:L$215,MATCH(ROWS('LIP Model'!$AC$13:AM89),'LIP Model'!$AC$13:$AC$215,0))</f>
        <v>4478</v>
      </c>
      <c r="M89" s="87">
        <f>INDEX('LIP Model'!M$13:M$215,MATCH(ROWS('LIP Model'!$AC$13:AN89),'LIP Model'!$AC$13:$AC$215,0))</f>
        <v>7662</v>
      </c>
      <c r="N89" s="87">
        <f>INDEX('LIP Model'!N$13:N$215,MATCH(ROWS('LIP Model'!$AC$13:AO89),'LIP Model'!$AC$13:$AC$215,0))</f>
        <v>69031</v>
      </c>
      <c r="O89" s="88">
        <f>INDEX('LIP Model'!O$13:O$215,MATCH(ROWS('LIP Model'!$AC$13:AP89),'LIP Model'!$AC$13:$AC$215,0))</f>
        <v>0.11099361156581826</v>
      </c>
      <c r="P89" s="89">
        <f>INDEX('LIP Model'!P$13:P$215,MATCH(ROWS('LIP Model'!$AC$13:AQ89),'LIP Model'!$AC$13:$AC$215,0))</f>
        <v>48783145</v>
      </c>
      <c r="Q89" s="89">
        <f>INDEX('LIP Model'!Q$13:Q$215,MATCH(ROWS('LIP Model'!$AC$13:AR89),'LIP Model'!$AC$13:$AC$215,0))</f>
        <v>344619450</v>
      </c>
      <c r="R89" s="89">
        <f>INDEX('LIP Model'!R$13:R$215,MATCH(ROWS('LIP Model'!$AC$13:AS89),'LIP Model'!$AC$13:$AC$215,0))</f>
        <v>182697388</v>
      </c>
      <c r="S89" s="89">
        <f>INDEX('LIP Model'!S$13:S$215,MATCH(ROWS('LIP Model'!$AC$13:AT89),'LIP Model'!$AC$13:$AC$215,0))</f>
        <v>1889421902</v>
      </c>
      <c r="T89" s="88">
        <f>INDEX('LIP Model'!T$13:T$215,MATCH(ROWS('LIP Model'!$AC$13:AU89),'LIP Model'!$AC$13:$AC$215,0))</f>
        <v>9.6694860902485719E-2</v>
      </c>
      <c r="U89" s="89">
        <f>INDEX('LIP Model'!U$13:U$215,MATCH(ROWS('LIP Model'!$AC$13:AV89),'LIP Model'!$AC$13:$AC$215,0))</f>
        <v>4717079.4201607918</v>
      </c>
      <c r="V89" s="89">
        <f>INDEX('LIP Model'!V$13:V$215,MATCH(ROWS('LIP Model'!$AC$13:AW89),'LIP Model'!$AC$13:$AC$215,0))</f>
        <v>33322929.782041132</v>
      </c>
      <c r="W89" s="90">
        <f>INDEX('LIP Model'!W$13:W$215,MATCH(ROWS('LIP Model'!$AC$13:AX89),'LIP Model'!$AC$13:$AC$215,0))</f>
        <v>0.1415565633338455</v>
      </c>
      <c r="X89" s="91" t="str">
        <f>INDEX('LIP Model'!X$13:X$215,MATCH(ROWS('LIP Model'!$AC$13:AY89),'LIP Model'!$AC$13:$AC$215,0))</f>
        <v>Tier 3</v>
      </c>
      <c r="Y89" s="92">
        <f>INDEX('LIP Model'!Y$13:Y$215,MATCH(ROWS('LIP Model'!$AC$13:BE89),'LIP Model'!$AC$13:$AC$215,0))</f>
        <v>1415123.8260482375</v>
      </c>
      <c r="Z89" s="92">
        <f>VLOOKUP(B89,'Build LIP Model by County'!B$13:AB$215,25,FALSE)</f>
        <v>0</v>
      </c>
      <c r="AA89" s="92">
        <f>INDEX('LIP Model'!AA$13:AA$215,MATCH(ROWS('LIP Model'!$AC$13:BG89),'LIP Model'!$AC$13:$AC$215,0))</f>
        <v>1415123.8260482375</v>
      </c>
      <c r="AB89" s="90">
        <f>INDEX('LIP Model'!AB$13:AB$215,MATCH(ROWS('LIP Model'!$AC$13:BH89),'LIP Model'!$AC$13:$AC$215,0))</f>
        <v>1</v>
      </c>
    </row>
    <row r="90" spans="2:28" s="73" customFormat="1" ht="18.75" x14ac:dyDescent="0.3">
      <c r="B90" s="74">
        <f>INDEX('LIP Model'!B$13:B$215,MATCH(ROWS('LIP Model'!$AC$13:AC90),'LIP Model'!$AC$13:$AC$215,0))</f>
        <v>100029</v>
      </c>
      <c r="C90" s="84">
        <f>INDEX('LIP Model'!C$13:C$215,MATCH(ROWS('LIP Model'!$AC$13:AD90),'LIP Model'!$AC$13:$AC$215,0))</f>
        <v>100498</v>
      </c>
      <c r="D90" s="85" t="str">
        <f>INDEX('LIP Model'!D$13:D$215,MATCH(ROWS('LIP Model'!$AC$13:AE90),'LIP Model'!$AC$13:$AC$215,0))</f>
        <v>North Shore Medical Center</v>
      </c>
      <c r="E90" s="85" t="str">
        <f>INDEX('LIP Model'!E$13:E$215,MATCH(ROWS('LIP Model'!$AC$13:AF90),'LIP Model'!$AC$13:$AC$215,0))</f>
        <v>MIAMI-DADE</v>
      </c>
      <c r="F90" s="84" t="str">
        <f>INDEX('LIP Model'!F$13:F$215,MATCH(ROWS('LIP Model'!$AC$13:AG90),'LIP Model'!$AC$13:$AC$215,0))</f>
        <v>Private</v>
      </c>
      <c r="G90" s="84" t="str">
        <f>INDEX('LIP Model'!G$13:G$215,MATCH(ROWS('LIP Model'!$AC$13:AH90),'LIP Model'!$AC$13:$AC$215,0))</f>
        <v>Not</v>
      </c>
      <c r="H90" s="84" t="str">
        <f>INDEX('LIP Model'!H$13:H$215,MATCH(ROWS('LIP Model'!$AC$13:AI90),'LIP Model'!$AC$13:$AC$215,0))</f>
        <v>Not</v>
      </c>
      <c r="I90" s="86">
        <f>INDEX('LIP Model'!I$13:I$215,MATCH(ROWS('LIP Model'!$AC$13:AJ90),'LIP Model'!$AC$13:$AC$215,0))</f>
        <v>42005</v>
      </c>
      <c r="J90" s="85" t="str">
        <f>INDEX('LIP Model'!J$13:J$215,MATCH(ROWS('LIP Model'!$AC$13:AK90),'LIP Model'!$AC$13:$AC$215,0))</f>
        <v xml:space="preserve"> 12/31/2015</v>
      </c>
      <c r="K90" s="87">
        <f>INDEX('LIP Model'!K$13:K$215,MATCH(ROWS('LIP Model'!$AC$13:AL90),'LIP Model'!$AC$13:$AC$215,0))</f>
        <v>12557</v>
      </c>
      <c r="L90" s="87">
        <f>INDEX('LIP Model'!L$13:L$215,MATCH(ROWS('LIP Model'!$AC$13:AM90),'LIP Model'!$AC$13:$AC$215,0))</f>
        <v>27365</v>
      </c>
      <c r="M90" s="87">
        <f>INDEX('LIP Model'!M$13:M$215,MATCH(ROWS('LIP Model'!$AC$13:AN90),'LIP Model'!$AC$13:$AC$215,0))</f>
        <v>39922</v>
      </c>
      <c r="N90" s="87">
        <f>INDEX('LIP Model'!N$13:N$215,MATCH(ROWS('LIP Model'!$AC$13:AO90),'LIP Model'!$AC$13:$AC$215,0))</f>
        <v>132109</v>
      </c>
      <c r="O90" s="88">
        <f>INDEX('LIP Model'!O$13:O$215,MATCH(ROWS('LIP Model'!$AC$13:AP90),'LIP Model'!$AC$13:$AC$215,0))</f>
        <v>0.30218985837452406</v>
      </c>
      <c r="P90" s="89">
        <f>INDEX('LIP Model'!P$13:P$215,MATCH(ROWS('LIP Model'!$AC$13:AQ90),'LIP Model'!$AC$13:$AC$215,0))</f>
        <v>59168372</v>
      </c>
      <c r="Q90" s="89">
        <f>INDEX('LIP Model'!Q$13:Q$215,MATCH(ROWS('LIP Model'!$AC$13:AR90),'LIP Model'!$AC$13:$AC$215,0))</f>
        <v>424752846</v>
      </c>
      <c r="R90" s="89">
        <f>INDEX('LIP Model'!R$13:R$215,MATCH(ROWS('LIP Model'!$AC$13:AS90),'LIP Model'!$AC$13:$AC$215,0))</f>
        <v>299387677</v>
      </c>
      <c r="S90" s="89">
        <f>INDEX('LIP Model'!S$13:S$215,MATCH(ROWS('LIP Model'!$AC$13:AT90),'LIP Model'!$AC$13:$AC$215,0))</f>
        <v>2433314968</v>
      </c>
      <c r="T90" s="88">
        <f>INDEX('LIP Model'!T$13:T$215,MATCH(ROWS('LIP Model'!$AC$13:AU90),'LIP Model'!$AC$13:$AC$215,0))</f>
        <v>0.12303696025265234</v>
      </c>
      <c r="U90" s="89">
        <f>INDEX('LIP Model'!U$13:U$215,MATCH(ROWS('LIP Model'!$AC$13:AV90),'LIP Model'!$AC$13:$AC$215,0))</f>
        <v>7279896.633978148</v>
      </c>
      <c r="V90" s="89">
        <f>INDEX('LIP Model'!V$13:V$215,MATCH(ROWS('LIP Model'!$AC$13:AW90),'LIP Model'!$AC$13:$AC$215,0))</f>
        <v>52260299.03050296</v>
      </c>
      <c r="W90" s="90">
        <f>INDEX('LIP Model'!W$13:W$215,MATCH(ROWS('LIP Model'!$AC$13:AX90),'LIP Model'!$AC$13:$AC$215,0))</f>
        <v>0.13930070759313995</v>
      </c>
      <c r="X90" s="91" t="str">
        <f>INDEX('LIP Model'!X$13:X$215,MATCH(ROWS('LIP Model'!$AC$13:AY90),'LIP Model'!$AC$13:$AC$215,0))</f>
        <v>Tier 3</v>
      </c>
      <c r="Y90" s="92">
        <f>INDEX('LIP Model'!Y$13:Y$215,MATCH(ROWS('LIP Model'!$AC$13:BE90),'LIP Model'!$AC$13:$AC$215,0))</f>
        <v>2183968.9901934443</v>
      </c>
      <c r="Z90" s="92">
        <f>VLOOKUP(B90,'Build LIP Model by County'!B$13:AB$215,25,FALSE)</f>
        <v>0</v>
      </c>
      <c r="AA90" s="92">
        <f>INDEX('LIP Model'!AA$13:AA$215,MATCH(ROWS('LIP Model'!$AC$13:BG90),'LIP Model'!$AC$13:$AC$215,0))</f>
        <v>2183968.9901934443</v>
      </c>
      <c r="AB90" s="90">
        <f>INDEX('LIP Model'!AB$13:AB$215,MATCH(ROWS('LIP Model'!$AC$13:BH90),'LIP Model'!$AC$13:$AC$215,0))</f>
        <v>1</v>
      </c>
    </row>
    <row r="91" spans="2:28" s="73" customFormat="1" ht="18.75" x14ac:dyDescent="0.3">
      <c r="B91" s="74">
        <f>INDEX('LIP Model'!B$13:B$215,MATCH(ROWS('LIP Model'!$AC$13:AC91),'LIP Model'!$AC$13:$AC$215,0))</f>
        <v>100093</v>
      </c>
      <c r="C91" s="84">
        <f>INDEX('LIP Model'!C$13:C$215,MATCH(ROWS('LIP Model'!$AC$13:AD91),'LIP Model'!$AC$13:$AC$215,0))</f>
        <v>100749</v>
      </c>
      <c r="D91" s="85" t="str">
        <f>INDEX('LIP Model'!D$13:D$215,MATCH(ROWS('LIP Model'!$AC$13:AE91),'LIP Model'!$AC$13:$AC$215,0))</f>
        <v>Baptist Hospital Inc.</v>
      </c>
      <c r="E91" s="85" t="str">
        <f>INDEX('LIP Model'!E$13:E$215,MATCH(ROWS('LIP Model'!$AC$13:AF91),'LIP Model'!$AC$13:$AC$215,0))</f>
        <v>ESCAMBIA</v>
      </c>
      <c r="F91" s="84" t="str">
        <f>INDEX('LIP Model'!F$13:F$215,MATCH(ROWS('LIP Model'!$AC$13:AG91),'LIP Model'!$AC$13:$AC$215,0))</f>
        <v>Private</v>
      </c>
      <c r="G91" s="84" t="str">
        <f>INDEX('LIP Model'!G$13:G$215,MATCH(ROWS('LIP Model'!$AC$13:AH91),'LIP Model'!$AC$13:$AC$215,0))</f>
        <v>Not</v>
      </c>
      <c r="H91" s="84" t="str">
        <f>INDEX('LIP Model'!H$13:H$215,MATCH(ROWS('LIP Model'!$AC$13:AI91),'LIP Model'!$AC$13:$AC$215,0))</f>
        <v>Not</v>
      </c>
      <c r="I91" s="86">
        <f>INDEX('LIP Model'!I$13:I$215,MATCH(ROWS('LIP Model'!$AC$13:AJ91),'LIP Model'!$AC$13:$AC$215,0))</f>
        <v>41913</v>
      </c>
      <c r="J91" s="85" t="str">
        <f>INDEX('LIP Model'!J$13:J$215,MATCH(ROWS('LIP Model'!$AC$13:AK91),'LIP Model'!$AC$13:$AC$215,0))</f>
        <v xml:space="preserve"> 9/30/2015</v>
      </c>
      <c r="K91" s="87">
        <f>INDEX('LIP Model'!K$13:K$215,MATCH(ROWS('LIP Model'!$AC$13:AL91),'LIP Model'!$AC$13:$AC$215,0))</f>
        <v>8876</v>
      </c>
      <c r="L91" s="87">
        <f>INDEX('LIP Model'!L$13:L$215,MATCH(ROWS('LIP Model'!$AC$13:AM91),'LIP Model'!$AC$13:$AC$215,0))</f>
        <v>7327</v>
      </c>
      <c r="M91" s="87">
        <f>INDEX('LIP Model'!M$13:M$215,MATCH(ROWS('LIP Model'!$AC$13:AN91),'LIP Model'!$AC$13:$AC$215,0))</f>
        <v>16203</v>
      </c>
      <c r="N91" s="87">
        <f>INDEX('LIP Model'!N$13:N$215,MATCH(ROWS('LIP Model'!$AC$13:AO91),'LIP Model'!$AC$13:$AC$215,0))</f>
        <v>99629</v>
      </c>
      <c r="O91" s="88">
        <f>INDEX('LIP Model'!O$13:O$215,MATCH(ROWS('LIP Model'!$AC$13:AP91),'LIP Model'!$AC$13:$AC$215,0))</f>
        <v>0.1626333698019653</v>
      </c>
      <c r="P91" s="89">
        <f>INDEX('LIP Model'!P$13:P$215,MATCH(ROWS('LIP Model'!$AC$13:AQ91),'LIP Model'!$AC$13:$AC$215,0))</f>
        <v>72249937</v>
      </c>
      <c r="Q91" s="89">
        <f>INDEX('LIP Model'!Q$13:Q$215,MATCH(ROWS('LIP Model'!$AC$13:AR91),'LIP Model'!$AC$13:$AC$215,0))</f>
        <v>522678424</v>
      </c>
      <c r="R91" s="89">
        <f>INDEX('LIP Model'!R$13:R$215,MATCH(ROWS('LIP Model'!$AC$13:AS91),'LIP Model'!$AC$13:$AC$215,0))</f>
        <v>344669313</v>
      </c>
      <c r="S91" s="89">
        <f>INDEX('LIP Model'!S$13:S$215,MATCH(ROWS('LIP Model'!$AC$13:AT91),'LIP Model'!$AC$13:$AC$215,0))</f>
        <v>1989034912</v>
      </c>
      <c r="T91" s="88">
        <f>INDEX('LIP Model'!T$13:T$215,MATCH(ROWS('LIP Model'!$AC$13:AU91),'LIP Model'!$AC$13:$AC$215,0))</f>
        <v>0.17328469747845229</v>
      </c>
      <c r="U91" s="89">
        <f>INDEX('LIP Model'!U$13:U$215,MATCH(ROWS('LIP Model'!$AC$13:AV91),'LIP Model'!$AC$13:$AC$215,0))</f>
        <v>12519808.475882238</v>
      </c>
      <c r="V91" s="89">
        <f>INDEX('LIP Model'!V$13:V$215,MATCH(ROWS('LIP Model'!$AC$13:AW91),'LIP Model'!$AC$13:$AC$215,0))</f>
        <v>90572172.581354216</v>
      </c>
      <c r="W91" s="90">
        <f>INDEX('LIP Model'!W$13:W$215,MATCH(ROWS('LIP Model'!$AC$13:AX91),'LIP Model'!$AC$13:$AC$215,0))</f>
        <v>0.13823018835765069</v>
      </c>
      <c r="X91" s="91" t="str">
        <f>INDEX('LIP Model'!X$13:X$215,MATCH(ROWS('LIP Model'!$AC$13:AY91),'LIP Model'!$AC$13:$AC$215,0))</f>
        <v>Tier 3</v>
      </c>
      <c r="Y91" s="92">
        <f>INDEX('LIP Model'!Y$13:Y$215,MATCH(ROWS('LIP Model'!$AC$13:BE91),'LIP Model'!$AC$13:$AC$215,0))</f>
        <v>3755942.5427646711</v>
      </c>
      <c r="Z91" s="92">
        <f>VLOOKUP(B91,'Build LIP Model by County'!B$13:AB$215,25,FALSE)</f>
        <v>0</v>
      </c>
      <c r="AA91" s="92">
        <f>INDEX('LIP Model'!AA$13:AA$215,MATCH(ROWS('LIP Model'!$AC$13:BG91),'LIP Model'!$AC$13:$AC$215,0))</f>
        <v>3755942.5427646711</v>
      </c>
      <c r="AB91" s="90">
        <f>INDEX('LIP Model'!AB$13:AB$215,MATCH(ROWS('LIP Model'!$AC$13:BH91),'LIP Model'!$AC$13:$AC$215,0))</f>
        <v>1</v>
      </c>
    </row>
    <row r="92" spans="2:28" s="73" customFormat="1" ht="18.75" x14ac:dyDescent="0.3">
      <c r="B92" s="74">
        <f>INDEX('LIP Model'!B$13:B$215,MATCH(ROWS('LIP Model'!$AC$13:AC92),'LIP Model'!$AC$13:$AC$215,0))</f>
        <v>100143</v>
      </c>
      <c r="C92" s="84">
        <f>INDEX('LIP Model'!C$13:C$215,MATCH(ROWS('LIP Model'!$AC$13:AD92),'LIP Model'!$AC$13:$AC$215,0))</f>
        <v>102300</v>
      </c>
      <c r="D92" s="85" t="str">
        <f>INDEX('LIP Model'!D$13:D$215,MATCH(ROWS('LIP Model'!$AC$13:AE92),'LIP Model'!$AC$13:$AC$215,0))</f>
        <v>Kindred Hospital - Central Tampa</v>
      </c>
      <c r="E92" s="85" t="str">
        <f>INDEX('LIP Model'!E$13:E$215,MATCH(ROWS('LIP Model'!$AC$13:AF92),'LIP Model'!$AC$13:$AC$215,0))</f>
        <v>HILLSBOROUGH</v>
      </c>
      <c r="F92" s="84" t="str">
        <f>INDEX('LIP Model'!F$13:F$215,MATCH(ROWS('LIP Model'!$AC$13:AG92),'LIP Model'!$AC$13:$AC$215,0))</f>
        <v>Private</v>
      </c>
      <c r="G92" s="84" t="str">
        <f>INDEX('LIP Model'!G$13:G$215,MATCH(ROWS('LIP Model'!$AC$13:AH92),'LIP Model'!$AC$13:$AC$215,0))</f>
        <v>Not</v>
      </c>
      <c r="H92" s="84" t="str">
        <f>INDEX('LIP Model'!H$13:H$215,MATCH(ROWS('LIP Model'!$AC$13:AI92),'LIP Model'!$AC$13:$AC$215,0))</f>
        <v>Not</v>
      </c>
      <c r="I92" s="86">
        <f>INDEX('LIP Model'!I$13:I$215,MATCH(ROWS('LIP Model'!$AC$13:AJ92),'LIP Model'!$AC$13:$AC$215,0))</f>
        <v>42005</v>
      </c>
      <c r="J92" s="85" t="str">
        <f>INDEX('LIP Model'!J$13:J$215,MATCH(ROWS('LIP Model'!$AC$13:AK92),'LIP Model'!$AC$13:$AC$215,0))</f>
        <v xml:space="preserve"> 12/31/2015</v>
      </c>
      <c r="K92" s="87">
        <f>INDEX('LIP Model'!K$13:K$215,MATCH(ROWS('LIP Model'!$AC$13:AL92),'LIP Model'!$AC$13:$AC$215,0))</f>
        <v>164</v>
      </c>
      <c r="L92" s="87">
        <f>INDEX('LIP Model'!L$13:L$215,MATCH(ROWS('LIP Model'!$AC$13:AM92),'LIP Model'!$AC$13:$AC$215,0))</f>
        <v>1273</v>
      </c>
      <c r="M92" s="87">
        <f>INDEX('LIP Model'!M$13:M$215,MATCH(ROWS('LIP Model'!$AC$13:AN92),'LIP Model'!$AC$13:$AC$215,0))</f>
        <v>1437</v>
      </c>
      <c r="N92" s="87">
        <f>INDEX('LIP Model'!N$13:N$215,MATCH(ROWS('LIP Model'!$AC$13:AO92),'LIP Model'!$AC$13:$AC$215,0))</f>
        <v>26159</v>
      </c>
      <c r="O92" s="88">
        <f>INDEX('LIP Model'!O$13:O$215,MATCH(ROWS('LIP Model'!$AC$13:AP92),'LIP Model'!$AC$13:$AC$215,0))</f>
        <v>5.4933292557054932E-2</v>
      </c>
      <c r="P92" s="89">
        <f>INDEX('LIP Model'!P$13:P$215,MATCH(ROWS('LIP Model'!$AC$13:AQ92),'LIP Model'!$AC$13:$AC$215,0))</f>
        <v>3128507</v>
      </c>
      <c r="Q92" s="89">
        <f>INDEX('LIP Model'!Q$13:Q$215,MATCH(ROWS('LIP Model'!$AC$13:AR92),'LIP Model'!$AC$13:$AC$215,0))</f>
        <v>23080231</v>
      </c>
      <c r="R92" s="89">
        <f>INDEX('LIP Model'!R$13:R$215,MATCH(ROWS('LIP Model'!$AC$13:AS92),'LIP Model'!$AC$13:$AC$215,0))</f>
        <v>37017667</v>
      </c>
      <c r="S92" s="89">
        <f>INDEX('LIP Model'!S$13:S$215,MATCH(ROWS('LIP Model'!$AC$13:AT92),'LIP Model'!$AC$13:$AC$215,0))</f>
        <v>174274384</v>
      </c>
      <c r="T92" s="88">
        <f>INDEX('LIP Model'!T$13:T$215,MATCH(ROWS('LIP Model'!$AC$13:AU92),'LIP Model'!$AC$13:$AC$215,0))</f>
        <v>0.21241025875610037</v>
      </c>
      <c r="U92" s="89">
        <f>INDEX('LIP Model'!U$13:U$215,MATCH(ROWS('LIP Model'!$AC$13:AV92),'LIP Model'!$AC$13:$AC$215,0))</f>
        <v>664526.98139027134</v>
      </c>
      <c r="V92" s="89">
        <f>INDEX('LIP Model'!V$13:V$215,MATCH(ROWS('LIP Model'!$AC$13:AW92),'LIP Model'!$AC$13:$AC$215,0))</f>
        <v>4902477.8388605695</v>
      </c>
      <c r="W92" s="90">
        <f>INDEX('LIP Model'!W$13:W$215,MATCH(ROWS('LIP Model'!$AC$13:AX92),'LIP Model'!$AC$13:$AC$215,0))</f>
        <v>0.13554920659156314</v>
      </c>
      <c r="X92" s="91" t="str">
        <f>INDEX('LIP Model'!X$13:X$215,MATCH(ROWS('LIP Model'!$AC$13:AY92),'LIP Model'!$AC$13:$AC$215,0))</f>
        <v>Tier 3</v>
      </c>
      <c r="Y92" s="92">
        <f>INDEX('LIP Model'!Y$13:Y$215,MATCH(ROWS('LIP Model'!$AC$13:BE92),'LIP Model'!$AC$13:$AC$215,0))</f>
        <v>199358.09441708139</v>
      </c>
      <c r="Z92" s="92">
        <f>VLOOKUP(B92,'Build LIP Model by County'!B$13:AB$215,25,FALSE)</f>
        <v>0</v>
      </c>
      <c r="AA92" s="92">
        <f>INDEX('LIP Model'!AA$13:AA$215,MATCH(ROWS('LIP Model'!$AC$13:BG92),'LIP Model'!$AC$13:$AC$215,0))</f>
        <v>199358.09441708139</v>
      </c>
      <c r="AB92" s="90">
        <f>INDEX('LIP Model'!AB$13:AB$215,MATCH(ROWS('LIP Model'!$AC$13:BH92),'LIP Model'!$AC$13:$AC$215,0))</f>
        <v>1</v>
      </c>
    </row>
    <row r="93" spans="2:28" s="73" customFormat="1" ht="18.75" x14ac:dyDescent="0.3">
      <c r="B93" s="74">
        <f>INDEX('LIP Model'!B$13:B$215,MATCH(ROWS('LIP Model'!$AC$13:AC93),'LIP Model'!$AC$13:$AC$215,0))</f>
        <v>100012</v>
      </c>
      <c r="C93" s="84">
        <f>INDEX('LIP Model'!C$13:C$215,MATCH(ROWS('LIP Model'!$AC$13:AD93),'LIP Model'!$AC$13:$AC$215,0))</f>
        <v>101109</v>
      </c>
      <c r="D93" s="85" t="str">
        <f>INDEX('LIP Model'!D$13:D$215,MATCH(ROWS('LIP Model'!$AC$13:AE93),'LIP Model'!$AC$13:$AC$215,0))</f>
        <v>Lee Memorial Hospital</v>
      </c>
      <c r="E93" s="85" t="str">
        <f>INDEX('LIP Model'!E$13:E$215,MATCH(ROWS('LIP Model'!$AC$13:AF93),'LIP Model'!$AC$13:$AC$215,0))</f>
        <v>LEE</v>
      </c>
      <c r="F93" s="84" t="str">
        <f>INDEX('LIP Model'!F$13:F$215,MATCH(ROWS('LIP Model'!$AC$13:AG93),'LIP Model'!$AC$13:$AC$215,0))</f>
        <v>Private</v>
      </c>
      <c r="G93" s="84" t="str">
        <f>INDEX('LIP Model'!G$13:G$215,MATCH(ROWS('LIP Model'!$AC$13:AH93),'LIP Model'!$AC$13:$AC$215,0))</f>
        <v>Not</v>
      </c>
      <c r="H93" s="84" t="str">
        <f>INDEX('LIP Model'!H$13:H$215,MATCH(ROWS('LIP Model'!$AC$13:AI93),'LIP Model'!$AC$13:$AC$215,0))</f>
        <v>Not</v>
      </c>
      <c r="I93" s="86">
        <f>INDEX('LIP Model'!I$13:I$215,MATCH(ROWS('LIP Model'!$AC$13:AJ93),'LIP Model'!$AC$13:$AC$215,0))</f>
        <v>41913</v>
      </c>
      <c r="J93" s="85" t="str">
        <f>INDEX('LIP Model'!J$13:J$215,MATCH(ROWS('LIP Model'!$AC$13:AK93),'LIP Model'!$AC$13:$AC$215,0))</f>
        <v xml:space="preserve"> 9/30/2015</v>
      </c>
      <c r="K93" s="87">
        <f>INDEX('LIP Model'!K$13:K$215,MATCH(ROWS('LIP Model'!$AC$13:AL93),'LIP Model'!$AC$13:$AC$215,0))</f>
        <v>0</v>
      </c>
      <c r="L93" s="87">
        <f>INDEX('LIP Model'!L$13:L$215,MATCH(ROWS('LIP Model'!$AC$13:AM93),'LIP Model'!$AC$13:$AC$215,0))</f>
        <v>47893</v>
      </c>
      <c r="M93" s="87">
        <f>INDEX('LIP Model'!M$13:M$215,MATCH(ROWS('LIP Model'!$AC$13:AN93),'LIP Model'!$AC$13:$AC$215,0))</f>
        <v>47893</v>
      </c>
      <c r="N93" s="87">
        <f>INDEX('LIP Model'!N$13:N$215,MATCH(ROWS('LIP Model'!$AC$13:AO93),'LIP Model'!$AC$13:$AC$215,0))</f>
        <v>189681</v>
      </c>
      <c r="O93" s="88">
        <f>INDEX('LIP Model'!O$13:O$215,MATCH(ROWS('LIP Model'!$AC$13:AP93),'LIP Model'!$AC$13:$AC$215,0))</f>
        <v>0.2524923424064614</v>
      </c>
      <c r="P93" s="89">
        <f>INDEX('LIP Model'!P$13:P$215,MATCH(ROWS('LIP Model'!$AC$13:AQ93),'LIP Model'!$AC$13:$AC$215,0))</f>
        <v>120094205</v>
      </c>
      <c r="Q93" s="89">
        <f>INDEX('LIP Model'!Q$13:Q$215,MATCH(ROWS('LIP Model'!$AC$13:AR93),'LIP Model'!$AC$13:$AC$215,0))</f>
        <v>888429518</v>
      </c>
      <c r="R93" s="89">
        <f>INDEX('LIP Model'!R$13:R$215,MATCH(ROWS('LIP Model'!$AC$13:AS93),'LIP Model'!$AC$13:$AC$215,0))</f>
        <v>621159000</v>
      </c>
      <c r="S93" s="89">
        <f>INDEX('LIP Model'!S$13:S$215,MATCH(ROWS('LIP Model'!$AC$13:AT93),'LIP Model'!$AC$13:$AC$215,0))</f>
        <v>3192058007</v>
      </c>
      <c r="T93" s="88">
        <f>INDEX('LIP Model'!T$13:T$215,MATCH(ROWS('LIP Model'!$AC$13:AU93),'LIP Model'!$AC$13:$AC$215,0))</f>
        <v>0.19459514790703489</v>
      </c>
      <c r="U93" s="89">
        <f>INDEX('LIP Model'!U$13:U$215,MATCH(ROWS('LIP Model'!$AC$13:AV93),'LIP Model'!$AC$13:$AC$215,0))</f>
        <v>23369749.584752768</v>
      </c>
      <c r="V93" s="89">
        <f>INDEX('LIP Model'!V$13:V$215,MATCH(ROWS('LIP Model'!$AC$13:AW93),'LIP Model'!$AC$13:$AC$215,0))</f>
        <v>172884073.46018571</v>
      </c>
      <c r="W93" s="90">
        <f>INDEX('LIP Model'!W$13:W$215,MATCH(ROWS('LIP Model'!$AC$13:AX93),'LIP Model'!$AC$13:$AC$215,0))</f>
        <v>0.13517583845069858</v>
      </c>
      <c r="X93" s="91" t="str">
        <f>INDEX('LIP Model'!X$13:X$215,MATCH(ROWS('LIP Model'!$AC$13:AY93),'LIP Model'!$AC$13:$AC$215,0))</f>
        <v>Tier 3</v>
      </c>
      <c r="Y93" s="92">
        <f>INDEX('LIP Model'!Y$13:Y$215,MATCH(ROWS('LIP Model'!$AC$13:BE93),'LIP Model'!$AC$13:$AC$215,0))</f>
        <v>7010924.8754258305</v>
      </c>
      <c r="Z93" s="92">
        <f>VLOOKUP(B93,'Build LIP Model by County'!B$13:AB$215,25,FALSE)</f>
        <v>12455597</v>
      </c>
      <c r="AA93" s="92">
        <f>INDEX('LIP Model'!AA$13:AA$215,MATCH(ROWS('LIP Model'!$AC$13:BG93),'LIP Model'!$AC$13:$AC$215,0))</f>
        <v>-5444672.1245741695</v>
      </c>
      <c r="AB93" s="90">
        <f>INDEX('LIP Model'!AB$13:AB$215,MATCH(ROWS('LIP Model'!$AC$13:BH93),'LIP Model'!$AC$13:$AC$215,0))</f>
        <v>-0.77659826931799358</v>
      </c>
    </row>
    <row r="94" spans="2:28" s="73" customFormat="1" ht="18.75" x14ac:dyDescent="0.3">
      <c r="B94" s="74">
        <f>INDEX('LIP Model'!B$13:B$215,MATCH(ROWS('LIP Model'!$AC$13:AC94),'LIP Model'!$AC$13:$AC$215,0))</f>
        <v>100219</v>
      </c>
      <c r="C94" s="84">
        <f>INDEX('LIP Model'!C$13:C$215,MATCH(ROWS('LIP Model'!$AC$13:AD94),'LIP Model'!$AC$13:$AC$215,0))</f>
        <v>101711</v>
      </c>
      <c r="D94" s="85" t="str">
        <f>INDEX('LIP Model'!D$13:D$215,MATCH(ROWS('LIP Model'!$AC$13:AE94),'LIP Model'!$AC$13:$AC$215,0))</f>
        <v>Flagler Hospital</v>
      </c>
      <c r="E94" s="85" t="str">
        <f>INDEX('LIP Model'!E$13:E$215,MATCH(ROWS('LIP Model'!$AC$13:AF94),'LIP Model'!$AC$13:$AC$215,0))</f>
        <v>ST. JOHNS</v>
      </c>
      <c r="F94" s="84" t="str">
        <f>INDEX('LIP Model'!F$13:F$215,MATCH(ROWS('LIP Model'!$AC$13:AG94),'LIP Model'!$AC$13:$AC$215,0))</f>
        <v>Private</v>
      </c>
      <c r="G94" s="84" t="str">
        <f>INDEX('LIP Model'!G$13:G$215,MATCH(ROWS('LIP Model'!$AC$13:AH94),'LIP Model'!$AC$13:$AC$215,0))</f>
        <v>Not</v>
      </c>
      <c r="H94" s="84" t="str">
        <f>INDEX('LIP Model'!H$13:H$215,MATCH(ROWS('LIP Model'!$AC$13:AI94),'LIP Model'!$AC$13:$AC$215,0))</f>
        <v>Not</v>
      </c>
      <c r="I94" s="86">
        <f>INDEX('LIP Model'!I$13:I$215,MATCH(ROWS('LIP Model'!$AC$13:AJ94),'LIP Model'!$AC$13:$AC$215,0))</f>
        <v>41913</v>
      </c>
      <c r="J94" s="85" t="str">
        <f>INDEX('LIP Model'!J$13:J$215,MATCH(ROWS('LIP Model'!$AC$13:AK94),'LIP Model'!$AC$13:$AC$215,0))</f>
        <v xml:space="preserve"> 9/30/2015</v>
      </c>
      <c r="K94" s="87">
        <f>INDEX('LIP Model'!K$13:K$215,MATCH(ROWS('LIP Model'!$AC$13:AL94),'LIP Model'!$AC$13:$AC$215,0))</f>
        <v>2604</v>
      </c>
      <c r="L94" s="87">
        <f>INDEX('LIP Model'!L$13:L$215,MATCH(ROWS('LIP Model'!$AC$13:AM94),'LIP Model'!$AC$13:$AC$215,0))</f>
        <v>6484</v>
      </c>
      <c r="M94" s="87">
        <f>INDEX('LIP Model'!M$13:M$215,MATCH(ROWS('LIP Model'!$AC$13:AN94),'LIP Model'!$AC$13:$AC$215,0))</f>
        <v>9088</v>
      </c>
      <c r="N94" s="87">
        <f>INDEX('LIP Model'!N$13:N$215,MATCH(ROWS('LIP Model'!$AC$13:AO94),'LIP Model'!$AC$13:$AC$215,0))</f>
        <v>64543</v>
      </c>
      <c r="O94" s="88">
        <f>INDEX('LIP Model'!O$13:O$215,MATCH(ROWS('LIP Model'!$AC$13:AP94),'LIP Model'!$AC$13:$AC$215,0))</f>
        <v>0.14080535456982166</v>
      </c>
      <c r="P94" s="89">
        <f>INDEX('LIP Model'!P$13:P$215,MATCH(ROWS('LIP Model'!$AC$13:AQ94),'LIP Model'!$AC$13:$AC$215,0))</f>
        <v>31646572</v>
      </c>
      <c r="Q94" s="89">
        <f>INDEX('LIP Model'!Q$13:Q$215,MATCH(ROWS('LIP Model'!$AC$13:AR94),'LIP Model'!$AC$13:$AC$215,0))</f>
        <v>243318228</v>
      </c>
      <c r="R94" s="89">
        <f>INDEX('LIP Model'!R$13:R$215,MATCH(ROWS('LIP Model'!$AC$13:AS94),'LIP Model'!$AC$13:$AC$215,0))</f>
        <v>229961495</v>
      </c>
      <c r="S94" s="89">
        <f>INDEX('LIP Model'!S$13:S$215,MATCH(ROWS('LIP Model'!$AC$13:AT94),'LIP Model'!$AC$13:$AC$215,0))</f>
        <v>1023925774</v>
      </c>
      <c r="T94" s="88">
        <f>INDEX('LIP Model'!T$13:T$215,MATCH(ROWS('LIP Model'!$AC$13:AU94),'LIP Model'!$AC$13:$AC$215,0))</f>
        <v>0.22458805202416948</v>
      </c>
      <c r="U94" s="89">
        <f>INDEX('LIP Model'!U$13:U$215,MATCH(ROWS('LIP Model'!$AC$13:AV94),'LIP Model'!$AC$13:$AC$215,0))</f>
        <v>7107441.9587226249</v>
      </c>
      <c r="V94" s="89">
        <f>INDEX('LIP Model'!V$13:V$215,MATCH(ROWS('LIP Model'!$AC$13:AW94),'LIP Model'!$AC$13:$AC$215,0))</f>
        <v>54646366.848492734</v>
      </c>
      <c r="W94" s="90">
        <f>INDEX('LIP Model'!W$13:W$215,MATCH(ROWS('LIP Model'!$AC$13:AX94),'LIP Model'!$AC$13:$AC$215,0))</f>
        <v>0.13006247933056622</v>
      </c>
      <c r="X94" s="91" t="str">
        <f>INDEX('LIP Model'!X$13:X$215,MATCH(ROWS('LIP Model'!$AC$13:AY94),'LIP Model'!$AC$13:$AC$215,0))</f>
        <v>Tier 3</v>
      </c>
      <c r="Y94" s="92">
        <f>INDEX('LIP Model'!Y$13:Y$215,MATCH(ROWS('LIP Model'!$AC$13:BE94),'LIP Model'!$AC$13:$AC$215,0))</f>
        <v>2132232.5876167873</v>
      </c>
      <c r="Z94" s="92">
        <f>VLOOKUP(B94,'Build LIP Model by County'!B$13:AB$215,25,FALSE)</f>
        <v>1136436</v>
      </c>
      <c r="AA94" s="92">
        <f>INDEX('LIP Model'!AA$13:AA$215,MATCH(ROWS('LIP Model'!$AC$13:BG94),'LIP Model'!$AC$13:$AC$215,0))</f>
        <v>995796.58761678729</v>
      </c>
      <c r="AB94" s="90">
        <f>INDEX('LIP Model'!AB$13:AB$215,MATCH(ROWS('LIP Model'!$AC$13:BH94),'LIP Model'!$AC$13:$AC$215,0))</f>
        <v>0.4670206212023974</v>
      </c>
    </row>
    <row r="95" spans="2:28" s="73" customFormat="1" ht="18.75" x14ac:dyDescent="0.3">
      <c r="B95" s="74">
        <f>INDEX('LIP Model'!B$13:B$215,MATCH(ROWS('LIP Model'!$AC$13:AC95),'LIP Model'!$AC$13:$AC$215,0))</f>
        <v>100006</v>
      </c>
      <c r="C95" s="84">
        <f>INDEX('LIP Model'!C$13:C$215,MATCH(ROWS('LIP Model'!$AC$13:AD95),'LIP Model'!$AC$13:$AC$215,0))</f>
        <v>101338</v>
      </c>
      <c r="D95" s="85" t="str">
        <f>INDEX('LIP Model'!D$13:D$215,MATCH(ROWS('LIP Model'!$AC$13:AE95),'LIP Model'!$AC$13:$AC$215,0))</f>
        <v>Orlando Health</v>
      </c>
      <c r="E95" s="85" t="str">
        <f>INDEX('LIP Model'!E$13:E$215,MATCH(ROWS('LIP Model'!$AC$13:AF95),'LIP Model'!$AC$13:$AC$215,0))</f>
        <v>ORANGE</v>
      </c>
      <c r="F95" s="84" t="str">
        <f>INDEX('LIP Model'!F$13:F$215,MATCH(ROWS('LIP Model'!$AC$13:AG95),'LIP Model'!$AC$13:$AC$215,0))</f>
        <v>Private</v>
      </c>
      <c r="G95" s="84" t="str">
        <f>INDEX('LIP Model'!G$13:G$215,MATCH(ROWS('LIP Model'!$AC$13:AH95),'LIP Model'!$AC$13:$AC$215,0))</f>
        <v>Statutory Teaching</v>
      </c>
      <c r="H95" s="84" t="str">
        <f>INDEX('LIP Model'!H$13:H$215,MATCH(ROWS('LIP Model'!$AC$13:AI95),'LIP Model'!$AC$13:$AC$215,0))</f>
        <v>Not</v>
      </c>
      <c r="I95" s="86">
        <f>INDEX('LIP Model'!I$13:I$215,MATCH(ROWS('LIP Model'!$AC$13:AJ95),'LIP Model'!$AC$13:$AC$215,0))</f>
        <v>41913</v>
      </c>
      <c r="J95" s="85" t="str">
        <f>INDEX('LIP Model'!J$13:J$215,MATCH(ROWS('LIP Model'!$AC$13:AK95),'LIP Model'!$AC$13:$AC$215,0))</f>
        <v xml:space="preserve"> 9/30/2015</v>
      </c>
      <c r="K95" s="87">
        <f>INDEX('LIP Model'!K$13:K$215,MATCH(ROWS('LIP Model'!$AC$13:AL95),'LIP Model'!$AC$13:$AC$215,0))</f>
        <v>38638</v>
      </c>
      <c r="L95" s="87">
        <f>INDEX('LIP Model'!L$13:L$215,MATCH(ROWS('LIP Model'!$AC$13:AM95),'LIP Model'!$AC$13:$AC$215,0))</f>
        <v>73561</v>
      </c>
      <c r="M95" s="87">
        <f>INDEX('LIP Model'!M$13:M$215,MATCH(ROWS('LIP Model'!$AC$13:AN95),'LIP Model'!$AC$13:$AC$215,0))</f>
        <v>112199</v>
      </c>
      <c r="N95" s="87">
        <f>INDEX('LIP Model'!N$13:N$215,MATCH(ROWS('LIP Model'!$AC$13:AO95),'LIP Model'!$AC$13:$AC$215,0))</f>
        <v>382245</v>
      </c>
      <c r="O95" s="88">
        <f>INDEX('LIP Model'!O$13:O$215,MATCH(ROWS('LIP Model'!$AC$13:AP95),'LIP Model'!$AC$13:$AC$215,0))</f>
        <v>0.29352640322306373</v>
      </c>
      <c r="P95" s="89">
        <f>INDEX('LIP Model'!P$13:P$215,MATCH(ROWS('LIP Model'!$AC$13:AQ95),'LIP Model'!$AC$13:$AC$215,0))</f>
        <v>404043406</v>
      </c>
      <c r="Q95" s="89">
        <f>INDEX('LIP Model'!Q$13:Q$215,MATCH(ROWS('LIP Model'!$AC$13:AR95),'LIP Model'!$AC$13:$AC$215,0))</f>
        <v>3116160529</v>
      </c>
      <c r="R95" s="89">
        <f>INDEX('LIP Model'!R$13:R$215,MATCH(ROWS('LIP Model'!$AC$13:AS95),'LIP Model'!$AC$13:$AC$215,0))</f>
        <v>1525049893</v>
      </c>
      <c r="S95" s="89">
        <f>INDEX('LIP Model'!S$13:S$215,MATCH(ROWS('LIP Model'!$AC$13:AT95),'LIP Model'!$AC$13:$AC$215,0))</f>
        <v>8020449700</v>
      </c>
      <c r="T95" s="88">
        <f>INDEX('LIP Model'!T$13:T$215,MATCH(ROWS('LIP Model'!$AC$13:AU95),'LIP Model'!$AC$13:$AC$215,0))</f>
        <v>0.1901451851259662</v>
      </c>
      <c r="U95" s="89">
        <f>INDEX('LIP Model'!U$13:U$215,MATCH(ROWS('LIP Model'!$AC$13:AV95),'LIP Model'!$AC$13:$AC$215,0))</f>
        <v>76826908.232795924</v>
      </c>
      <c r="V95" s="89">
        <f>INDEX('LIP Model'!V$13:V$215,MATCH(ROWS('LIP Model'!$AC$13:AW95),'LIP Model'!$AC$13:$AC$215,0))</f>
        <v>592522920.66893375</v>
      </c>
      <c r="W95" s="90">
        <f>INDEX('LIP Model'!W$13:W$215,MATCH(ROWS('LIP Model'!$AC$13:AX95),'LIP Model'!$AC$13:$AC$215,0))</f>
        <v>0.12966065202348886</v>
      </c>
      <c r="X95" s="91" t="str">
        <f>INDEX('LIP Model'!X$13:X$215,MATCH(ROWS('LIP Model'!$AC$13:AY95),'LIP Model'!$AC$13:$AC$215,0))</f>
        <v>Tier 3</v>
      </c>
      <c r="Y95" s="92">
        <f>INDEX('LIP Model'!Y$13:Y$215,MATCH(ROWS('LIP Model'!$AC$13:BE95),'LIP Model'!$AC$13:$AC$215,0))</f>
        <v>23048072.469838776</v>
      </c>
      <c r="Z95" s="92">
        <f>VLOOKUP(B95,'Build LIP Model by County'!B$13:AB$215,25,FALSE)</f>
        <v>9316518</v>
      </c>
      <c r="AA95" s="92">
        <f>INDEX('LIP Model'!AA$13:AA$215,MATCH(ROWS('LIP Model'!$AC$13:BG95),'LIP Model'!$AC$13:$AC$215,0))</f>
        <v>13731554.469838776</v>
      </c>
      <c r="AB95" s="90">
        <f>INDEX('LIP Model'!AB$13:AB$215,MATCH(ROWS('LIP Model'!$AC$13:BH95),'LIP Model'!$AC$13:$AC$215,0))</f>
        <v>0.59577886557794346</v>
      </c>
    </row>
    <row r="96" spans="2:28" s="73" customFormat="1" ht="18.75" x14ac:dyDescent="0.3">
      <c r="B96" s="74">
        <f>INDEX('LIP Model'!B$13:B$215,MATCH(ROWS('LIP Model'!$AC$13:AC96),'LIP Model'!$AC$13:$AC$215,0))</f>
        <v>23960064</v>
      </c>
      <c r="C96" s="84">
        <f>INDEX('LIP Model'!C$13:C$215,MATCH(ROWS('LIP Model'!$AC$13:AD96),'LIP Model'!$AC$13:$AC$215,0))</f>
        <v>32265</v>
      </c>
      <c r="D96" s="85" t="str">
        <f>INDEX('LIP Model'!D$13:D$215,MATCH(ROWS('LIP Model'!$AC$13:AE96),'LIP Model'!$AC$13:$AC$215,0))</f>
        <v>West Kendall Baptist Hospital</v>
      </c>
      <c r="E96" s="85" t="str">
        <f>INDEX('LIP Model'!E$13:E$215,MATCH(ROWS('LIP Model'!$AC$13:AF96),'LIP Model'!$AC$13:$AC$215,0))</f>
        <v>MIAMI-DADE</v>
      </c>
      <c r="F96" s="84" t="str">
        <f>INDEX('LIP Model'!F$13:F$215,MATCH(ROWS('LIP Model'!$AC$13:AG96),'LIP Model'!$AC$13:$AC$215,0))</f>
        <v>Private</v>
      </c>
      <c r="G96" s="84" t="str">
        <f>INDEX('LIP Model'!G$13:G$215,MATCH(ROWS('LIP Model'!$AC$13:AH96),'LIP Model'!$AC$13:$AC$215,0))</f>
        <v>Not</v>
      </c>
      <c r="H96" s="84" t="str">
        <f>INDEX('LIP Model'!H$13:H$215,MATCH(ROWS('LIP Model'!$AC$13:AI96),'LIP Model'!$AC$13:$AC$215,0))</f>
        <v>Not</v>
      </c>
      <c r="I96" s="86">
        <f>INDEX('LIP Model'!I$13:I$215,MATCH(ROWS('LIP Model'!$AC$13:AJ96),'LIP Model'!$AC$13:$AC$215,0))</f>
        <v>41913</v>
      </c>
      <c r="J96" s="85" t="str">
        <f>INDEX('LIP Model'!J$13:J$215,MATCH(ROWS('LIP Model'!$AC$13:AK96),'LIP Model'!$AC$13:$AC$215,0))</f>
        <v xml:space="preserve"> 9/30/2015</v>
      </c>
      <c r="K96" s="87">
        <f>INDEX('LIP Model'!K$13:K$215,MATCH(ROWS('LIP Model'!$AC$13:AL96),'LIP Model'!$AC$13:$AC$215,0))</f>
        <v>1373</v>
      </c>
      <c r="L96" s="87">
        <f>INDEX('LIP Model'!L$13:L$215,MATCH(ROWS('LIP Model'!$AC$13:AM96),'LIP Model'!$AC$13:$AC$215,0))</f>
        <v>3465</v>
      </c>
      <c r="M96" s="87">
        <f>INDEX('LIP Model'!M$13:M$215,MATCH(ROWS('LIP Model'!$AC$13:AN96),'LIP Model'!$AC$13:$AC$215,0))</f>
        <v>4838</v>
      </c>
      <c r="N96" s="87">
        <f>INDEX('LIP Model'!N$13:N$215,MATCH(ROWS('LIP Model'!$AC$13:AO96),'LIP Model'!$AC$13:$AC$215,0))</f>
        <v>30323</v>
      </c>
      <c r="O96" s="88">
        <f>INDEX('LIP Model'!O$13:O$215,MATCH(ROWS('LIP Model'!$AC$13:AP96),'LIP Model'!$AC$13:$AC$215,0))</f>
        <v>0.15954885730303731</v>
      </c>
      <c r="P96" s="89">
        <f>INDEX('LIP Model'!P$13:P$215,MATCH(ROWS('LIP Model'!$AC$13:AQ96),'LIP Model'!$AC$13:$AC$215,0))</f>
        <v>41484953</v>
      </c>
      <c r="Q96" s="89">
        <f>INDEX('LIP Model'!Q$13:Q$215,MATCH(ROWS('LIP Model'!$AC$13:AR96),'LIP Model'!$AC$13:$AC$215,0))</f>
        <v>319975202</v>
      </c>
      <c r="R96" s="89">
        <f>INDEX('LIP Model'!R$13:R$215,MATCH(ROWS('LIP Model'!$AC$13:AS96),'LIP Model'!$AC$13:$AC$215,0))</f>
        <v>187308955</v>
      </c>
      <c r="S96" s="89">
        <f>INDEX('LIP Model'!S$13:S$215,MATCH(ROWS('LIP Model'!$AC$13:AT96),'LIP Model'!$AC$13:$AC$215,0))</f>
        <v>864578146</v>
      </c>
      <c r="T96" s="88">
        <f>INDEX('LIP Model'!T$13:T$215,MATCH(ROWS('LIP Model'!$AC$13:AU96),'LIP Model'!$AC$13:$AC$215,0))</f>
        <v>0.21664780201372336</v>
      </c>
      <c r="U96" s="89">
        <f>INDEX('LIP Model'!U$13:U$215,MATCH(ROWS('LIP Model'!$AC$13:AV96),'LIP Model'!$AC$13:$AC$215,0))</f>
        <v>8987623.8840926196</v>
      </c>
      <c r="V96" s="89">
        <f>INDEX('LIP Model'!V$13:V$215,MATCH(ROWS('LIP Model'!$AC$13:AW96),'LIP Model'!$AC$13:$AC$215,0))</f>
        <v>69321924.21219714</v>
      </c>
      <c r="W96" s="90">
        <f>INDEX('LIP Model'!W$13:W$215,MATCH(ROWS('LIP Model'!$AC$13:AX96),'LIP Model'!$AC$13:$AC$215,0))</f>
        <v>0.12965052523038958</v>
      </c>
      <c r="X96" s="91" t="str">
        <f>INDEX('LIP Model'!X$13:X$215,MATCH(ROWS('LIP Model'!$AC$13:AY96),'LIP Model'!$AC$13:$AC$215,0))</f>
        <v>Tier 3</v>
      </c>
      <c r="Y96" s="92">
        <f>INDEX('LIP Model'!Y$13:Y$215,MATCH(ROWS('LIP Model'!$AC$13:BE96),'LIP Model'!$AC$13:$AC$215,0))</f>
        <v>2696287.1652277857</v>
      </c>
      <c r="Z96" s="92">
        <f>VLOOKUP(B96,'Build LIP Model by County'!B$13:AB$215,25,FALSE)</f>
        <v>0</v>
      </c>
      <c r="AA96" s="92">
        <f>INDEX('LIP Model'!AA$13:AA$215,MATCH(ROWS('LIP Model'!$AC$13:BG96),'LIP Model'!$AC$13:$AC$215,0))</f>
        <v>2696287.1652277857</v>
      </c>
      <c r="AB96" s="90">
        <f>INDEX('LIP Model'!AB$13:AB$215,MATCH(ROWS('LIP Model'!$AC$13:BH96),'LIP Model'!$AC$13:$AC$215,0))</f>
        <v>1</v>
      </c>
    </row>
    <row r="97" spans="2:28" s="73" customFormat="1" ht="18.75" x14ac:dyDescent="0.3">
      <c r="B97" s="74">
        <f>INDEX('LIP Model'!B$13:B$215,MATCH(ROWS('LIP Model'!$AC$13:AC97),'LIP Model'!$AC$13:$AC$215,0))</f>
        <v>100109</v>
      </c>
      <c r="C97" s="84">
        <f>INDEX('LIP Model'!C$13:C$215,MATCH(ROWS('LIP Model'!$AC$13:AD97),'LIP Model'!$AC$13:$AC$215,0))</f>
        <v>100901</v>
      </c>
      <c r="D97" s="85" t="str">
        <f>INDEX('LIP Model'!D$13:D$215,MATCH(ROWS('LIP Model'!$AC$13:AE97),'LIP Model'!$AC$13:$AC$215,0))</f>
        <v>Florida Hospital Heartland Medical Center</v>
      </c>
      <c r="E97" s="85" t="str">
        <f>INDEX('LIP Model'!E$13:E$215,MATCH(ROWS('LIP Model'!$AC$13:AF97),'LIP Model'!$AC$13:$AC$215,0))</f>
        <v>HIGHLANDS</v>
      </c>
      <c r="F97" s="84" t="str">
        <f>INDEX('LIP Model'!F$13:F$215,MATCH(ROWS('LIP Model'!$AC$13:AG97),'LIP Model'!$AC$13:$AC$215,0))</f>
        <v>Private</v>
      </c>
      <c r="G97" s="84" t="str">
        <f>INDEX('LIP Model'!G$13:G$215,MATCH(ROWS('LIP Model'!$AC$13:AH97),'LIP Model'!$AC$13:$AC$215,0))</f>
        <v>Not</v>
      </c>
      <c r="H97" s="84" t="str">
        <f>INDEX('LIP Model'!H$13:H$215,MATCH(ROWS('LIP Model'!$AC$13:AI97),'LIP Model'!$AC$13:$AC$215,0))</f>
        <v>Not</v>
      </c>
      <c r="I97" s="86">
        <f>INDEX('LIP Model'!I$13:I$215,MATCH(ROWS('LIP Model'!$AC$13:AJ97),'LIP Model'!$AC$13:$AC$215,0))</f>
        <v>42005</v>
      </c>
      <c r="J97" s="85" t="str">
        <f>INDEX('LIP Model'!J$13:J$215,MATCH(ROWS('LIP Model'!$AC$13:AK97),'LIP Model'!$AC$13:$AC$215,0))</f>
        <v xml:space="preserve"> 12/31/2015</v>
      </c>
      <c r="K97" s="87">
        <f>INDEX('LIP Model'!K$13:K$215,MATCH(ROWS('LIP Model'!$AC$13:AL97),'LIP Model'!$AC$13:$AC$215,0))</f>
        <v>2648</v>
      </c>
      <c r="L97" s="87">
        <f>INDEX('LIP Model'!L$13:L$215,MATCH(ROWS('LIP Model'!$AC$13:AM97),'LIP Model'!$AC$13:$AC$215,0))</f>
        <v>3551</v>
      </c>
      <c r="M97" s="87">
        <f>INDEX('LIP Model'!M$13:M$215,MATCH(ROWS('LIP Model'!$AC$13:AN97),'LIP Model'!$AC$13:$AC$215,0))</f>
        <v>6199</v>
      </c>
      <c r="N97" s="87">
        <f>INDEX('LIP Model'!N$13:N$215,MATCH(ROWS('LIP Model'!$AC$13:AO97),'LIP Model'!$AC$13:$AC$215,0))</f>
        <v>51371</v>
      </c>
      <c r="O97" s="88">
        <f>INDEX('LIP Model'!O$13:O$215,MATCH(ROWS('LIP Model'!$AC$13:AP97),'LIP Model'!$AC$13:$AC$215,0))</f>
        <v>0.12067119581086605</v>
      </c>
      <c r="P97" s="89">
        <f>INDEX('LIP Model'!P$13:P$215,MATCH(ROWS('LIP Model'!$AC$13:AQ97),'LIP Model'!$AC$13:$AC$215,0))</f>
        <v>17450035</v>
      </c>
      <c r="Q97" s="89">
        <f>INDEX('LIP Model'!Q$13:Q$215,MATCH(ROWS('LIP Model'!$AC$13:AR97),'LIP Model'!$AC$13:$AC$215,0))</f>
        <v>136328394</v>
      </c>
      <c r="R97" s="89">
        <f>INDEX('LIP Model'!R$13:R$215,MATCH(ROWS('LIP Model'!$AC$13:AS97),'LIP Model'!$AC$13:$AC$215,0))</f>
        <v>147259667</v>
      </c>
      <c r="S97" s="89">
        <f>INDEX('LIP Model'!S$13:S$215,MATCH(ROWS('LIP Model'!$AC$13:AT97),'LIP Model'!$AC$13:$AC$215,0))</f>
        <v>923692561</v>
      </c>
      <c r="T97" s="88">
        <f>INDEX('LIP Model'!T$13:T$215,MATCH(ROWS('LIP Model'!$AC$13:AU97),'LIP Model'!$AC$13:$AC$215,0))</f>
        <v>0.15942497884856302</v>
      </c>
      <c r="U97" s="89">
        <f>INDEX('LIP Model'!U$13:U$215,MATCH(ROWS('LIP Model'!$AC$13:AV97),'LIP Model'!$AC$13:$AC$215,0))</f>
        <v>2781971.4607816846</v>
      </c>
      <c r="V97" s="89">
        <f>INDEX('LIP Model'!V$13:V$215,MATCH(ROWS('LIP Model'!$AC$13:AW97),'LIP Model'!$AC$13:$AC$215,0))</f>
        <v>21734151.329908565</v>
      </c>
      <c r="W97" s="90">
        <f>INDEX('LIP Model'!W$13:W$215,MATCH(ROWS('LIP Model'!$AC$13:AX97),'LIP Model'!$AC$13:$AC$215,0))</f>
        <v>0.12800000416641014</v>
      </c>
      <c r="X97" s="91" t="str">
        <f>INDEX('LIP Model'!X$13:X$215,MATCH(ROWS('LIP Model'!$AC$13:AY97),'LIP Model'!$AC$13:$AC$215,0))</f>
        <v>Tier 3</v>
      </c>
      <c r="Y97" s="92">
        <f>INDEX('LIP Model'!Y$13:Y$215,MATCH(ROWS('LIP Model'!$AC$13:BE97),'LIP Model'!$AC$13:$AC$215,0))</f>
        <v>834591.43823450536</v>
      </c>
      <c r="Z97" s="92">
        <f>VLOOKUP(B97,'Build LIP Model by County'!B$13:AB$215,25,FALSE)</f>
        <v>444820</v>
      </c>
      <c r="AA97" s="92">
        <f>INDEX('LIP Model'!AA$13:AA$215,MATCH(ROWS('LIP Model'!$AC$13:BG97),'LIP Model'!$AC$13:$AC$215,0))</f>
        <v>389771.43823450536</v>
      </c>
      <c r="AB97" s="90">
        <f>INDEX('LIP Model'!AB$13:AB$215,MATCH(ROWS('LIP Model'!$AC$13:BH97),'LIP Model'!$AC$13:$AC$215,0))</f>
        <v>0.46702065271485149</v>
      </c>
    </row>
    <row r="98" spans="2:28" s="73" customFormat="1" ht="18.75" x14ac:dyDescent="0.3">
      <c r="B98" s="74">
        <f>INDEX('LIP Model'!B$13:B$215,MATCH(ROWS('LIP Model'!$AC$13:AC98),'LIP Model'!$AC$13:$AC$215,0))</f>
        <v>100044</v>
      </c>
      <c r="C98" s="84">
        <f>INDEX('LIP Model'!C$13:C$215,MATCH(ROWS('LIP Model'!$AC$13:AD98),'LIP Model'!$AC$13:$AC$215,0))</f>
        <v>101184</v>
      </c>
      <c r="D98" s="85" t="str">
        <f>INDEX('LIP Model'!D$13:D$215,MATCH(ROWS('LIP Model'!$AC$13:AE98),'LIP Model'!$AC$13:$AC$215,0))</f>
        <v>Martin Medical Center</v>
      </c>
      <c r="E98" s="85" t="str">
        <f>INDEX('LIP Model'!E$13:E$215,MATCH(ROWS('LIP Model'!$AC$13:AF98),'LIP Model'!$AC$13:$AC$215,0))</f>
        <v>MARTIN</v>
      </c>
      <c r="F98" s="84" t="str">
        <f>INDEX('LIP Model'!F$13:F$215,MATCH(ROWS('LIP Model'!$AC$13:AG98),'LIP Model'!$AC$13:$AC$215,0))</f>
        <v>Private</v>
      </c>
      <c r="G98" s="84" t="str">
        <f>INDEX('LIP Model'!G$13:G$215,MATCH(ROWS('LIP Model'!$AC$13:AH98),'LIP Model'!$AC$13:$AC$215,0))</f>
        <v>Not</v>
      </c>
      <c r="H98" s="84" t="str">
        <f>INDEX('LIP Model'!H$13:H$215,MATCH(ROWS('LIP Model'!$AC$13:AI98),'LIP Model'!$AC$13:$AC$215,0))</f>
        <v>Not</v>
      </c>
      <c r="I98" s="86">
        <f>INDEX('LIP Model'!I$13:I$215,MATCH(ROWS('LIP Model'!$AC$13:AJ98),'LIP Model'!$AC$13:$AC$215,0))</f>
        <v>41913</v>
      </c>
      <c r="J98" s="85" t="str">
        <f>INDEX('LIP Model'!J$13:J$215,MATCH(ROWS('LIP Model'!$AC$13:AK98),'LIP Model'!$AC$13:$AC$215,0))</f>
        <v xml:space="preserve"> 9/30/2015</v>
      </c>
      <c r="K98" s="87">
        <f>INDEX('LIP Model'!K$13:K$215,MATCH(ROWS('LIP Model'!$AC$13:AL98),'LIP Model'!$AC$13:$AC$215,0))</f>
        <v>6689</v>
      </c>
      <c r="L98" s="87">
        <f>INDEX('LIP Model'!L$13:L$215,MATCH(ROWS('LIP Model'!$AC$13:AM98),'LIP Model'!$AC$13:$AC$215,0))</f>
        <v>4506</v>
      </c>
      <c r="M98" s="87">
        <f>INDEX('LIP Model'!M$13:M$215,MATCH(ROWS('LIP Model'!$AC$13:AN98),'LIP Model'!$AC$13:$AC$215,0))</f>
        <v>11195</v>
      </c>
      <c r="N98" s="87">
        <f>INDEX('LIP Model'!N$13:N$215,MATCH(ROWS('LIP Model'!$AC$13:AO98),'LIP Model'!$AC$13:$AC$215,0))</f>
        <v>109270</v>
      </c>
      <c r="O98" s="88">
        <f>INDEX('LIP Model'!O$13:O$215,MATCH(ROWS('LIP Model'!$AC$13:AP98),'LIP Model'!$AC$13:$AC$215,0))</f>
        <v>0.10245264024892468</v>
      </c>
      <c r="P98" s="89">
        <f>INDEX('LIP Model'!P$13:P$215,MATCH(ROWS('LIP Model'!$AC$13:AQ98),'LIP Model'!$AC$13:$AC$215,0))</f>
        <v>81025185</v>
      </c>
      <c r="Q98" s="89">
        <f>INDEX('LIP Model'!Q$13:Q$215,MATCH(ROWS('LIP Model'!$AC$13:AR98),'LIP Model'!$AC$13:$AC$215,0))</f>
        <v>634774808</v>
      </c>
      <c r="R98" s="89">
        <f>INDEX('LIP Model'!R$13:R$215,MATCH(ROWS('LIP Model'!$AC$13:AS98),'LIP Model'!$AC$13:$AC$215,0))</f>
        <v>393296183</v>
      </c>
      <c r="S98" s="89">
        <f>INDEX('LIP Model'!S$13:S$215,MATCH(ROWS('LIP Model'!$AC$13:AT98),'LIP Model'!$AC$13:$AC$215,0))</f>
        <v>2489540481</v>
      </c>
      <c r="T98" s="88">
        <f>INDEX('LIP Model'!T$13:T$215,MATCH(ROWS('LIP Model'!$AC$13:AU98),'LIP Model'!$AC$13:$AC$215,0))</f>
        <v>0.1579794287345834</v>
      </c>
      <c r="U98" s="89">
        <f>INDEX('LIP Model'!U$13:U$215,MATCH(ROWS('LIP Model'!$AC$13:AV98),'LIP Model'!$AC$13:$AC$215,0))</f>
        <v>12800312.439413935</v>
      </c>
      <c r="V98" s="89">
        <f>INDEX('LIP Model'!V$13:V$215,MATCH(ROWS('LIP Model'!$AC$13:AW98),'LIP Model'!$AC$13:$AC$215,0))</f>
        <v>100281361.54294486</v>
      </c>
      <c r="W98" s="90">
        <f>INDEX('LIP Model'!W$13:W$215,MATCH(ROWS('LIP Model'!$AC$13:AX98),'LIP Model'!$AC$13:$AC$215,0))</f>
        <v>0.127643983313213</v>
      </c>
      <c r="X98" s="91" t="str">
        <f>INDEX('LIP Model'!X$13:X$215,MATCH(ROWS('LIP Model'!$AC$13:AY98),'LIP Model'!$AC$13:$AC$215,0))</f>
        <v>Tier 3</v>
      </c>
      <c r="Y98" s="92">
        <f>INDEX('LIP Model'!Y$13:Y$215,MATCH(ROWS('LIP Model'!$AC$13:BE98),'LIP Model'!$AC$13:$AC$215,0))</f>
        <v>3840093.7318241801</v>
      </c>
      <c r="Z98" s="92">
        <f>VLOOKUP(B98,'Build LIP Model by County'!B$13:AB$215,25,FALSE)</f>
        <v>1593974</v>
      </c>
      <c r="AA98" s="92">
        <f>INDEX('LIP Model'!AA$13:AA$215,MATCH(ROWS('LIP Model'!$AC$13:BG98),'LIP Model'!$AC$13:$AC$215,0))</f>
        <v>2246119.7318241801</v>
      </c>
      <c r="AB98" s="90">
        <f>INDEX('LIP Model'!AB$13:AB$215,MATCH(ROWS('LIP Model'!$AC$13:BH98),'LIP Model'!$AC$13:$AC$215,0))</f>
        <v>0.58491273616834194</v>
      </c>
    </row>
    <row r="99" spans="2:28" s="73" customFormat="1" ht="18.75" x14ac:dyDescent="0.3">
      <c r="B99" s="74">
        <f>INDEX('LIP Model'!B$13:B$215,MATCH(ROWS('LIP Model'!$AC$13:AC99),'LIP Model'!$AC$13:$AC$215,0))</f>
        <v>100069</v>
      </c>
      <c r="C99" s="84">
        <f>INDEX('LIP Model'!C$13:C$215,MATCH(ROWS('LIP Model'!$AC$13:AD99),'LIP Model'!$AC$13:$AC$215,0))</f>
        <v>100943</v>
      </c>
      <c r="D99" s="85" t="str">
        <f>INDEX('LIP Model'!D$13:D$215,MATCH(ROWS('LIP Model'!$AC$13:AE99),'LIP Model'!$AC$13:$AC$215,0))</f>
        <v>Florida Hospital Carrollwood</v>
      </c>
      <c r="E99" s="85" t="str">
        <f>INDEX('LIP Model'!E$13:E$215,MATCH(ROWS('LIP Model'!$AC$13:AF99),'LIP Model'!$AC$13:$AC$215,0))</f>
        <v>HILLSBOROUGH</v>
      </c>
      <c r="F99" s="84" t="str">
        <f>INDEX('LIP Model'!F$13:F$215,MATCH(ROWS('LIP Model'!$AC$13:AG99),'LIP Model'!$AC$13:$AC$215,0))</f>
        <v>Private</v>
      </c>
      <c r="G99" s="84" t="str">
        <f>INDEX('LIP Model'!G$13:G$215,MATCH(ROWS('LIP Model'!$AC$13:AH99),'LIP Model'!$AC$13:$AC$215,0))</f>
        <v>Not</v>
      </c>
      <c r="H99" s="84" t="str">
        <f>INDEX('LIP Model'!H$13:H$215,MATCH(ROWS('LIP Model'!$AC$13:AI99),'LIP Model'!$AC$13:$AC$215,0))</f>
        <v>Not</v>
      </c>
      <c r="I99" s="86">
        <f>INDEX('LIP Model'!I$13:I$215,MATCH(ROWS('LIP Model'!$AC$13:AJ99),'LIP Model'!$AC$13:$AC$215,0))</f>
        <v>42005</v>
      </c>
      <c r="J99" s="85" t="str">
        <f>INDEX('LIP Model'!J$13:J$215,MATCH(ROWS('LIP Model'!$AC$13:AK99),'LIP Model'!$AC$13:$AC$215,0))</f>
        <v xml:space="preserve"> 12/31/2015</v>
      </c>
      <c r="K99" s="87">
        <f>INDEX('LIP Model'!K$13:K$215,MATCH(ROWS('LIP Model'!$AC$13:AL99),'LIP Model'!$AC$13:$AC$215,0))</f>
        <v>1261</v>
      </c>
      <c r="L99" s="87">
        <f>INDEX('LIP Model'!L$13:L$215,MATCH(ROWS('LIP Model'!$AC$13:AM99),'LIP Model'!$AC$13:$AC$215,0))</f>
        <v>1134</v>
      </c>
      <c r="M99" s="87">
        <f>INDEX('LIP Model'!M$13:M$215,MATCH(ROWS('LIP Model'!$AC$13:AN99),'LIP Model'!$AC$13:$AC$215,0))</f>
        <v>2395</v>
      </c>
      <c r="N99" s="87">
        <f>INDEX('LIP Model'!N$13:N$215,MATCH(ROWS('LIP Model'!$AC$13:AO99),'LIP Model'!$AC$13:$AC$215,0))</f>
        <v>19207</v>
      </c>
      <c r="O99" s="88">
        <f>INDEX('LIP Model'!O$13:O$215,MATCH(ROWS('LIP Model'!$AC$13:AP99),'LIP Model'!$AC$13:$AC$215,0))</f>
        <v>0.1246941219347113</v>
      </c>
      <c r="P99" s="89">
        <f>INDEX('LIP Model'!P$13:P$215,MATCH(ROWS('LIP Model'!$AC$13:AQ99),'LIP Model'!$AC$13:$AC$215,0))</f>
        <v>29511385</v>
      </c>
      <c r="Q99" s="89">
        <f>INDEX('LIP Model'!Q$13:Q$215,MATCH(ROWS('LIP Model'!$AC$13:AR99),'LIP Model'!$AC$13:$AC$215,0))</f>
        <v>233446091</v>
      </c>
      <c r="R99" s="89">
        <f>INDEX('LIP Model'!R$13:R$215,MATCH(ROWS('LIP Model'!$AC$13:AS99),'LIP Model'!$AC$13:$AC$215,0))</f>
        <v>117704902</v>
      </c>
      <c r="S99" s="89">
        <f>INDEX('LIP Model'!S$13:S$215,MATCH(ROWS('LIP Model'!$AC$13:AT99),'LIP Model'!$AC$13:$AC$215,0))</f>
        <v>686569200</v>
      </c>
      <c r="T99" s="88">
        <f>INDEX('LIP Model'!T$13:T$215,MATCH(ROWS('LIP Model'!$AC$13:AU99),'LIP Model'!$AC$13:$AC$215,0))</f>
        <v>0.17143924021060078</v>
      </c>
      <c r="U99" s="89">
        <f>INDEX('LIP Model'!U$13:U$215,MATCH(ROWS('LIP Model'!$AC$13:AV99),'LIP Model'!$AC$13:$AC$215,0))</f>
        <v>5059409.421962521</v>
      </c>
      <c r="V99" s="89">
        <f>INDEX('LIP Model'!V$13:V$215,MATCH(ROWS('LIP Model'!$AC$13:AW99),'LIP Model'!$AC$13:$AC$215,0))</f>
        <v>40021820.471174769</v>
      </c>
      <c r="W99" s="90">
        <f>INDEX('LIP Model'!W$13:W$215,MATCH(ROWS('LIP Model'!$AC$13:AX99),'LIP Model'!$AC$13:$AC$215,0))</f>
        <v>0.1264162739825016</v>
      </c>
      <c r="X99" s="91" t="str">
        <f>INDEX('LIP Model'!X$13:X$215,MATCH(ROWS('LIP Model'!$AC$13:AY99),'LIP Model'!$AC$13:$AC$215,0))</f>
        <v>Tier 3</v>
      </c>
      <c r="Y99" s="92">
        <f>INDEX('LIP Model'!Y$13:Y$215,MATCH(ROWS('LIP Model'!$AC$13:BE99),'LIP Model'!$AC$13:$AC$215,0))</f>
        <v>1517822.8265887562</v>
      </c>
      <c r="Z99" s="92">
        <f>VLOOKUP(B99,'Build LIP Model by County'!B$13:AB$215,25,FALSE)</f>
        <v>0</v>
      </c>
      <c r="AA99" s="92">
        <f>INDEX('LIP Model'!AA$13:AA$215,MATCH(ROWS('LIP Model'!$AC$13:BG99),'LIP Model'!$AC$13:$AC$215,0))</f>
        <v>1517822.8265887562</v>
      </c>
      <c r="AB99" s="90">
        <f>INDEX('LIP Model'!AB$13:AB$215,MATCH(ROWS('LIP Model'!$AC$13:BH99),'LIP Model'!$AC$13:$AC$215,0))</f>
        <v>1</v>
      </c>
    </row>
    <row r="100" spans="2:28" s="73" customFormat="1" ht="18.75" x14ac:dyDescent="0.3">
      <c r="B100" s="74">
        <f>INDEX('LIP Model'!B$13:B$215,MATCH(ROWS('LIP Model'!$AC$13:AC100),'LIP Model'!$AC$13:$AC$215,0))</f>
        <v>100080</v>
      </c>
      <c r="C100" s="84">
        <f>INDEX('LIP Model'!C$13:C$215,MATCH(ROWS('LIP Model'!$AC$13:AD100),'LIP Model'!$AC$13:$AC$215,0))</f>
        <v>101460</v>
      </c>
      <c r="D100" s="85" t="str">
        <f>INDEX('LIP Model'!D$13:D$215,MATCH(ROWS('LIP Model'!$AC$13:AE100),'LIP Model'!$AC$13:$AC$215,0))</f>
        <v>JFK Medical Center</v>
      </c>
      <c r="E100" s="85" t="str">
        <f>INDEX('LIP Model'!E$13:E$215,MATCH(ROWS('LIP Model'!$AC$13:AF100),'LIP Model'!$AC$13:$AC$215,0))</f>
        <v>PALM BEACH</v>
      </c>
      <c r="F100" s="84" t="str">
        <f>INDEX('LIP Model'!F$13:F$215,MATCH(ROWS('LIP Model'!$AC$13:AG100),'LIP Model'!$AC$13:$AC$215,0))</f>
        <v>Private</v>
      </c>
      <c r="G100" s="84" t="str">
        <f>INDEX('LIP Model'!G$13:G$215,MATCH(ROWS('LIP Model'!$AC$13:AH100),'LIP Model'!$AC$13:$AC$215,0))</f>
        <v>Not</v>
      </c>
      <c r="H100" s="84" t="str">
        <f>INDEX('LIP Model'!H$13:H$215,MATCH(ROWS('LIP Model'!$AC$13:AI100),'LIP Model'!$AC$13:$AC$215,0))</f>
        <v>Not</v>
      </c>
      <c r="I100" s="86">
        <f>INDEX('LIP Model'!I$13:I$215,MATCH(ROWS('LIP Model'!$AC$13:AJ100),'LIP Model'!$AC$13:$AC$215,0))</f>
        <v>42005</v>
      </c>
      <c r="J100" s="85" t="str">
        <f>INDEX('LIP Model'!J$13:J$215,MATCH(ROWS('LIP Model'!$AC$13:AK100),'LIP Model'!$AC$13:$AC$215,0))</f>
        <v xml:space="preserve"> 12/31/2015</v>
      </c>
      <c r="K100" s="87">
        <f>INDEX('LIP Model'!K$13:K$215,MATCH(ROWS('LIP Model'!$AC$13:AL100),'LIP Model'!$AC$13:$AC$215,0))</f>
        <v>9775</v>
      </c>
      <c r="L100" s="87">
        <f>INDEX('LIP Model'!L$13:L$215,MATCH(ROWS('LIP Model'!$AC$13:AM100),'LIP Model'!$AC$13:$AC$215,0))</f>
        <v>12612</v>
      </c>
      <c r="M100" s="87">
        <f>INDEX('LIP Model'!M$13:M$215,MATCH(ROWS('LIP Model'!$AC$13:AN100),'LIP Model'!$AC$13:$AC$215,0))</f>
        <v>22387</v>
      </c>
      <c r="N100" s="87">
        <f>INDEX('LIP Model'!N$13:N$215,MATCH(ROWS('LIP Model'!$AC$13:AO100),'LIP Model'!$AC$13:$AC$215,0))</f>
        <v>137174</v>
      </c>
      <c r="O100" s="88">
        <f>INDEX('LIP Model'!O$13:O$215,MATCH(ROWS('LIP Model'!$AC$13:AP100),'LIP Model'!$AC$13:$AC$215,0))</f>
        <v>0.16320148133028126</v>
      </c>
      <c r="P100" s="89">
        <f>INDEX('LIP Model'!P$13:P$215,MATCH(ROWS('LIP Model'!$AC$13:AQ100),'LIP Model'!$AC$13:$AC$215,0))</f>
        <v>95793455</v>
      </c>
      <c r="Q100" s="89">
        <f>INDEX('LIP Model'!Q$13:Q$215,MATCH(ROWS('LIP Model'!$AC$13:AR100),'LIP Model'!$AC$13:$AC$215,0))</f>
        <v>771029518</v>
      </c>
      <c r="R100" s="89">
        <f>INDEX('LIP Model'!R$13:R$215,MATCH(ROWS('LIP Model'!$AC$13:AS100),'LIP Model'!$AC$13:$AC$215,0))</f>
        <v>396184333</v>
      </c>
      <c r="S100" s="89">
        <f>INDEX('LIP Model'!S$13:S$215,MATCH(ROWS('LIP Model'!$AC$13:AT100),'LIP Model'!$AC$13:$AC$215,0))</f>
        <v>3629586004</v>
      </c>
      <c r="T100" s="88">
        <f>INDEX('LIP Model'!T$13:T$215,MATCH(ROWS('LIP Model'!$AC$13:AU100),'LIP Model'!$AC$13:$AC$215,0))</f>
        <v>0.10915413839577942</v>
      </c>
      <c r="U100" s="89">
        <f>INDEX('LIP Model'!U$13:U$215,MATCH(ROWS('LIP Model'!$AC$13:AV100),'LIP Model'!$AC$13:$AC$215,0))</f>
        <v>10456252.044479867</v>
      </c>
      <c r="V100" s="89">
        <f>INDEX('LIP Model'!V$13:V$215,MATCH(ROWS('LIP Model'!$AC$13:AW100),'LIP Model'!$AC$13:$AC$215,0))</f>
        <v>84161062.715003103</v>
      </c>
      <c r="W100" s="90">
        <f>INDEX('LIP Model'!W$13:W$215,MATCH(ROWS('LIP Model'!$AC$13:AX100),'LIP Model'!$AC$13:$AC$215,0))</f>
        <v>0.12424096972121369</v>
      </c>
      <c r="X100" s="91" t="str">
        <f>INDEX('LIP Model'!X$13:X$215,MATCH(ROWS('LIP Model'!$AC$13:AY100),'LIP Model'!$AC$13:$AC$215,0))</f>
        <v>Tier 3</v>
      </c>
      <c r="Y100" s="92">
        <f>INDEX('LIP Model'!Y$13:Y$215,MATCH(ROWS('LIP Model'!$AC$13:BE100),'LIP Model'!$AC$13:$AC$215,0))</f>
        <v>3136875.6133439601</v>
      </c>
      <c r="Z100" s="92">
        <f>VLOOKUP(B100,'Build LIP Model by County'!B$13:AB$215,25,FALSE)</f>
        <v>1671891</v>
      </c>
      <c r="AA100" s="92">
        <f>INDEX('LIP Model'!AA$13:AA$215,MATCH(ROWS('LIP Model'!$AC$13:BG100),'LIP Model'!$AC$13:$AC$215,0))</f>
        <v>1464984.6133439601</v>
      </c>
      <c r="AB100" s="90">
        <f>INDEX('LIP Model'!AB$13:AB$215,MATCH(ROWS('LIP Model'!$AC$13:BH100),'LIP Model'!$AC$13:$AC$215,0))</f>
        <v>0.46702030743968925</v>
      </c>
    </row>
    <row r="101" spans="2:28" s="73" customFormat="1" ht="18.75" x14ac:dyDescent="0.3">
      <c r="B101" s="74">
        <f>INDEX('LIP Model'!B$13:B$215,MATCH(ROWS('LIP Model'!$AC$13:AC101),'LIP Model'!$AC$13:$AC$215,0))</f>
        <v>100209</v>
      </c>
      <c r="C101" s="84">
        <f>INDEX('LIP Model'!C$13:C$215,MATCH(ROWS('LIP Model'!$AC$13:AD101),'LIP Model'!$AC$13:$AC$215,0))</f>
        <v>120138</v>
      </c>
      <c r="D101" s="85" t="str">
        <f>INDEX('LIP Model'!D$13:D$215,MATCH(ROWS('LIP Model'!$AC$13:AE101),'LIP Model'!$AC$13:$AC$215,0))</f>
        <v>Kendall Regional Medical Center</v>
      </c>
      <c r="E101" s="85" t="str">
        <f>INDEX('LIP Model'!E$13:E$215,MATCH(ROWS('LIP Model'!$AC$13:AF101),'LIP Model'!$AC$13:$AC$215,0))</f>
        <v>MIAMI-DADE</v>
      </c>
      <c r="F101" s="84" t="str">
        <f>INDEX('LIP Model'!F$13:F$215,MATCH(ROWS('LIP Model'!$AC$13:AG101),'LIP Model'!$AC$13:$AC$215,0))</f>
        <v>Private</v>
      </c>
      <c r="G101" s="84" t="str">
        <f>INDEX('LIP Model'!G$13:G$215,MATCH(ROWS('LIP Model'!$AC$13:AH101),'LIP Model'!$AC$13:$AC$215,0))</f>
        <v>Not</v>
      </c>
      <c r="H101" s="84" t="str">
        <f>INDEX('LIP Model'!H$13:H$215,MATCH(ROWS('LIP Model'!$AC$13:AI101),'LIP Model'!$AC$13:$AC$215,0))</f>
        <v>Not</v>
      </c>
      <c r="I101" s="86">
        <f>INDEX('LIP Model'!I$13:I$215,MATCH(ROWS('LIP Model'!$AC$13:AJ101),'LIP Model'!$AC$13:$AC$215,0))</f>
        <v>42005</v>
      </c>
      <c r="J101" s="85" t="str">
        <f>INDEX('LIP Model'!J$13:J$215,MATCH(ROWS('LIP Model'!$AC$13:AK101),'LIP Model'!$AC$13:$AC$215,0))</f>
        <v xml:space="preserve"> 12/31/2015</v>
      </c>
      <c r="K101" s="87">
        <f>INDEX('LIP Model'!K$13:K$215,MATCH(ROWS('LIP Model'!$AC$13:AL101),'LIP Model'!$AC$13:$AC$215,0))</f>
        <v>11786</v>
      </c>
      <c r="L101" s="87">
        <f>INDEX('LIP Model'!L$13:L$215,MATCH(ROWS('LIP Model'!$AC$13:AM101),'LIP Model'!$AC$13:$AC$215,0))</f>
        <v>17616</v>
      </c>
      <c r="M101" s="87">
        <f>INDEX('LIP Model'!M$13:M$215,MATCH(ROWS('LIP Model'!$AC$13:AN101),'LIP Model'!$AC$13:$AC$215,0))</f>
        <v>29402</v>
      </c>
      <c r="N101" s="87">
        <f>INDEX('LIP Model'!N$13:N$215,MATCH(ROWS('LIP Model'!$AC$13:AO101),'LIP Model'!$AC$13:$AC$215,0))</f>
        <v>113099</v>
      </c>
      <c r="O101" s="88">
        <f>INDEX('LIP Model'!O$13:O$215,MATCH(ROWS('LIP Model'!$AC$13:AP101),'LIP Model'!$AC$13:$AC$215,0))</f>
        <v>0.25996693162627432</v>
      </c>
      <c r="P101" s="89">
        <f>INDEX('LIP Model'!P$13:P$215,MATCH(ROWS('LIP Model'!$AC$13:AQ101),'LIP Model'!$AC$13:$AC$215,0))</f>
        <v>106938447</v>
      </c>
      <c r="Q101" s="89">
        <f>INDEX('LIP Model'!Q$13:Q$215,MATCH(ROWS('LIP Model'!$AC$13:AR101),'LIP Model'!$AC$13:$AC$215,0))</f>
        <v>867542938</v>
      </c>
      <c r="R101" s="89">
        <f>INDEX('LIP Model'!R$13:R$215,MATCH(ROWS('LIP Model'!$AC$13:AS101),'LIP Model'!$AC$13:$AC$215,0))</f>
        <v>299631871</v>
      </c>
      <c r="S101" s="89">
        <f>INDEX('LIP Model'!S$13:S$215,MATCH(ROWS('LIP Model'!$AC$13:AT101),'LIP Model'!$AC$13:$AC$215,0))</f>
        <v>3214241144</v>
      </c>
      <c r="T101" s="88">
        <f>INDEX('LIP Model'!T$13:T$215,MATCH(ROWS('LIP Model'!$AC$13:AU101),'LIP Model'!$AC$13:$AC$215,0))</f>
        <v>9.3220096929976945E-2</v>
      </c>
      <c r="U101" s="89">
        <f>INDEX('LIP Model'!U$13:U$215,MATCH(ROWS('LIP Model'!$AC$13:AV101),'LIP Model'!$AC$13:$AC$215,0))</f>
        <v>9968812.3948812019</v>
      </c>
      <c r="V101" s="89">
        <f>INDEX('LIP Model'!V$13:V$215,MATCH(ROWS('LIP Model'!$AC$13:AW101),'LIP Model'!$AC$13:$AC$215,0))</f>
        <v>80872436.771276981</v>
      </c>
      <c r="W101" s="90">
        <f>INDEX('LIP Model'!W$13:W$215,MATCH(ROWS('LIP Model'!$AC$13:AX101),'LIP Model'!$AC$13:$AC$215,0))</f>
        <v>0.1232658838149634</v>
      </c>
      <c r="X101" s="91" t="str">
        <f>INDEX('LIP Model'!X$13:X$215,MATCH(ROWS('LIP Model'!$AC$13:AY101),'LIP Model'!$AC$13:$AC$215,0))</f>
        <v>Tier 3</v>
      </c>
      <c r="Y101" s="92">
        <f>INDEX('LIP Model'!Y$13:Y$215,MATCH(ROWS('LIP Model'!$AC$13:BE101),'LIP Model'!$AC$13:$AC$215,0))</f>
        <v>2990643.7184643606</v>
      </c>
      <c r="Z101" s="92">
        <f>VLOOKUP(B101,'Build LIP Model by County'!B$13:AB$215,25,FALSE)</f>
        <v>0</v>
      </c>
      <c r="AA101" s="92">
        <f>INDEX('LIP Model'!AA$13:AA$215,MATCH(ROWS('LIP Model'!$AC$13:BG101),'LIP Model'!$AC$13:$AC$215,0))</f>
        <v>2990643.7184643606</v>
      </c>
      <c r="AB101" s="90">
        <f>INDEX('LIP Model'!AB$13:AB$215,MATCH(ROWS('LIP Model'!$AC$13:BH101),'LIP Model'!$AC$13:$AC$215,0))</f>
        <v>1</v>
      </c>
    </row>
    <row r="102" spans="2:28" s="73" customFormat="1" ht="18.75" x14ac:dyDescent="0.3">
      <c r="B102" s="74">
        <f>INDEX('LIP Model'!B$13:B$215,MATCH(ROWS('LIP Model'!$AC$13:AC102),'LIP Model'!$AC$13:$AC$215,0))</f>
        <v>100220</v>
      </c>
      <c r="C102" s="84">
        <f>INDEX('LIP Model'!C$13:C$215,MATCH(ROWS('LIP Model'!$AC$13:AD102),'LIP Model'!$AC$13:$AC$215,0))</f>
        <v>111341</v>
      </c>
      <c r="D102" s="85" t="str">
        <f>INDEX('LIP Model'!D$13:D$215,MATCH(ROWS('LIP Model'!$AC$13:AE102),'LIP Model'!$AC$13:$AC$215,0))</f>
        <v>Gulf Coast Medical Center Lee Memorial Health System</v>
      </c>
      <c r="E102" s="85" t="str">
        <f>INDEX('LIP Model'!E$13:E$215,MATCH(ROWS('LIP Model'!$AC$13:AF102),'LIP Model'!$AC$13:$AC$215,0))</f>
        <v>LEE</v>
      </c>
      <c r="F102" s="84" t="str">
        <f>INDEX('LIP Model'!F$13:F$215,MATCH(ROWS('LIP Model'!$AC$13:AG102),'LIP Model'!$AC$13:$AC$215,0))</f>
        <v>Private</v>
      </c>
      <c r="G102" s="84" t="str">
        <f>INDEX('LIP Model'!G$13:G$215,MATCH(ROWS('LIP Model'!$AC$13:AH102),'LIP Model'!$AC$13:$AC$215,0))</f>
        <v>Not</v>
      </c>
      <c r="H102" s="84" t="str">
        <f>INDEX('LIP Model'!H$13:H$215,MATCH(ROWS('LIP Model'!$AC$13:AI102),'LIP Model'!$AC$13:$AC$215,0))</f>
        <v>Not</v>
      </c>
      <c r="I102" s="86">
        <f>INDEX('LIP Model'!I$13:I$215,MATCH(ROWS('LIP Model'!$AC$13:AJ102),'LIP Model'!$AC$13:$AC$215,0))</f>
        <v>41913</v>
      </c>
      <c r="J102" s="85" t="str">
        <f>INDEX('LIP Model'!J$13:J$215,MATCH(ROWS('LIP Model'!$AC$13:AK102),'LIP Model'!$AC$13:$AC$215,0))</f>
        <v xml:space="preserve"> 9/30/2015</v>
      </c>
      <c r="K102" s="87">
        <f>INDEX('LIP Model'!K$13:K$215,MATCH(ROWS('LIP Model'!$AC$13:AL102),'LIP Model'!$AC$13:$AC$215,0))</f>
        <v>0</v>
      </c>
      <c r="L102" s="87">
        <f>INDEX('LIP Model'!L$13:L$215,MATCH(ROWS('LIP Model'!$AC$13:AM102),'LIP Model'!$AC$13:$AC$215,0))</f>
        <v>13486</v>
      </c>
      <c r="M102" s="87">
        <f>INDEX('LIP Model'!M$13:M$215,MATCH(ROWS('LIP Model'!$AC$13:AN102),'LIP Model'!$AC$13:$AC$215,0))</f>
        <v>13486</v>
      </c>
      <c r="N102" s="87">
        <f>INDEX('LIP Model'!N$13:N$215,MATCH(ROWS('LIP Model'!$AC$13:AO102),'LIP Model'!$AC$13:$AC$215,0))</f>
        <v>107192</v>
      </c>
      <c r="O102" s="88">
        <f>INDEX('LIP Model'!O$13:O$215,MATCH(ROWS('LIP Model'!$AC$13:AP102),'LIP Model'!$AC$13:$AC$215,0))</f>
        <v>0.12581162773341295</v>
      </c>
      <c r="P102" s="89">
        <f>INDEX('LIP Model'!P$13:P$215,MATCH(ROWS('LIP Model'!$AC$13:AQ102),'LIP Model'!$AC$13:$AC$215,0))</f>
        <v>43122216</v>
      </c>
      <c r="Q102" s="89">
        <f>INDEX('LIP Model'!Q$13:Q$215,MATCH(ROWS('LIP Model'!$AC$13:AR102),'LIP Model'!$AC$13:$AC$215,0))</f>
        <v>350449548</v>
      </c>
      <c r="R102" s="89">
        <f>INDEX('LIP Model'!R$13:R$215,MATCH(ROWS('LIP Model'!$AC$13:AS102),'LIP Model'!$AC$13:$AC$215,0))</f>
        <v>305230144</v>
      </c>
      <c r="S102" s="89">
        <f>INDEX('LIP Model'!S$13:S$215,MATCH(ROWS('LIP Model'!$AC$13:AT102),'LIP Model'!$AC$13:$AC$215,0))</f>
        <v>1542035874</v>
      </c>
      <c r="T102" s="88">
        <f>INDEX('LIP Model'!T$13:T$215,MATCH(ROWS('LIP Model'!$AC$13:AU102),'LIP Model'!$AC$13:$AC$215,0))</f>
        <v>0.19793971667354349</v>
      </c>
      <c r="U102" s="89">
        <f>INDEX('LIP Model'!U$13:U$215,MATCH(ROWS('LIP Model'!$AC$13:AV102),'LIP Model'!$AC$13:$AC$215,0))</f>
        <v>8535599.2173753437</v>
      </c>
      <c r="V102" s="89">
        <f>INDEX('LIP Model'!V$13:V$215,MATCH(ROWS('LIP Model'!$AC$13:AW102),'LIP Model'!$AC$13:$AC$215,0))</f>
        <v>69367884.239491373</v>
      </c>
      <c r="W102" s="90">
        <f>INDEX('LIP Model'!W$13:W$215,MATCH(ROWS('LIP Model'!$AC$13:AX102),'LIP Model'!$AC$13:$AC$215,0))</f>
        <v>0.12304828539827366</v>
      </c>
      <c r="X102" s="91" t="str">
        <f>INDEX('LIP Model'!X$13:X$215,MATCH(ROWS('LIP Model'!$AC$13:AY102),'LIP Model'!$AC$13:$AC$215,0))</f>
        <v>Tier 3</v>
      </c>
      <c r="Y102" s="92">
        <f>INDEX('LIP Model'!Y$13:Y$215,MATCH(ROWS('LIP Model'!$AC$13:BE102),'LIP Model'!$AC$13:$AC$215,0))</f>
        <v>2560679.7652126029</v>
      </c>
      <c r="Z102" s="92">
        <f>VLOOKUP(B102,'Build LIP Model by County'!B$13:AB$215,25,FALSE)</f>
        <v>4549299</v>
      </c>
      <c r="AA102" s="92">
        <f>INDEX('LIP Model'!AA$13:AA$215,MATCH(ROWS('LIP Model'!$AC$13:BG102),'LIP Model'!$AC$13:$AC$215,0))</f>
        <v>-1988619.2347873971</v>
      </c>
      <c r="AB102" s="90">
        <f>INDEX('LIP Model'!AB$13:AB$215,MATCH(ROWS('LIP Model'!$AC$13:BH102),'LIP Model'!$AC$13:$AC$215,0))</f>
        <v>-0.77659817592313818</v>
      </c>
    </row>
    <row r="103" spans="2:28" s="73" customFormat="1" ht="18.75" x14ac:dyDescent="0.3">
      <c r="B103" s="74">
        <f>INDEX('LIP Model'!B$13:B$215,MATCH(ROWS('LIP Model'!$AC$13:AC103),'LIP Model'!$AC$13:$AC$215,0))</f>
        <v>23960032</v>
      </c>
      <c r="C103" s="84">
        <f>INDEX('LIP Model'!C$13:C$215,MATCH(ROWS('LIP Model'!$AC$13:AD103),'LIP Model'!$AC$13:$AC$215,0))</f>
        <v>103179</v>
      </c>
      <c r="D103" s="85" t="str">
        <f>INDEX('LIP Model'!D$13:D$215,MATCH(ROWS('LIP Model'!$AC$13:AE103),'LIP Model'!$AC$13:$AC$215,0))</f>
        <v>The Villages Regional Hospital</v>
      </c>
      <c r="E103" s="85" t="str">
        <f>INDEX('LIP Model'!E$13:E$215,MATCH(ROWS('LIP Model'!$AC$13:AF103),'LIP Model'!$AC$13:$AC$215,0))</f>
        <v>SUMTER</v>
      </c>
      <c r="F103" s="84" t="str">
        <f>INDEX('LIP Model'!F$13:F$215,MATCH(ROWS('LIP Model'!$AC$13:AG103),'LIP Model'!$AC$13:$AC$215,0))</f>
        <v>Private</v>
      </c>
      <c r="G103" s="84" t="str">
        <f>INDEX('LIP Model'!G$13:G$215,MATCH(ROWS('LIP Model'!$AC$13:AH103),'LIP Model'!$AC$13:$AC$215,0))</f>
        <v>Not</v>
      </c>
      <c r="H103" s="84" t="str">
        <f>INDEX('LIP Model'!H$13:H$215,MATCH(ROWS('LIP Model'!$AC$13:AI103),'LIP Model'!$AC$13:$AC$215,0))</f>
        <v>Not</v>
      </c>
      <c r="I103" s="86">
        <f>INDEX('LIP Model'!I$13:I$215,MATCH(ROWS('LIP Model'!$AC$13:AJ103),'LIP Model'!$AC$13:$AC$215,0))</f>
        <v>41821</v>
      </c>
      <c r="J103" s="85" t="str">
        <f>INDEX('LIP Model'!J$13:J$215,MATCH(ROWS('LIP Model'!$AC$13:AK103),'LIP Model'!$AC$13:$AC$215,0))</f>
        <v xml:space="preserve"> 6/30/2015</v>
      </c>
      <c r="K103" s="87">
        <f>INDEX('LIP Model'!K$13:K$215,MATCH(ROWS('LIP Model'!$AC$13:AL103),'LIP Model'!$AC$13:$AC$215,0))</f>
        <v>1219</v>
      </c>
      <c r="L103" s="87">
        <f>INDEX('LIP Model'!L$13:L$215,MATCH(ROWS('LIP Model'!$AC$13:AM103),'LIP Model'!$AC$13:$AC$215,0))</f>
        <v>1189</v>
      </c>
      <c r="M103" s="87">
        <f>INDEX('LIP Model'!M$13:M$215,MATCH(ROWS('LIP Model'!$AC$13:AN103),'LIP Model'!$AC$13:$AC$215,0))</f>
        <v>2408</v>
      </c>
      <c r="N103" s="87">
        <f>INDEX('LIP Model'!N$13:N$215,MATCH(ROWS('LIP Model'!$AC$13:AO103),'LIP Model'!$AC$13:$AC$215,0))</f>
        <v>59660</v>
      </c>
      <c r="O103" s="88">
        <f>INDEX('LIP Model'!O$13:O$215,MATCH(ROWS('LIP Model'!$AC$13:AP103),'LIP Model'!$AC$13:$AC$215,0))</f>
        <v>4.036205162587999E-2</v>
      </c>
      <c r="P103" s="89">
        <f>INDEX('LIP Model'!P$13:P$215,MATCH(ROWS('LIP Model'!$AC$13:AQ103),'LIP Model'!$AC$13:$AC$215,0))</f>
        <v>10772984</v>
      </c>
      <c r="Q103" s="89">
        <f>INDEX('LIP Model'!Q$13:Q$215,MATCH(ROWS('LIP Model'!$AC$13:AR103),'LIP Model'!$AC$13:$AC$215,0))</f>
        <v>89130975</v>
      </c>
      <c r="R103" s="89">
        <f>INDEX('LIP Model'!R$13:R$215,MATCH(ROWS('LIP Model'!$AC$13:AS103),'LIP Model'!$AC$13:$AC$215,0))</f>
        <v>148973686</v>
      </c>
      <c r="S103" s="89">
        <f>INDEX('LIP Model'!S$13:S$215,MATCH(ROWS('LIP Model'!$AC$13:AT103),'LIP Model'!$AC$13:$AC$215,0))</f>
        <v>716048038</v>
      </c>
      <c r="T103" s="88">
        <f>INDEX('LIP Model'!T$13:T$215,MATCH(ROWS('LIP Model'!$AC$13:AU103),'LIP Model'!$AC$13:$AC$215,0))</f>
        <v>0.20804984874492458</v>
      </c>
      <c r="U103" s="89">
        <f>INDEX('LIP Model'!U$13:U$215,MATCH(ROWS('LIP Model'!$AC$13:AV103),'LIP Model'!$AC$13:$AC$215,0))</f>
        <v>2241317.6917314925</v>
      </c>
      <c r="V103" s="89">
        <f>INDEX('LIP Model'!V$13:V$215,MATCH(ROWS('LIP Model'!$AC$13:AW103),'LIP Model'!$AC$13:$AC$215,0))</f>
        <v>18543685.867237654</v>
      </c>
      <c r="W103" s="90">
        <f>INDEX('LIP Model'!W$13:W$215,MATCH(ROWS('LIP Model'!$AC$13:AX103),'LIP Model'!$AC$13:$AC$215,0))</f>
        <v>0.1208668927945644</v>
      </c>
      <c r="X103" s="91" t="str">
        <f>INDEX('LIP Model'!X$13:X$215,MATCH(ROWS('LIP Model'!$AC$13:AY103),'LIP Model'!$AC$13:$AC$215,0))</f>
        <v>Tier 3</v>
      </c>
      <c r="Y103" s="92">
        <f>INDEX('LIP Model'!Y$13:Y$215,MATCH(ROWS('LIP Model'!$AC$13:BE103),'LIP Model'!$AC$13:$AC$215,0))</f>
        <v>672395.30751944776</v>
      </c>
      <c r="Z103" s="92">
        <f>VLOOKUP(B103,'Build LIP Model by County'!B$13:AB$215,25,FALSE)</f>
        <v>0</v>
      </c>
      <c r="AA103" s="92">
        <f>INDEX('LIP Model'!AA$13:AA$215,MATCH(ROWS('LIP Model'!$AC$13:BG103),'LIP Model'!$AC$13:$AC$215,0))</f>
        <v>672395.30751944776</v>
      </c>
      <c r="AB103" s="90">
        <f>INDEX('LIP Model'!AB$13:AB$215,MATCH(ROWS('LIP Model'!$AC$13:BH103),'LIP Model'!$AC$13:$AC$215,0))</f>
        <v>1</v>
      </c>
    </row>
    <row r="104" spans="2:28" s="73" customFormat="1" ht="18.75" x14ac:dyDescent="0.3">
      <c r="B104" s="74">
        <f>INDEX('LIP Model'!B$13:B$215,MATCH(ROWS('LIP Model'!$AC$13:AC104),'LIP Model'!$AC$13:$AC$215,0))</f>
        <v>100040</v>
      </c>
      <c r="C104" s="84">
        <f>INDEX('LIP Model'!C$13:C$215,MATCH(ROWS('LIP Model'!$AC$13:AD104),'LIP Model'!$AC$13:$AC$215,0))</f>
        <v>100731</v>
      </c>
      <c r="D104" s="85" t="str">
        <f>INDEX('LIP Model'!D$13:D$215,MATCH(ROWS('LIP Model'!$AC$13:AE104),'LIP Model'!$AC$13:$AC$215,0))</f>
        <v>St. Vincent's Medical Center Riverside</v>
      </c>
      <c r="E104" s="85" t="str">
        <f>INDEX('LIP Model'!E$13:E$215,MATCH(ROWS('LIP Model'!$AC$13:AF104),'LIP Model'!$AC$13:$AC$215,0))</f>
        <v>DUVAL</v>
      </c>
      <c r="F104" s="84" t="str">
        <f>INDEX('LIP Model'!F$13:F$215,MATCH(ROWS('LIP Model'!$AC$13:AG104),'LIP Model'!$AC$13:$AC$215,0))</f>
        <v>Private</v>
      </c>
      <c r="G104" s="84" t="str">
        <f>INDEX('LIP Model'!G$13:G$215,MATCH(ROWS('LIP Model'!$AC$13:AH104),'LIP Model'!$AC$13:$AC$215,0))</f>
        <v>Not</v>
      </c>
      <c r="H104" s="84" t="str">
        <f>INDEX('LIP Model'!H$13:H$215,MATCH(ROWS('LIP Model'!$AC$13:AI104),'LIP Model'!$AC$13:$AC$215,0))</f>
        <v>Not</v>
      </c>
      <c r="I104" s="86">
        <f>INDEX('LIP Model'!I$13:I$215,MATCH(ROWS('LIP Model'!$AC$13:AJ104),'LIP Model'!$AC$13:$AC$215,0))</f>
        <v>41821</v>
      </c>
      <c r="J104" s="85" t="str">
        <f>INDEX('LIP Model'!J$13:J$215,MATCH(ROWS('LIP Model'!$AC$13:AK104),'LIP Model'!$AC$13:$AC$215,0))</f>
        <v xml:space="preserve"> 6/30/2015</v>
      </c>
      <c r="K104" s="87">
        <f>INDEX('LIP Model'!K$13:K$215,MATCH(ROWS('LIP Model'!$AC$13:AL104),'LIP Model'!$AC$13:$AC$215,0))</f>
        <v>4764</v>
      </c>
      <c r="L104" s="87">
        <f>INDEX('LIP Model'!L$13:L$215,MATCH(ROWS('LIP Model'!$AC$13:AM104),'LIP Model'!$AC$13:$AC$215,0))</f>
        <v>9582</v>
      </c>
      <c r="M104" s="87">
        <f>INDEX('LIP Model'!M$13:M$215,MATCH(ROWS('LIP Model'!$AC$13:AN104),'LIP Model'!$AC$13:$AC$215,0))</f>
        <v>14346</v>
      </c>
      <c r="N104" s="87">
        <f>INDEX('LIP Model'!N$13:N$215,MATCH(ROWS('LIP Model'!$AC$13:AO104),'LIP Model'!$AC$13:$AC$215,0))</f>
        <v>121176</v>
      </c>
      <c r="O104" s="88">
        <f>INDEX('LIP Model'!O$13:O$215,MATCH(ROWS('LIP Model'!$AC$13:AP104),'LIP Model'!$AC$13:$AC$215,0))</f>
        <v>0.11838978015448604</v>
      </c>
      <c r="P104" s="89">
        <f>INDEX('LIP Model'!P$13:P$215,MATCH(ROWS('LIP Model'!$AC$13:AQ104),'LIP Model'!$AC$13:$AC$215,0))</f>
        <v>70057697</v>
      </c>
      <c r="Q104" s="89">
        <f>INDEX('LIP Model'!Q$13:Q$215,MATCH(ROWS('LIP Model'!$AC$13:AR104),'LIP Model'!$AC$13:$AC$215,0))</f>
        <v>582285291</v>
      </c>
      <c r="R104" s="89">
        <f>INDEX('LIP Model'!R$13:R$215,MATCH(ROWS('LIP Model'!$AC$13:AS104),'LIP Model'!$AC$13:$AC$215,0))</f>
        <v>391190031</v>
      </c>
      <c r="S104" s="89">
        <f>INDEX('LIP Model'!S$13:S$215,MATCH(ROWS('LIP Model'!$AC$13:AT104),'LIP Model'!$AC$13:$AC$215,0))</f>
        <v>2179461329</v>
      </c>
      <c r="T104" s="88">
        <f>INDEX('LIP Model'!T$13:T$215,MATCH(ROWS('LIP Model'!$AC$13:AU104),'LIP Model'!$AC$13:$AC$215,0))</f>
        <v>0.17948931958315101</v>
      </c>
      <c r="U104" s="89">
        <f>INDEX('LIP Model'!U$13:U$215,MATCH(ROWS('LIP Model'!$AC$13:AV104),'LIP Model'!$AC$13:$AC$215,0))</f>
        <v>12574608.366092559</v>
      </c>
      <c r="V104" s="89">
        <f>INDEX('LIP Model'!V$13:V$215,MATCH(ROWS('LIP Model'!$AC$13:AW104),'LIP Model'!$AC$13:$AC$215,0))</f>
        <v>104513990.68486708</v>
      </c>
      <c r="W104" s="90">
        <f>INDEX('LIP Model'!W$13:W$215,MATCH(ROWS('LIP Model'!$AC$13:AX104),'LIP Model'!$AC$13:$AC$215,0))</f>
        <v>0.12031507249596658</v>
      </c>
      <c r="X104" s="91" t="str">
        <f>INDEX('LIP Model'!X$13:X$215,MATCH(ROWS('LIP Model'!$AC$13:AY104),'LIP Model'!$AC$13:$AC$215,0))</f>
        <v>Tier 3</v>
      </c>
      <c r="Y104" s="92">
        <f>INDEX('LIP Model'!Y$13:Y$215,MATCH(ROWS('LIP Model'!$AC$13:BE104),'LIP Model'!$AC$13:$AC$215,0))</f>
        <v>3772382.5098277675</v>
      </c>
      <c r="Z104" s="92">
        <f>VLOOKUP(B104,'Build LIP Model by County'!B$13:AB$215,25,FALSE)</f>
        <v>0</v>
      </c>
      <c r="AA104" s="92">
        <f>INDEX('LIP Model'!AA$13:AA$215,MATCH(ROWS('LIP Model'!$AC$13:BG104),'LIP Model'!$AC$13:$AC$215,0))</f>
        <v>3772382.5098277675</v>
      </c>
      <c r="AB104" s="90">
        <f>INDEX('LIP Model'!AB$13:AB$215,MATCH(ROWS('LIP Model'!$AC$13:BH104),'LIP Model'!$AC$13:$AC$215,0))</f>
        <v>1</v>
      </c>
    </row>
    <row r="105" spans="2:28" s="73" customFormat="1" ht="18.75" x14ac:dyDescent="0.3">
      <c r="B105" s="74">
        <f>INDEX('LIP Model'!B$13:B$215,MATCH(ROWS('LIP Model'!$AC$13:AC105),'LIP Model'!$AC$13:$AC$215,0))</f>
        <v>100025</v>
      </c>
      <c r="C105" s="84">
        <f>INDEX('LIP Model'!C$13:C$215,MATCH(ROWS('LIP Model'!$AC$13:AD105),'LIP Model'!$AC$13:$AC$215,0))</f>
        <v>100765</v>
      </c>
      <c r="D105" s="85" t="str">
        <f>INDEX('LIP Model'!D$13:D$215,MATCH(ROWS('LIP Model'!$AC$13:AE105),'LIP Model'!$AC$13:$AC$215,0))</f>
        <v>Sacred Heart Hospital</v>
      </c>
      <c r="E105" s="85" t="str">
        <f>INDEX('LIP Model'!E$13:E$215,MATCH(ROWS('LIP Model'!$AC$13:AF105),'LIP Model'!$AC$13:$AC$215,0))</f>
        <v>ESCAMBIA</v>
      </c>
      <c r="F105" s="84" t="str">
        <f>INDEX('LIP Model'!F$13:F$215,MATCH(ROWS('LIP Model'!$AC$13:AG105),'LIP Model'!$AC$13:$AC$215,0))</f>
        <v>Private</v>
      </c>
      <c r="G105" s="84" t="str">
        <f>INDEX('LIP Model'!G$13:G$215,MATCH(ROWS('LIP Model'!$AC$13:AH105),'LIP Model'!$AC$13:$AC$215,0))</f>
        <v>Not</v>
      </c>
      <c r="H105" s="84" t="str">
        <f>INDEX('LIP Model'!H$13:H$215,MATCH(ROWS('LIP Model'!$AC$13:AI105),'LIP Model'!$AC$13:$AC$215,0))</f>
        <v>Not</v>
      </c>
      <c r="I105" s="86">
        <f>INDEX('LIP Model'!I$13:I$215,MATCH(ROWS('LIP Model'!$AC$13:AJ105),'LIP Model'!$AC$13:$AC$215,0))</f>
        <v>41821</v>
      </c>
      <c r="J105" s="85" t="str">
        <f>INDEX('LIP Model'!J$13:J$215,MATCH(ROWS('LIP Model'!$AC$13:AK105),'LIP Model'!$AC$13:$AC$215,0))</f>
        <v xml:space="preserve"> 6/30/2015</v>
      </c>
      <c r="K105" s="87">
        <f>INDEX('LIP Model'!K$13:K$215,MATCH(ROWS('LIP Model'!$AC$13:AL105),'LIP Model'!$AC$13:$AC$215,0))</f>
        <v>15391</v>
      </c>
      <c r="L105" s="87">
        <f>INDEX('LIP Model'!L$13:L$215,MATCH(ROWS('LIP Model'!$AC$13:AM105),'LIP Model'!$AC$13:$AC$215,0))</f>
        <v>23257</v>
      </c>
      <c r="M105" s="87">
        <f>INDEX('LIP Model'!M$13:M$215,MATCH(ROWS('LIP Model'!$AC$13:AN105),'LIP Model'!$AC$13:$AC$215,0))</f>
        <v>38648</v>
      </c>
      <c r="N105" s="87">
        <f>INDEX('LIP Model'!N$13:N$215,MATCH(ROWS('LIP Model'!$AC$13:AO105),'LIP Model'!$AC$13:$AC$215,0))</f>
        <v>121454</v>
      </c>
      <c r="O105" s="88">
        <f>INDEX('LIP Model'!O$13:O$215,MATCH(ROWS('LIP Model'!$AC$13:AP105),'LIP Model'!$AC$13:$AC$215,0))</f>
        <v>0.31821100992968532</v>
      </c>
      <c r="P105" s="89">
        <f>INDEX('LIP Model'!P$13:P$215,MATCH(ROWS('LIP Model'!$AC$13:AQ105),'LIP Model'!$AC$13:$AC$215,0))</f>
        <v>68737099</v>
      </c>
      <c r="Q105" s="89">
        <f>INDEX('LIP Model'!Q$13:Q$215,MATCH(ROWS('LIP Model'!$AC$13:AR105),'LIP Model'!$AC$13:$AC$215,0))</f>
        <v>591831065</v>
      </c>
      <c r="R105" s="89">
        <f>INDEX('LIP Model'!R$13:R$215,MATCH(ROWS('LIP Model'!$AC$13:AS105),'LIP Model'!$AC$13:$AC$215,0))</f>
        <v>389764575</v>
      </c>
      <c r="S105" s="89">
        <f>INDEX('LIP Model'!S$13:S$215,MATCH(ROWS('LIP Model'!$AC$13:AT105),'LIP Model'!$AC$13:$AC$215,0))</f>
        <v>1698900614</v>
      </c>
      <c r="T105" s="88">
        <f>INDEX('LIP Model'!T$13:T$215,MATCH(ROWS('LIP Model'!$AC$13:AU105),'LIP Model'!$AC$13:$AC$215,0))</f>
        <v>0.22942164585032046</v>
      </c>
      <c r="U105" s="89">
        <f>INDEX('LIP Model'!U$13:U$215,MATCH(ROWS('LIP Model'!$AC$13:AV105),'LIP Model'!$AC$13:$AC$215,0))</f>
        <v>15769778.383556416</v>
      </c>
      <c r="V105" s="89">
        <f>INDEX('LIP Model'!V$13:V$215,MATCH(ROWS('LIP Model'!$AC$13:AW105),'LIP Model'!$AC$13:$AC$215,0))</f>
        <v>135778856.997648</v>
      </c>
      <c r="W105" s="90">
        <f>INDEX('LIP Model'!W$13:W$215,MATCH(ROWS('LIP Model'!$AC$13:AX105),'LIP Model'!$AC$13:$AC$215,0))</f>
        <v>0.11614310749301406</v>
      </c>
      <c r="X105" s="91" t="str">
        <f>INDEX('LIP Model'!X$13:X$215,MATCH(ROWS('LIP Model'!$AC$13:AY105),'LIP Model'!$AC$13:$AC$215,0))</f>
        <v>Tier 3</v>
      </c>
      <c r="Y105" s="92">
        <f>INDEX('LIP Model'!Y$13:Y$215,MATCH(ROWS('LIP Model'!$AC$13:BE105),'LIP Model'!$AC$13:$AC$215,0))</f>
        <v>4730933.5150669245</v>
      </c>
      <c r="Z105" s="92">
        <f>VLOOKUP(B105,'Build LIP Model by County'!B$13:AB$215,25,FALSE)</f>
        <v>802816</v>
      </c>
      <c r="AA105" s="92">
        <f>INDEX('LIP Model'!AA$13:AA$215,MATCH(ROWS('LIP Model'!$AC$13:BG105),'LIP Model'!$AC$13:$AC$215,0))</f>
        <v>3928117.5150669245</v>
      </c>
      <c r="AB105" s="90">
        <f>INDEX('LIP Model'!AB$13:AB$215,MATCH(ROWS('LIP Model'!$AC$13:BH105),'LIP Model'!$AC$13:$AC$215,0))</f>
        <v>0.83030494987020687</v>
      </c>
    </row>
    <row r="106" spans="2:28" s="73" customFormat="1" ht="18.75" x14ac:dyDescent="0.3">
      <c r="B106" s="74">
        <f>INDEX('LIP Model'!B$13:B$215,MATCH(ROWS('LIP Model'!$AC$13:AC106),'LIP Model'!$AC$13:$AC$215,0))</f>
        <v>100002</v>
      </c>
      <c r="C106" s="84">
        <f>INDEX('LIP Model'!C$13:C$215,MATCH(ROWS('LIP Model'!$AC$13:AD106),'LIP Model'!$AC$13:$AC$215,0))</f>
        <v>101401</v>
      </c>
      <c r="D106" s="85" t="str">
        <f>INDEX('LIP Model'!D$13:D$215,MATCH(ROWS('LIP Model'!$AC$13:AE106),'LIP Model'!$AC$13:$AC$215,0))</f>
        <v>Bethesda Hospital East</v>
      </c>
      <c r="E106" s="85" t="str">
        <f>INDEX('LIP Model'!E$13:E$215,MATCH(ROWS('LIP Model'!$AC$13:AF106),'LIP Model'!$AC$13:$AC$215,0))</f>
        <v>PALM BEACH</v>
      </c>
      <c r="F106" s="84" t="str">
        <f>INDEX('LIP Model'!F$13:F$215,MATCH(ROWS('LIP Model'!$AC$13:AG106),'LIP Model'!$AC$13:$AC$215,0))</f>
        <v>Private</v>
      </c>
      <c r="G106" s="84" t="str">
        <f>INDEX('LIP Model'!G$13:G$215,MATCH(ROWS('LIP Model'!$AC$13:AH106),'LIP Model'!$AC$13:$AC$215,0))</f>
        <v>Not</v>
      </c>
      <c r="H106" s="84" t="str">
        <f>INDEX('LIP Model'!H$13:H$215,MATCH(ROWS('LIP Model'!$AC$13:AI106),'LIP Model'!$AC$13:$AC$215,0))</f>
        <v>Not</v>
      </c>
      <c r="I106" s="86">
        <f>INDEX('LIP Model'!I$13:I$215,MATCH(ROWS('LIP Model'!$AC$13:AJ106),'LIP Model'!$AC$13:$AC$215,0))</f>
        <v>41913</v>
      </c>
      <c r="J106" s="85" t="str">
        <f>INDEX('LIP Model'!J$13:J$215,MATCH(ROWS('LIP Model'!$AC$13:AK106),'LIP Model'!$AC$13:$AC$215,0))</f>
        <v xml:space="preserve"> 9/30/2015</v>
      </c>
      <c r="K106" s="87">
        <f>INDEX('LIP Model'!K$13:K$215,MATCH(ROWS('LIP Model'!$AC$13:AL106),'LIP Model'!$AC$13:$AC$215,0))</f>
        <v>9175</v>
      </c>
      <c r="L106" s="87">
        <f>INDEX('LIP Model'!L$13:L$215,MATCH(ROWS('LIP Model'!$AC$13:AM106),'LIP Model'!$AC$13:$AC$215,0))</f>
        <v>11540</v>
      </c>
      <c r="M106" s="87">
        <f>INDEX('LIP Model'!M$13:M$215,MATCH(ROWS('LIP Model'!$AC$13:AN106),'LIP Model'!$AC$13:$AC$215,0))</f>
        <v>20715</v>
      </c>
      <c r="N106" s="87">
        <f>INDEX('LIP Model'!N$13:N$215,MATCH(ROWS('LIP Model'!$AC$13:AO106),'LIP Model'!$AC$13:$AC$215,0))</f>
        <v>87110</v>
      </c>
      <c r="O106" s="88">
        <f>INDEX('LIP Model'!O$13:O$215,MATCH(ROWS('LIP Model'!$AC$13:AP106),'LIP Model'!$AC$13:$AC$215,0))</f>
        <v>0.2378027780966594</v>
      </c>
      <c r="P106" s="89">
        <f>INDEX('LIP Model'!P$13:P$215,MATCH(ROWS('LIP Model'!$AC$13:AQ106),'LIP Model'!$AC$13:$AC$215,0))</f>
        <v>45299299</v>
      </c>
      <c r="Q106" s="89">
        <f>INDEX('LIP Model'!Q$13:Q$215,MATCH(ROWS('LIP Model'!$AC$13:AR106),'LIP Model'!$AC$13:$AC$215,0))</f>
        <v>404109181</v>
      </c>
      <c r="R106" s="89">
        <f>INDEX('LIP Model'!R$13:R$215,MATCH(ROWS('LIP Model'!$AC$13:AS106),'LIP Model'!$AC$13:$AC$215,0))</f>
        <v>297587221</v>
      </c>
      <c r="S106" s="89">
        <f>INDEX('LIP Model'!S$13:S$215,MATCH(ROWS('LIP Model'!$AC$13:AT106),'LIP Model'!$AC$13:$AC$215,0))</f>
        <v>1571916501</v>
      </c>
      <c r="T106" s="88">
        <f>INDEX('LIP Model'!T$13:T$215,MATCH(ROWS('LIP Model'!$AC$13:AU106),'LIP Model'!$AC$13:$AC$215,0))</f>
        <v>0.18931490369283935</v>
      </c>
      <c r="U106" s="89">
        <f>INDEX('LIP Model'!U$13:U$215,MATCH(ROWS('LIP Model'!$AC$13:AV106),'LIP Model'!$AC$13:$AC$215,0))</f>
        <v>8575832.4275381342</v>
      </c>
      <c r="V106" s="89">
        <f>INDEX('LIP Model'!V$13:V$215,MATCH(ROWS('LIP Model'!$AC$13:AW106),'LIP Model'!$AC$13:$AC$215,0))</f>
        <v>76503890.682407185</v>
      </c>
      <c r="W106" s="90">
        <f>INDEX('LIP Model'!W$13:W$215,MATCH(ROWS('LIP Model'!$AC$13:AX106),'LIP Model'!$AC$13:$AC$215,0))</f>
        <v>0.11209668359403099</v>
      </c>
      <c r="X106" s="91" t="str">
        <f>INDEX('LIP Model'!X$13:X$215,MATCH(ROWS('LIP Model'!$AC$13:AY106),'LIP Model'!$AC$13:$AC$215,0))</f>
        <v>Tier 3</v>
      </c>
      <c r="Y106" s="92">
        <f>INDEX('LIP Model'!Y$13:Y$215,MATCH(ROWS('LIP Model'!$AC$13:BE106),'LIP Model'!$AC$13:$AC$215,0))</f>
        <v>2572749.7282614401</v>
      </c>
      <c r="Z106" s="92">
        <f>VLOOKUP(B106,'Build LIP Model by County'!B$13:AB$215,25,FALSE)</f>
        <v>1371223</v>
      </c>
      <c r="AA106" s="92">
        <f>INDEX('LIP Model'!AA$13:AA$215,MATCH(ROWS('LIP Model'!$AC$13:BG106),'LIP Model'!$AC$13:$AC$215,0))</f>
        <v>1201526.7282614401</v>
      </c>
      <c r="AB106" s="90">
        <f>INDEX('LIP Model'!AB$13:AB$215,MATCH(ROWS('LIP Model'!$AC$13:BH106),'LIP Model'!$AC$13:$AC$215,0))</f>
        <v>0.46702044705816881</v>
      </c>
    </row>
    <row r="107" spans="2:28" s="73" customFormat="1" ht="18.75" x14ac:dyDescent="0.3">
      <c r="B107" s="74">
        <f>INDEX('LIP Model'!B$13:B$215,MATCH(ROWS('LIP Model'!$AC$13:AC107),'LIP Model'!$AC$13:$AC$215,0))</f>
        <v>100187</v>
      </c>
      <c r="C107" s="84">
        <f>INDEX('LIP Model'!C$13:C$215,MATCH(ROWS('LIP Model'!$AC$13:AD107),'LIP Model'!$AC$13:$AC$215,0))</f>
        <v>104604</v>
      </c>
      <c r="D107" s="85" t="str">
        <f>INDEX('LIP Model'!D$13:D$215,MATCH(ROWS('LIP Model'!$AC$13:AE107),'LIP Model'!$AC$13:$AC$215,0))</f>
        <v>Palmetto General Hospital</v>
      </c>
      <c r="E107" s="85" t="str">
        <f>INDEX('LIP Model'!E$13:E$215,MATCH(ROWS('LIP Model'!$AC$13:AF107),'LIP Model'!$AC$13:$AC$215,0))</f>
        <v>MIAMI-DADE</v>
      </c>
      <c r="F107" s="84" t="str">
        <f>INDEX('LIP Model'!F$13:F$215,MATCH(ROWS('LIP Model'!$AC$13:AG107),'LIP Model'!$AC$13:$AC$215,0))</f>
        <v>Private</v>
      </c>
      <c r="G107" s="84" t="str">
        <f>INDEX('LIP Model'!G$13:G$215,MATCH(ROWS('LIP Model'!$AC$13:AH107),'LIP Model'!$AC$13:$AC$215,0))</f>
        <v>Not</v>
      </c>
      <c r="H107" s="84" t="str">
        <f>INDEX('LIP Model'!H$13:H$215,MATCH(ROWS('LIP Model'!$AC$13:AI107),'LIP Model'!$AC$13:$AC$215,0))</f>
        <v>Not</v>
      </c>
      <c r="I107" s="86">
        <f>INDEX('LIP Model'!I$13:I$215,MATCH(ROWS('LIP Model'!$AC$13:AJ107),'LIP Model'!$AC$13:$AC$215,0))</f>
        <v>42005</v>
      </c>
      <c r="J107" s="85" t="str">
        <f>INDEX('LIP Model'!J$13:J$215,MATCH(ROWS('LIP Model'!$AC$13:AK107),'LIP Model'!$AC$13:$AC$215,0))</f>
        <v xml:space="preserve"> 12/31/2015</v>
      </c>
      <c r="K107" s="87">
        <f>INDEX('LIP Model'!K$13:K$215,MATCH(ROWS('LIP Model'!$AC$13:AL107),'LIP Model'!$AC$13:$AC$215,0))</f>
        <v>7376</v>
      </c>
      <c r="L107" s="87">
        <f>INDEX('LIP Model'!L$13:L$215,MATCH(ROWS('LIP Model'!$AC$13:AM107),'LIP Model'!$AC$13:$AC$215,0))</f>
        <v>19143</v>
      </c>
      <c r="M107" s="87">
        <f>INDEX('LIP Model'!M$13:M$215,MATCH(ROWS('LIP Model'!$AC$13:AN107),'LIP Model'!$AC$13:$AC$215,0))</f>
        <v>26519</v>
      </c>
      <c r="N107" s="87">
        <f>INDEX('LIP Model'!N$13:N$215,MATCH(ROWS('LIP Model'!$AC$13:AO107),'LIP Model'!$AC$13:$AC$215,0))</f>
        <v>103371</v>
      </c>
      <c r="O107" s="88">
        <f>INDEX('LIP Model'!O$13:O$215,MATCH(ROWS('LIP Model'!$AC$13:AP107),'LIP Model'!$AC$13:$AC$215,0))</f>
        <v>0.25654197018506159</v>
      </c>
      <c r="P107" s="89">
        <f>INDEX('LIP Model'!P$13:P$215,MATCH(ROWS('LIP Model'!$AC$13:AQ107),'LIP Model'!$AC$13:$AC$215,0))</f>
        <v>42482979</v>
      </c>
      <c r="Q107" s="89">
        <f>INDEX('LIP Model'!Q$13:Q$215,MATCH(ROWS('LIP Model'!$AC$13:AR107),'LIP Model'!$AC$13:$AC$215,0))</f>
        <v>384077487</v>
      </c>
      <c r="R107" s="89">
        <f>INDEX('LIP Model'!R$13:R$215,MATCH(ROWS('LIP Model'!$AC$13:AS107),'LIP Model'!$AC$13:$AC$215,0))</f>
        <v>261907390</v>
      </c>
      <c r="S107" s="89">
        <f>INDEX('LIP Model'!S$13:S$215,MATCH(ROWS('LIP Model'!$AC$13:AT107),'LIP Model'!$AC$13:$AC$215,0))</f>
        <v>1855585290</v>
      </c>
      <c r="T107" s="88">
        <f>INDEX('LIP Model'!T$13:T$215,MATCH(ROWS('LIP Model'!$AC$13:AU107),'LIP Model'!$AC$13:$AC$215,0))</f>
        <v>0.14114543341739899</v>
      </c>
      <c r="U107" s="89">
        <f>INDEX('LIP Model'!U$13:U$215,MATCH(ROWS('LIP Model'!$AC$13:AV107),'LIP Model'!$AC$13:$AC$215,0))</f>
        <v>5996278.4838172598</v>
      </c>
      <c r="V107" s="89">
        <f>INDEX('LIP Model'!V$13:V$215,MATCH(ROWS('LIP Model'!$AC$13:AW107),'LIP Model'!$AC$13:$AC$215,0))</f>
        <v>54210783.368480429</v>
      </c>
      <c r="W107" s="90">
        <f>INDEX('LIP Model'!W$13:W$215,MATCH(ROWS('LIP Model'!$AC$13:AX107),'LIP Model'!$AC$13:$AC$215,0))</f>
        <v>0.11061043783594637</v>
      </c>
      <c r="X107" s="91" t="str">
        <f>INDEX('LIP Model'!X$13:X$215,MATCH(ROWS('LIP Model'!$AC$13:AY107),'LIP Model'!$AC$13:$AC$215,0))</f>
        <v>Tier 3</v>
      </c>
      <c r="Y107" s="92">
        <f>INDEX('LIP Model'!Y$13:Y$215,MATCH(ROWS('LIP Model'!$AC$13:BE107),'LIP Model'!$AC$13:$AC$215,0))</f>
        <v>1798883.545145178</v>
      </c>
      <c r="Z107" s="92">
        <f>VLOOKUP(B107,'Build LIP Model by County'!B$13:AB$215,25,FALSE)</f>
        <v>0</v>
      </c>
      <c r="AA107" s="92">
        <f>INDEX('LIP Model'!AA$13:AA$215,MATCH(ROWS('LIP Model'!$AC$13:BG107),'LIP Model'!$AC$13:$AC$215,0))</f>
        <v>1798883.545145178</v>
      </c>
      <c r="AB107" s="90">
        <f>INDEX('LIP Model'!AB$13:AB$215,MATCH(ROWS('LIP Model'!$AC$13:BH107),'LIP Model'!$AC$13:$AC$215,0))</f>
        <v>1</v>
      </c>
    </row>
    <row r="108" spans="2:28" s="73" customFormat="1" ht="18.75" x14ac:dyDescent="0.3">
      <c r="B108" s="74">
        <f>INDEX('LIP Model'!B$13:B$215,MATCH(ROWS('LIP Model'!$AC$13:AC108),'LIP Model'!$AC$13:$AC$215,0))</f>
        <v>23960011</v>
      </c>
      <c r="C108" s="84">
        <f>INDEX('LIP Model'!C$13:C$215,MATCH(ROWS('LIP Model'!$AC$13:AD108),'LIP Model'!$AC$13:$AC$215,0))</f>
        <v>102768</v>
      </c>
      <c r="D108" s="85" t="str">
        <f>INDEX('LIP Model'!D$13:D$215,MATCH(ROWS('LIP Model'!$AC$13:AE108),'LIP Model'!$AC$13:$AC$215,0))</f>
        <v>Kindred Hospital-Bay Area-St Petersburg</v>
      </c>
      <c r="E108" s="85" t="str">
        <f>INDEX('LIP Model'!E$13:E$215,MATCH(ROWS('LIP Model'!$AC$13:AF108),'LIP Model'!$AC$13:$AC$215,0))</f>
        <v>PINELLAS</v>
      </c>
      <c r="F108" s="84" t="str">
        <f>INDEX('LIP Model'!F$13:F$215,MATCH(ROWS('LIP Model'!$AC$13:AG108),'LIP Model'!$AC$13:$AC$215,0))</f>
        <v>Private</v>
      </c>
      <c r="G108" s="84" t="str">
        <f>INDEX('LIP Model'!G$13:G$215,MATCH(ROWS('LIP Model'!$AC$13:AH108),'LIP Model'!$AC$13:$AC$215,0))</f>
        <v>Not</v>
      </c>
      <c r="H108" s="84" t="str">
        <f>INDEX('LIP Model'!H$13:H$215,MATCH(ROWS('LIP Model'!$AC$13:AI108),'LIP Model'!$AC$13:$AC$215,0))</f>
        <v>Not</v>
      </c>
      <c r="I108" s="86">
        <f>INDEX('LIP Model'!I$13:I$215,MATCH(ROWS('LIP Model'!$AC$13:AJ108),'LIP Model'!$AC$13:$AC$215,0))</f>
        <v>42005</v>
      </c>
      <c r="J108" s="85" t="str">
        <f>INDEX('LIP Model'!J$13:J$215,MATCH(ROWS('LIP Model'!$AC$13:AK108),'LIP Model'!$AC$13:$AC$215,0))</f>
        <v xml:space="preserve"> 12/31/2015</v>
      </c>
      <c r="K108" s="87">
        <f>INDEX('LIP Model'!K$13:K$215,MATCH(ROWS('LIP Model'!$AC$13:AL108),'LIP Model'!$AC$13:$AC$215,0))</f>
        <v>24</v>
      </c>
      <c r="L108" s="87">
        <f>INDEX('LIP Model'!L$13:L$215,MATCH(ROWS('LIP Model'!$AC$13:AM108),'LIP Model'!$AC$13:$AC$215,0))</f>
        <v>556</v>
      </c>
      <c r="M108" s="87">
        <f>INDEX('LIP Model'!M$13:M$215,MATCH(ROWS('LIP Model'!$AC$13:AN108),'LIP Model'!$AC$13:$AC$215,0))</f>
        <v>580</v>
      </c>
      <c r="N108" s="87">
        <f>INDEX('LIP Model'!N$13:N$215,MATCH(ROWS('LIP Model'!$AC$13:AO108),'LIP Model'!$AC$13:$AC$215,0))</f>
        <v>19003</v>
      </c>
      <c r="O108" s="88">
        <f>INDEX('LIP Model'!O$13:O$215,MATCH(ROWS('LIP Model'!$AC$13:AP108),'LIP Model'!$AC$13:$AC$215,0))</f>
        <v>3.0521496605799083E-2</v>
      </c>
      <c r="P108" s="89">
        <f>INDEX('LIP Model'!P$13:P$215,MATCH(ROWS('LIP Model'!$AC$13:AQ108),'LIP Model'!$AC$13:$AC$215,0))</f>
        <v>1689319</v>
      </c>
      <c r="Q108" s="89">
        <f>INDEX('LIP Model'!Q$13:Q$215,MATCH(ROWS('LIP Model'!$AC$13:AR108),'LIP Model'!$AC$13:$AC$215,0))</f>
        <v>15891478</v>
      </c>
      <c r="R108" s="89">
        <f>INDEX('LIP Model'!R$13:R$215,MATCH(ROWS('LIP Model'!$AC$13:AS108),'LIP Model'!$AC$13:$AC$215,0))</f>
        <v>29072390</v>
      </c>
      <c r="S108" s="89">
        <f>INDEX('LIP Model'!S$13:S$215,MATCH(ROWS('LIP Model'!$AC$13:AT108),'LIP Model'!$AC$13:$AC$215,0))</f>
        <v>151721394</v>
      </c>
      <c r="T108" s="88">
        <f>INDEX('LIP Model'!T$13:T$215,MATCH(ROWS('LIP Model'!$AC$13:AU108),'LIP Model'!$AC$13:$AC$215,0))</f>
        <v>0.19161694493790374</v>
      </c>
      <c r="U108" s="89">
        <f>INDEX('LIP Model'!U$13:U$215,MATCH(ROWS('LIP Model'!$AC$13:AV108),'LIP Model'!$AC$13:$AC$215,0))</f>
        <v>323702.14580555458</v>
      </c>
      <c r="V108" s="89">
        <f>INDEX('LIP Model'!V$13:V$215,MATCH(ROWS('LIP Model'!$AC$13:AW108),'LIP Model'!$AC$13:$AC$215,0))</f>
        <v>3045076.4649079088</v>
      </c>
      <c r="W108" s="90">
        <f>INDEX('LIP Model'!W$13:W$215,MATCH(ROWS('LIP Model'!$AC$13:AX108),'LIP Model'!$AC$13:$AC$215,0))</f>
        <v>0.10630345396444559</v>
      </c>
      <c r="X108" s="91" t="str">
        <f>INDEX('LIP Model'!X$13:X$215,MATCH(ROWS('LIP Model'!$AC$13:AY108),'LIP Model'!$AC$13:$AC$215,0))</f>
        <v>Tier 3</v>
      </c>
      <c r="Y108" s="92">
        <f>INDEX('LIP Model'!Y$13:Y$215,MATCH(ROWS('LIP Model'!$AC$13:BE108),'LIP Model'!$AC$13:$AC$215,0))</f>
        <v>97110.643741666368</v>
      </c>
      <c r="Z108" s="92">
        <f>VLOOKUP(B108,'Build LIP Model by County'!B$13:AB$215,25,FALSE)</f>
        <v>0</v>
      </c>
      <c r="AA108" s="92">
        <f>INDEX('LIP Model'!AA$13:AA$215,MATCH(ROWS('LIP Model'!$AC$13:BG108),'LIP Model'!$AC$13:$AC$215,0))</f>
        <v>97110.643741666368</v>
      </c>
      <c r="AB108" s="90">
        <f>INDEX('LIP Model'!AB$13:AB$215,MATCH(ROWS('LIP Model'!$AC$13:BH108),'LIP Model'!$AC$13:$AC$215,0))</f>
        <v>1</v>
      </c>
    </row>
    <row r="109" spans="2:28" s="73" customFormat="1" ht="18.75" x14ac:dyDescent="0.3">
      <c r="B109" s="74">
        <f>INDEX('LIP Model'!B$13:B$215,MATCH(ROWS('LIP Model'!$AC$13:AC109),'LIP Model'!$AC$13:$AC$215,0))</f>
        <v>23960041</v>
      </c>
      <c r="C109" s="84">
        <f>INDEX('LIP Model'!C$13:C$215,MATCH(ROWS('LIP Model'!$AC$13:AD109),'LIP Model'!$AC$13:$AC$215,0))</f>
        <v>103233</v>
      </c>
      <c r="D109" s="85" t="str">
        <f>INDEX('LIP Model'!D$13:D$215,MATCH(ROWS('LIP Model'!$AC$13:AE109),'LIP Model'!$AC$13:$AC$215,0))</f>
        <v>Sacred Heart Hospital on the Emerald Coast</v>
      </c>
      <c r="E109" s="85" t="str">
        <f>INDEX('LIP Model'!E$13:E$215,MATCH(ROWS('LIP Model'!$AC$13:AF109),'LIP Model'!$AC$13:$AC$215,0))</f>
        <v>WALTON</v>
      </c>
      <c r="F109" s="84" t="str">
        <f>INDEX('LIP Model'!F$13:F$215,MATCH(ROWS('LIP Model'!$AC$13:AG109),'LIP Model'!$AC$13:$AC$215,0))</f>
        <v>Private</v>
      </c>
      <c r="G109" s="84" t="str">
        <f>INDEX('LIP Model'!G$13:G$215,MATCH(ROWS('LIP Model'!$AC$13:AH109),'LIP Model'!$AC$13:$AC$215,0))</f>
        <v>Not</v>
      </c>
      <c r="H109" s="84" t="str">
        <f>INDEX('LIP Model'!H$13:H$215,MATCH(ROWS('LIP Model'!$AC$13:AI109),'LIP Model'!$AC$13:$AC$215,0))</f>
        <v>Not</v>
      </c>
      <c r="I109" s="86">
        <f>INDEX('LIP Model'!I$13:I$215,MATCH(ROWS('LIP Model'!$AC$13:AJ109),'LIP Model'!$AC$13:$AC$215,0))</f>
        <v>41821</v>
      </c>
      <c r="J109" s="85" t="str">
        <f>INDEX('LIP Model'!J$13:J$215,MATCH(ROWS('LIP Model'!$AC$13:AK109),'LIP Model'!$AC$13:$AC$215,0))</f>
        <v xml:space="preserve"> 6/30/2015</v>
      </c>
      <c r="K109" s="87">
        <f>INDEX('LIP Model'!K$13:K$215,MATCH(ROWS('LIP Model'!$AC$13:AL109),'LIP Model'!$AC$13:$AC$215,0))</f>
        <v>783</v>
      </c>
      <c r="L109" s="87">
        <f>INDEX('LIP Model'!L$13:L$215,MATCH(ROWS('LIP Model'!$AC$13:AM109),'LIP Model'!$AC$13:$AC$215,0))</f>
        <v>1226</v>
      </c>
      <c r="M109" s="87">
        <f>INDEX('LIP Model'!M$13:M$215,MATCH(ROWS('LIP Model'!$AC$13:AN109),'LIP Model'!$AC$13:$AC$215,0))</f>
        <v>2009</v>
      </c>
      <c r="N109" s="87">
        <f>INDEX('LIP Model'!N$13:N$215,MATCH(ROWS('LIP Model'!$AC$13:AO109),'LIP Model'!$AC$13:$AC$215,0))</f>
        <v>15042</v>
      </c>
      <c r="O109" s="88">
        <f>INDEX('LIP Model'!O$13:O$215,MATCH(ROWS('LIP Model'!$AC$13:AP109),'LIP Model'!$AC$13:$AC$215,0))</f>
        <v>0.13355936710543811</v>
      </c>
      <c r="P109" s="89">
        <f>INDEX('LIP Model'!P$13:P$215,MATCH(ROWS('LIP Model'!$AC$13:AQ109),'LIP Model'!$AC$13:$AC$215,0))</f>
        <v>23224718</v>
      </c>
      <c r="Q109" s="89">
        <f>INDEX('LIP Model'!Q$13:Q$215,MATCH(ROWS('LIP Model'!$AC$13:AR109),'LIP Model'!$AC$13:$AC$215,0))</f>
        <v>219521757</v>
      </c>
      <c r="R109" s="89">
        <f>INDEX('LIP Model'!R$13:R$215,MATCH(ROWS('LIP Model'!$AC$13:AS109),'LIP Model'!$AC$13:$AC$215,0))</f>
        <v>87187062</v>
      </c>
      <c r="S109" s="89">
        <f>INDEX('LIP Model'!S$13:S$215,MATCH(ROWS('LIP Model'!$AC$13:AT109),'LIP Model'!$AC$13:$AC$215,0))</f>
        <v>562330321</v>
      </c>
      <c r="T109" s="88">
        <f>INDEX('LIP Model'!T$13:T$215,MATCH(ROWS('LIP Model'!$AC$13:AU109),'LIP Model'!$AC$13:$AC$215,0))</f>
        <v>0.1550459911977608</v>
      </c>
      <c r="U109" s="89">
        <f>INDEX('LIP Model'!U$13:U$215,MATCH(ROWS('LIP Model'!$AC$13:AV109),'LIP Model'!$AC$13:$AC$215,0))</f>
        <v>3600899.422598477</v>
      </c>
      <c r="V109" s="89">
        <f>INDEX('LIP Model'!V$13:V$215,MATCH(ROWS('LIP Model'!$AC$13:AW109),'LIP Model'!$AC$13:$AC$215,0))</f>
        <v>34035968.403538987</v>
      </c>
      <c r="W109" s="90">
        <f>INDEX('LIP Model'!W$13:W$215,MATCH(ROWS('LIP Model'!$AC$13:AX109),'LIP Model'!$AC$13:$AC$215,0))</f>
        <v>0.10579688463408207</v>
      </c>
      <c r="X109" s="91" t="str">
        <f>INDEX('LIP Model'!X$13:X$215,MATCH(ROWS('LIP Model'!$AC$13:AY109),'LIP Model'!$AC$13:$AC$215,0))</f>
        <v>Tier 3</v>
      </c>
      <c r="Y109" s="92">
        <f>INDEX('LIP Model'!Y$13:Y$215,MATCH(ROWS('LIP Model'!$AC$13:BE109),'LIP Model'!$AC$13:$AC$215,0))</f>
        <v>1080269.826779543</v>
      </c>
      <c r="Z109" s="92">
        <f>VLOOKUP(B109,'Build LIP Model by County'!B$13:AB$215,25,FALSE)</f>
        <v>0</v>
      </c>
      <c r="AA109" s="92">
        <f>INDEX('LIP Model'!AA$13:AA$215,MATCH(ROWS('LIP Model'!$AC$13:BG109),'LIP Model'!$AC$13:$AC$215,0))</f>
        <v>1080269.826779543</v>
      </c>
      <c r="AB109" s="90">
        <f>INDEX('LIP Model'!AB$13:AB$215,MATCH(ROWS('LIP Model'!$AC$13:BH109),'LIP Model'!$AC$13:$AC$215,0))</f>
        <v>1</v>
      </c>
    </row>
    <row r="110" spans="2:28" s="73" customFormat="1" ht="18.75" x14ac:dyDescent="0.3">
      <c r="B110" s="74">
        <f>INDEX('LIP Model'!B$13:B$215,MATCH(ROWS('LIP Model'!$AC$13:AC110),'LIP Model'!$AC$13:$AC$215,0))</f>
        <v>100232</v>
      </c>
      <c r="C110" s="84">
        <f>INDEX('LIP Model'!C$13:C$215,MATCH(ROWS('LIP Model'!$AC$13:AD110),'LIP Model'!$AC$13:$AC$215,0))</f>
        <v>113514</v>
      </c>
      <c r="D110" s="85" t="str">
        <f>INDEX('LIP Model'!D$13:D$215,MATCH(ROWS('LIP Model'!$AC$13:AE110),'LIP Model'!$AC$13:$AC$215,0))</f>
        <v>Putnam Community Medical Center</v>
      </c>
      <c r="E110" s="85" t="str">
        <f>INDEX('LIP Model'!E$13:E$215,MATCH(ROWS('LIP Model'!$AC$13:AF110),'LIP Model'!$AC$13:$AC$215,0))</f>
        <v>PUTNAM</v>
      </c>
      <c r="F110" s="84" t="str">
        <f>INDEX('LIP Model'!F$13:F$215,MATCH(ROWS('LIP Model'!$AC$13:AG110),'LIP Model'!$AC$13:$AC$215,0))</f>
        <v>Private</v>
      </c>
      <c r="G110" s="84" t="str">
        <f>INDEX('LIP Model'!G$13:G$215,MATCH(ROWS('LIP Model'!$AC$13:AH110),'LIP Model'!$AC$13:$AC$215,0))</f>
        <v>Not</v>
      </c>
      <c r="H110" s="84" t="str">
        <f>INDEX('LIP Model'!H$13:H$215,MATCH(ROWS('LIP Model'!$AC$13:AI110),'LIP Model'!$AC$13:$AC$215,0))</f>
        <v>Not</v>
      </c>
      <c r="I110" s="86">
        <f>INDEX('LIP Model'!I$13:I$215,MATCH(ROWS('LIP Model'!$AC$13:AJ110),'LIP Model'!$AC$13:$AC$215,0))</f>
        <v>42125</v>
      </c>
      <c r="J110" s="85" t="str">
        <f>INDEX('LIP Model'!J$13:J$215,MATCH(ROWS('LIP Model'!$AC$13:AK110),'LIP Model'!$AC$13:$AC$215,0))</f>
        <v xml:space="preserve"> 12/31/2015</v>
      </c>
      <c r="K110" s="87">
        <f>INDEX('LIP Model'!K$13:K$215,MATCH(ROWS('LIP Model'!$AC$13:AL110),'LIP Model'!$AC$13:$AC$215,0))</f>
        <v>412</v>
      </c>
      <c r="L110" s="87">
        <f>INDEX('LIP Model'!L$13:L$215,MATCH(ROWS('LIP Model'!$AC$13:AM110),'LIP Model'!$AC$13:$AC$215,0))</f>
        <v>1145</v>
      </c>
      <c r="M110" s="87">
        <f>INDEX('LIP Model'!M$13:M$215,MATCH(ROWS('LIP Model'!$AC$13:AN110),'LIP Model'!$AC$13:$AC$215,0))</f>
        <v>1557</v>
      </c>
      <c r="N110" s="87">
        <f>INDEX('LIP Model'!N$13:N$215,MATCH(ROWS('LIP Model'!$AC$13:AO110),'LIP Model'!$AC$13:$AC$215,0))</f>
        <v>12272</v>
      </c>
      <c r="O110" s="88">
        <f>INDEX('LIP Model'!O$13:O$215,MATCH(ROWS('LIP Model'!$AC$13:AP110),'LIP Model'!$AC$13:$AC$215,0))</f>
        <v>0.12687418513689699</v>
      </c>
      <c r="P110" s="89">
        <f>INDEX('LIP Model'!P$13:P$215,MATCH(ROWS('LIP Model'!$AC$13:AQ110),'LIP Model'!$AC$13:$AC$215,0))</f>
        <v>2720020</v>
      </c>
      <c r="Q110" s="89">
        <f>INDEX('LIP Model'!Q$13:Q$215,MATCH(ROWS('LIP Model'!$AC$13:AR110),'LIP Model'!$AC$13:$AC$215,0))</f>
        <v>25790428</v>
      </c>
      <c r="R110" s="89">
        <f>INDEX('LIP Model'!R$13:R$215,MATCH(ROWS('LIP Model'!$AC$13:AS110),'LIP Model'!$AC$13:$AC$215,0))</f>
        <v>43619378</v>
      </c>
      <c r="S110" s="89">
        <f>INDEX('LIP Model'!S$13:S$215,MATCH(ROWS('LIP Model'!$AC$13:AT110),'LIP Model'!$AC$13:$AC$215,0))</f>
        <v>223690835</v>
      </c>
      <c r="T110" s="88">
        <f>INDEX('LIP Model'!T$13:T$215,MATCH(ROWS('LIP Model'!$AC$13:AU110),'LIP Model'!$AC$13:$AC$215,0))</f>
        <v>0.19499850317962289</v>
      </c>
      <c r="U110" s="89">
        <f>INDEX('LIP Model'!U$13:U$215,MATCH(ROWS('LIP Model'!$AC$13:AV110),'LIP Model'!$AC$13:$AC$215,0))</f>
        <v>530399.82861863787</v>
      </c>
      <c r="V110" s="89">
        <f>INDEX('LIP Model'!V$13:V$215,MATCH(ROWS('LIP Model'!$AC$13:AW110),'LIP Model'!$AC$13:$AC$215,0))</f>
        <v>5029094.8563618353</v>
      </c>
      <c r="W110" s="90">
        <f>INDEX('LIP Model'!W$13:W$215,MATCH(ROWS('LIP Model'!$AC$13:AX110),'LIP Model'!$AC$13:$AC$215,0))</f>
        <v>0.10546626058319002</v>
      </c>
      <c r="X110" s="91" t="str">
        <f>INDEX('LIP Model'!X$13:X$215,MATCH(ROWS('LIP Model'!$AC$13:AY110),'LIP Model'!$AC$13:$AC$215,0))</f>
        <v>Tier 3</v>
      </c>
      <c r="Y110" s="92">
        <f>INDEX('LIP Model'!Y$13:Y$215,MATCH(ROWS('LIP Model'!$AC$13:BE110),'LIP Model'!$AC$13:$AC$215,0))</f>
        <v>159119.94858559137</v>
      </c>
      <c r="Z110" s="92">
        <f>VLOOKUP(B110,'Build LIP Model by County'!B$13:AB$215,25,FALSE)</f>
        <v>0</v>
      </c>
      <c r="AA110" s="92">
        <f>INDEX('LIP Model'!AA$13:AA$215,MATCH(ROWS('LIP Model'!$AC$13:BG110),'LIP Model'!$AC$13:$AC$215,0))</f>
        <v>159119.94858559137</v>
      </c>
      <c r="AB110" s="90">
        <f>INDEX('LIP Model'!AB$13:AB$215,MATCH(ROWS('LIP Model'!$AC$13:BH110),'LIP Model'!$AC$13:$AC$215,0))</f>
        <v>1</v>
      </c>
    </row>
    <row r="111" spans="2:28" s="73" customFormat="1" ht="18.75" x14ac:dyDescent="0.3">
      <c r="B111" s="74">
        <f>INDEX('LIP Model'!B$13:B$215,MATCH(ROWS('LIP Model'!$AC$13:AC111),'LIP Model'!$AC$13:$AC$215,0))</f>
        <v>100008</v>
      </c>
      <c r="C111" s="84">
        <f>INDEX('LIP Model'!C$13:C$215,MATCH(ROWS('LIP Model'!$AC$13:AD111),'LIP Model'!$AC$13:$AC$215,0))</f>
        <v>100358</v>
      </c>
      <c r="D111" s="85" t="str">
        <f>INDEX('LIP Model'!D$13:D$215,MATCH(ROWS('LIP Model'!$AC$13:AE111),'LIP Model'!$AC$13:$AC$215,0))</f>
        <v>Baptist Hospital of Miami</v>
      </c>
      <c r="E111" s="85" t="str">
        <f>INDEX('LIP Model'!E$13:E$215,MATCH(ROWS('LIP Model'!$AC$13:AF111),'LIP Model'!$AC$13:$AC$215,0))</f>
        <v>MIAMI-DADE</v>
      </c>
      <c r="F111" s="84" t="str">
        <f>INDEX('LIP Model'!F$13:F$215,MATCH(ROWS('LIP Model'!$AC$13:AG111),'LIP Model'!$AC$13:$AC$215,0))</f>
        <v>Private</v>
      </c>
      <c r="G111" s="84" t="str">
        <f>INDEX('LIP Model'!G$13:G$215,MATCH(ROWS('LIP Model'!$AC$13:AH111),'LIP Model'!$AC$13:$AC$215,0))</f>
        <v>Not</v>
      </c>
      <c r="H111" s="84" t="str">
        <f>INDEX('LIP Model'!H$13:H$215,MATCH(ROWS('LIP Model'!$AC$13:AI111),'LIP Model'!$AC$13:$AC$215,0))</f>
        <v>Not</v>
      </c>
      <c r="I111" s="86">
        <f>INDEX('LIP Model'!I$13:I$215,MATCH(ROWS('LIP Model'!$AC$13:AJ111),'LIP Model'!$AC$13:$AC$215,0))</f>
        <v>41913</v>
      </c>
      <c r="J111" s="85" t="str">
        <f>INDEX('LIP Model'!J$13:J$215,MATCH(ROWS('LIP Model'!$AC$13:AK111),'LIP Model'!$AC$13:$AC$215,0))</f>
        <v xml:space="preserve"> 9/30/2015</v>
      </c>
      <c r="K111" s="87">
        <f>INDEX('LIP Model'!K$13:K$215,MATCH(ROWS('LIP Model'!$AC$13:AL111),'LIP Model'!$AC$13:$AC$215,0))</f>
        <v>11685</v>
      </c>
      <c r="L111" s="87">
        <f>INDEX('LIP Model'!L$13:L$215,MATCH(ROWS('LIP Model'!$AC$13:AM111),'LIP Model'!$AC$13:$AC$215,0))</f>
        <v>21419</v>
      </c>
      <c r="M111" s="87">
        <f>INDEX('LIP Model'!M$13:M$215,MATCH(ROWS('LIP Model'!$AC$13:AN111),'LIP Model'!$AC$13:$AC$215,0))</f>
        <v>33104</v>
      </c>
      <c r="N111" s="87">
        <f>INDEX('LIP Model'!N$13:N$215,MATCH(ROWS('LIP Model'!$AC$13:AO111),'LIP Model'!$AC$13:$AC$215,0))</f>
        <v>187667</v>
      </c>
      <c r="O111" s="88">
        <f>INDEX('LIP Model'!O$13:O$215,MATCH(ROWS('LIP Model'!$AC$13:AP111),'LIP Model'!$AC$13:$AC$215,0))</f>
        <v>0.17639755524412923</v>
      </c>
      <c r="P111" s="89">
        <f>INDEX('LIP Model'!P$13:P$215,MATCH(ROWS('LIP Model'!$AC$13:AQ111),'LIP Model'!$AC$13:$AC$215,0))</f>
        <v>133404717</v>
      </c>
      <c r="Q111" s="89">
        <f>INDEX('LIP Model'!Q$13:Q$215,MATCH(ROWS('LIP Model'!$AC$13:AR111),'LIP Model'!$AC$13:$AC$215,0))</f>
        <v>1296120746</v>
      </c>
      <c r="R111" s="89">
        <f>INDEX('LIP Model'!R$13:R$215,MATCH(ROWS('LIP Model'!$AC$13:AS111),'LIP Model'!$AC$13:$AC$215,0))</f>
        <v>789133414</v>
      </c>
      <c r="S111" s="89">
        <f>INDEX('LIP Model'!S$13:S$215,MATCH(ROWS('LIP Model'!$AC$13:AT111),'LIP Model'!$AC$13:$AC$215,0))</f>
        <v>3525133340</v>
      </c>
      <c r="T111" s="88">
        <f>INDEX('LIP Model'!T$13:T$215,MATCH(ROWS('LIP Model'!$AC$13:AU111),'LIP Model'!$AC$13:$AC$215,0))</f>
        <v>0.22385916726769831</v>
      </c>
      <c r="U111" s="89">
        <f>INDEX('LIP Model'!U$13:U$215,MATCH(ROWS('LIP Model'!$AC$13:AV111),'LIP Model'!$AC$13:$AC$215,0))</f>
        <v>29863868.857202955</v>
      </c>
      <c r="V111" s="89">
        <f>INDEX('LIP Model'!V$13:V$215,MATCH(ROWS('LIP Model'!$AC$13:AW111),'LIP Model'!$AC$13:$AC$215,0))</f>
        <v>290148510.87794793</v>
      </c>
      <c r="W111" s="90">
        <f>INDEX('LIP Model'!W$13:W$215,MATCH(ROWS('LIP Model'!$AC$13:AX111),'LIP Model'!$AC$13:$AC$215,0))</f>
        <v>0.10292614898087588</v>
      </c>
      <c r="X111" s="91" t="str">
        <f>INDEX('LIP Model'!X$13:X$215,MATCH(ROWS('LIP Model'!$AC$13:AY111),'LIP Model'!$AC$13:$AC$215,0))</f>
        <v>Tier 3</v>
      </c>
      <c r="Y111" s="92">
        <f>INDEX('LIP Model'!Y$13:Y$215,MATCH(ROWS('LIP Model'!$AC$13:BE111),'LIP Model'!$AC$13:$AC$215,0))</f>
        <v>8959160.6571608856</v>
      </c>
      <c r="Z111" s="92">
        <f>VLOOKUP(B111,'Build LIP Model by County'!B$13:AB$215,25,FALSE)</f>
        <v>0</v>
      </c>
      <c r="AA111" s="92">
        <f>INDEX('LIP Model'!AA$13:AA$215,MATCH(ROWS('LIP Model'!$AC$13:BG111),'LIP Model'!$AC$13:$AC$215,0))</f>
        <v>8959160.6571608856</v>
      </c>
      <c r="AB111" s="90">
        <f>INDEX('LIP Model'!AB$13:AB$215,MATCH(ROWS('LIP Model'!$AC$13:BH111),'LIP Model'!$AC$13:$AC$215,0))</f>
        <v>1</v>
      </c>
    </row>
    <row r="112" spans="2:28" s="73" customFormat="1" ht="18.75" x14ac:dyDescent="0.3">
      <c r="B112" s="74">
        <f>INDEX('LIP Model'!B$13:B$215,MATCH(ROWS('LIP Model'!$AC$13:AC112),'LIP Model'!$AC$13:$AC$215,0))</f>
        <v>100243</v>
      </c>
      <c r="C112" s="84">
        <f>INDEX('LIP Model'!C$13:C$215,MATCH(ROWS('LIP Model'!$AC$13:AD112),'LIP Model'!$AC$13:$AC$215,0))</f>
        <v>118079</v>
      </c>
      <c r="D112" s="85" t="str">
        <f>INDEX('LIP Model'!D$13:D$215,MATCH(ROWS('LIP Model'!$AC$13:AE112),'LIP Model'!$AC$13:$AC$215,0))</f>
        <v>Brandon Regional Hospital</v>
      </c>
      <c r="E112" s="85" t="str">
        <f>INDEX('LIP Model'!E$13:E$215,MATCH(ROWS('LIP Model'!$AC$13:AF112),'LIP Model'!$AC$13:$AC$215,0))</f>
        <v>HILLSBOROUGH</v>
      </c>
      <c r="F112" s="84" t="str">
        <f>INDEX('LIP Model'!F$13:F$215,MATCH(ROWS('LIP Model'!$AC$13:AG112),'LIP Model'!$AC$13:$AC$215,0))</f>
        <v>Private</v>
      </c>
      <c r="G112" s="84" t="str">
        <f>INDEX('LIP Model'!G$13:G$215,MATCH(ROWS('LIP Model'!$AC$13:AH112),'LIP Model'!$AC$13:$AC$215,0))</f>
        <v>Not</v>
      </c>
      <c r="H112" s="84" t="str">
        <f>INDEX('LIP Model'!H$13:H$215,MATCH(ROWS('LIP Model'!$AC$13:AI112),'LIP Model'!$AC$13:$AC$215,0))</f>
        <v>Not</v>
      </c>
      <c r="I112" s="86">
        <f>INDEX('LIP Model'!I$13:I$215,MATCH(ROWS('LIP Model'!$AC$13:AJ112),'LIP Model'!$AC$13:$AC$215,0))</f>
        <v>42005</v>
      </c>
      <c r="J112" s="85" t="str">
        <f>INDEX('LIP Model'!J$13:J$215,MATCH(ROWS('LIP Model'!$AC$13:AK112),'LIP Model'!$AC$13:$AC$215,0))</f>
        <v xml:space="preserve"> 12/31/2015</v>
      </c>
      <c r="K112" s="87">
        <f>INDEX('LIP Model'!K$13:K$215,MATCH(ROWS('LIP Model'!$AC$13:AL112),'LIP Model'!$AC$13:$AC$215,0))</f>
        <v>5011</v>
      </c>
      <c r="L112" s="87">
        <f>INDEX('LIP Model'!L$13:L$215,MATCH(ROWS('LIP Model'!$AC$13:AM112),'LIP Model'!$AC$13:$AC$215,0))</f>
        <v>15505</v>
      </c>
      <c r="M112" s="87">
        <f>INDEX('LIP Model'!M$13:M$215,MATCH(ROWS('LIP Model'!$AC$13:AN112),'LIP Model'!$AC$13:$AC$215,0))</f>
        <v>20516</v>
      </c>
      <c r="N112" s="87">
        <f>INDEX('LIP Model'!N$13:N$215,MATCH(ROWS('LIP Model'!$AC$13:AO112),'LIP Model'!$AC$13:$AC$215,0))</f>
        <v>105251</v>
      </c>
      <c r="O112" s="88">
        <f>INDEX('LIP Model'!O$13:O$215,MATCH(ROWS('LIP Model'!$AC$13:AP112),'LIP Model'!$AC$13:$AC$215,0))</f>
        <v>0.19492451378134174</v>
      </c>
      <c r="P112" s="89">
        <f>INDEX('LIP Model'!P$13:P$215,MATCH(ROWS('LIP Model'!$AC$13:AQ112),'LIP Model'!$AC$13:$AC$215,0))</f>
        <v>87679838</v>
      </c>
      <c r="Q112" s="89">
        <f>INDEX('LIP Model'!Q$13:Q$215,MATCH(ROWS('LIP Model'!$AC$13:AR112),'LIP Model'!$AC$13:$AC$215,0))</f>
        <v>857657642</v>
      </c>
      <c r="R112" s="89">
        <f>INDEX('LIP Model'!R$13:R$215,MATCH(ROWS('LIP Model'!$AC$13:AS112),'LIP Model'!$AC$13:$AC$215,0))</f>
        <v>279156137</v>
      </c>
      <c r="S112" s="89">
        <f>INDEX('LIP Model'!S$13:S$215,MATCH(ROWS('LIP Model'!$AC$13:AT112),'LIP Model'!$AC$13:$AC$215,0))</f>
        <v>2922919088</v>
      </c>
      <c r="T112" s="88">
        <f>INDEX('LIP Model'!T$13:T$215,MATCH(ROWS('LIP Model'!$AC$13:AU112),'LIP Model'!$AC$13:$AC$215,0))</f>
        <v>9.5505940669405209E-2</v>
      </c>
      <c r="U112" s="89">
        <f>INDEX('LIP Model'!U$13:U$215,MATCH(ROWS('LIP Model'!$AC$13:AV112),'LIP Model'!$AC$13:$AC$215,0))</f>
        <v>8373945.4059310602</v>
      </c>
      <c r="V112" s="89">
        <f>INDEX('LIP Model'!V$13:V$215,MATCH(ROWS('LIP Model'!$AC$13:AW112),'LIP Model'!$AC$13:$AC$215,0))</f>
        <v>81911399.871513978</v>
      </c>
      <c r="W112" s="90">
        <f>INDEX('LIP Model'!W$13:W$215,MATCH(ROWS('LIP Model'!$AC$13:AX112),'LIP Model'!$AC$13:$AC$215,0))</f>
        <v>0.10223174575292829</v>
      </c>
      <c r="X112" s="91" t="str">
        <f>INDEX('LIP Model'!X$13:X$215,MATCH(ROWS('LIP Model'!$AC$13:AY112),'LIP Model'!$AC$13:$AC$215,0))</f>
        <v>Tier 3</v>
      </c>
      <c r="Y112" s="92">
        <f>INDEX('LIP Model'!Y$13:Y$215,MATCH(ROWS('LIP Model'!$AC$13:BE112),'LIP Model'!$AC$13:$AC$215,0))</f>
        <v>2512183.621779318</v>
      </c>
      <c r="Z112" s="92">
        <f>VLOOKUP(B112,'Build LIP Model by County'!B$13:AB$215,25,FALSE)</f>
        <v>1338943</v>
      </c>
      <c r="AA112" s="92">
        <f>INDEX('LIP Model'!AA$13:AA$215,MATCH(ROWS('LIP Model'!$AC$13:BG112),'LIP Model'!$AC$13:$AC$215,0))</f>
        <v>1173240.621779318</v>
      </c>
      <c r="AB112" s="90">
        <f>INDEX('LIP Model'!AB$13:AB$215,MATCH(ROWS('LIP Model'!$AC$13:BH112),'LIP Model'!$AC$13:$AC$215,0))</f>
        <v>0.46702024947855542</v>
      </c>
    </row>
    <row r="113" spans="2:28" s="73" customFormat="1" ht="18.75" x14ac:dyDescent="0.3">
      <c r="B113" s="74">
        <f>INDEX('LIP Model'!B$13:B$215,MATCH(ROWS('LIP Model'!$AC$13:AC113),'LIP Model'!$AC$13:$AC$215,0))</f>
        <v>103027</v>
      </c>
      <c r="C113" s="84">
        <f>INDEX('LIP Model'!C$13:C$215,MATCH(ROWS('LIP Model'!$AC$13:AD113),'LIP Model'!$AC$13:$AC$215,0))</f>
        <v>102407</v>
      </c>
      <c r="D113" s="85" t="str">
        <f>INDEX('LIP Model'!D$13:D$215,MATCH(ROWS('LIP Model'!$AC$13:AE113),'LIP Model'!$AC$13:$AC$215,0))</f>
        <v>St. Anthony's Rehabilitation Hospital</v>
      </c>
      <c r="E113" s="85" t="str">
        <f>INDEX('LIP Model'!E$13:E$215,MATCH(ROWS('LIP Model'!$AC$13:AF113),'LIP Model'!$AC$13:$AC$215,0))</f>
        <v>BROWARD</v>
      </c>
      <c r="F113" s="84" t="str">
        <f>INDEX('LIP Model'!F$13:F$215,MATCH(ROWS('LIP Model'!$AC$13:AG113),'LIP Model'!$AC$13:$AC$215,0))</f>
        <v>Private</v>
      </c>
      <c r="G113" s="84" t="str">
        <f>INDEX('LIP Model'!G$13:G$215,MATCH(ROWS('LIP Model'!$AC$13:AH113),'LIP Model'!$AC$13:$AC$215,0))</f>
        <v>Not</v>
      </c>
      <c r="H113" s="84" t="str">
        <f>INDEX('LIP Model'!H$13:H$215,MATCH(ROWS('LIP Model'!$AC$13:AI113),'LIP Model'!$AC$13:$AC$215,0))</f>
        <v>Not</v>
      </c>
      <c r="I113" s="86">
        <f>INDEX('LIP Model'!I$13:I$215,MATCH(ROWS('LIP Model'!$AC$13:AJ113),'LIP Model'!$AC$13:$AC$215,0))</f>
        <v>41913</v>
      </c>
      <c r="J113" s="85" t="str">
        <f>INDEX('LIP Model'!J$13:J$215,MATCH(ROWS('LIP Model'!$AC$13:AK113),'LIP Model'!$AC$13:$AC$215,0))</f>
        <v xml:space="preserve"> 9/30/2015</v>
      </c>
      <c r="K113" s="87">
        <f>INDEX('LIP Model'!K$13:K$215,MATCH(ROWS('LIP Model'!$AC$13:AL113),'LIP Model'!$AC$13:$AC$215,0))</f>
        <v>296</v>
      </c>
      <c r="L113" s="87">
        <f>INDEX('LIP Model'!L$13:L$215,MATCH(ROWS('LIP Model'!$AC$13:AM113),'LIP Model'!$AC$13:$AC$215,0))</f>
        <v>1142</v>
      </c>
      <c r="M113" s="87">
        <f>INDEX('LIP Model'!M$13:M$215,MATCH(ROWS('LIP Model'!$AC$13:AN113),'LIP Model'!$AC$13:$AC$215,0))</f>
        <v>1438</v>
      </c>
      <c r="N113" s="87">
        <f>INDEX('LIP Model'!N$13:N$215,MATCH(ROWS('LIP Model'!$AC$13:AO113),'LIP Model'!$AC$13:$AC$215,0))</f>
        <v>6808</v>
      </c>
      <c r="O113" s="88">
        <f>INDEX('LIP Model'!O$13:O$215,MATCH(ROWS('LIP Model'!$AC$13:AP113),'LIP Model'!$AC$13:$AC$215,0))</f>
        <v>0.21122209165687428</v>
      </c>
      <c r="P113" s="89">
        <f>INDEX('LIP Model'!P$13:P$215,MATCH(ROWS('LIP Model'!$AC$13:AQ113),'LIP Model'!$AC$13:$AC$215,0))</f>
        <v>149497</v>
      </c>
      <c r="Q113" s="89">
        <f>INDEX('LIP Model'!Q$13:Q$215,MATCH(ROWS('LIP Model'!$AC$13:AR113),'LIP Model'!$AC$13:$AC$215,0))</f>
        <v>1500506</v>
      </c>
      <c r="R113" s="89">
        <f>INDEX('LIP Model'!R$13:R$215,MATCH(ROWS('LIP Model'!$AC$13:AS113),'LIP Model'!$AC$13:$AC$215,0))</f>
        <v>7993528</v>
      </c>
      <c r="S113" s="89">
        <f>INDEX('LIP Model'!S$13:S$215,MATCH(ROWS('LIP Model'!$AC$13:AT113),'LIP Model'!$AC$13:$AC$215,0))</f>
        <v>17140874</v>
      </c>
      <c r="T113" s="88">
        <f>INDEX('LIP Model'!T$13:T$215,MATCH(ROWS('LIP Model'!$AC$13:AU113),'LIP Model'!$AC$13:$AC$215,0))</f>
        <v>0.46634308145547304</v>
      </c>
      <c r="U113" s="89">
        <f>INDEX('LIP Model'!U$13:U$215,MATCH(ROWS('LIP Model'!$AC$13:AV113),'LIP Model'!$AC$13:$AC$215,0))</f>
        <v>69716.891648348857</v>
      </c>
      <c r="V113" s="89">
        <f>INDEX('LIP Model'!V$13:V$215,MATCH(ROWS('LIP Model'!$AC$13:AW113),'LIP Model'!$AC$13:$AC$215,0))</f>
        <v>699750.591782426</v>
      </c>
      <c r="W113" s="90">
        <f>INDEX('LIP Model'!W$13:W$215,MATCH(ROWS('LIP Model'!$AC$13:AX113),'LIP Model'!$AC$13:$AC$215,0))</f>
        <v>9.9631057789838912E-2</v>
      </c>
      <c r="X113" s="91" t="str">
        <f>INDEX('LIP Model'!X$13:X$215,MATCH(ROWS('LIP Model'!$AC$13:AY113),'LIP Model'!$AC$13:$AC$215,0))</f>
        <v>Tier 3</v>
      </c>
      <c r="Y113" s="92">
        <f>INDEX('LIP Model'!Y$13:Y$215,MATCH(ROWS('LIP Model'!$AC$13:BE113),'LIP Model'!$AC$13:$AC$215,0))</f>
        <v>20915.067494504656</v>
      </c>
      <c r="Z113" s="92">
        <f>VLOOKUP(B113,'Build LIP Model by County'!B$13:AB$215,25,FALSE)</f>
        <v>0</v>
      </c>
      <c r="AA113" s="92">
        <f>INDEX('LIP Model'!AA$13:AA$215,MATCH(ROWS('LIP Model'!$AC$13:BG113),'LIP Model'!$AC$13:$AC$215,0))</f>
        <v>20915.067494504656</v>
      </c>
      <c r="AB113" s="90">
        <f>INDEX('LIP Model'!AB$13:AB$215,MATCH(ROWS('LIP Model'!$AC$13:BH113),'LIP Model'!$AC$13:$AC$215,0))</f>
        <v>1</v>
      </c>
    </row>
    <row r="114" spans="2:28" s="73" customFormat="1" ht="18.75" x14ac:dyDescent="0.3">
      <c r="B114" s="74">
        <f>INDEX('LIP Model'!B$13:B$215,MATCH(ROWS('LIP Model'!$AC$13:AC114),'LIP Model'!$AC$13:$AC$215,0))</f>
        <v>100032</v>
      </c>
      <c r="C114" s="84">
        <f>INDEX('LIP Model'!C$13:C$215,MATCH(ROWS('LIP Model'!$AC$13:AD114),'LIP Model'!$AC$13:$AC$215,0))</f>
        <v>101567</v>
      </c>
      <c r="D114" s="85" t="str">
        <f>INDEX('LIP Model'!D$13:D$215,MATCH(ROWS('LIP Model'!$AC$13:AE114),'LIP Model'!$AC$13:$AC$215,0))</f>
        <v>Bayfront Health - St Petersburg</v>
      </c>
      <c r="E114" s="85" t="str">
        <f>INDEX('LIP Model'!E$13:E$215,MATCH(ROWS('LIP Model'!$AC$13:AF114),'LIP Model'!$AC$13:$AC$215,0))</f>
        <v>PINELLAS</v>
      </c>
      <c r="F114" s="84" t="str">
        <f>INDEX('LIP Model'!F$13:F$215,MATCH(ROWS('LIP Model'!$AC$13:AG114),'LIP Model'!$AC$13:$AC$215,0))</f>
        <v>Private</v>
      </c>
      <c r="G114" s="84" t="str">
        <f>INDEX('LIP Model'!G$13:G$215,MATCH(ROWS('LIP Model'!$AC$13:AH114),'LIP Model'!$AC$13:$AC$215,0))</f>
        <v>Not</v>
      </c>
      <c r="H114" s="84" t="str">
        <f>INDEX('LIP Model'!H$13:H$215,MATCH(ROWS('LIP Model'!$AC$13:AI114),'LIP Model'!$AC$13:$AC$215,0))</f>
        <v>Not</v>
      </c>
      <c r="I114" s="86">
        <f>INDEX('LIP Model'!I$13:I$215,MATCH(ROWS('LIP Model'!$AC$13:AJ114),'LIP Model'!$AC$13:$AC$215,0))</f>
        <v>42005</v>
      </c>
      <c r="J114" s="85" t="str">
        <f>INDEX('LIP Model'!J$13:J$215,MATCH(ROWS('LIP Model'!$AC$13:AK114),'LIP Model'!$AC$13:$AC$215,0))</f>
        <v xml:space="preserve"> 12/31/2015</v>
      </c>
      <c r="K114" s="87">
        <f>INDEX('LIP Model'!K$13:K$215,MATCH(ROWS('LIP Model'!$AC$13:AL114),'LIP Model'!$AC$13:$AC$215,0))</f>
        <v>4438</v>
      </c>
      <c r="L114" s="87">
        <f>INDEX('LIP Model'!L$13:L$215,MATCH(ROWS('LIP Model'!$AC$13:AM114),'LIP Model'!$AC$13:$AC$215,0))</f>
        <v>12057</v>
      </c>
      <c r="M114" s="87">
        <f>INDEX('LIP Model'!M$13:M$215,MATCH(ROWS('LIP Model'!$AC$13:AN114),'LIP Model'!$AC$13:$AC$215,0))</f>
        <v>16495</v>
      </c>
      <c r="N114" s="87">
        <f>INDEX('LIP Model'!N$13:N$215,MATCH(ROWS('LIP Model'!$AC$13:AO114),'LIP Model'!$AC$13:$AC$215,0))</f>
        <v>80454</v>
      </c>
      <c r="O114" s="88">
        <f>INDEX('LIP Model'!O$13:O$215,MATCH(ROWS('LIP Model'!$AC$13:AP114),'LIP Model'!$AC$13:$AC$215,0))</f>
        <v>0.20502398886320133</v>
      </c>
      <c r="P114" s="89">
        <f>INDEX('LIP Model'!P$13:P$215,MATCH(ROWS('LIP Model'!$AC$13:AQ114),'LIP Model'!$AC$13:$AC$215,0))</f>
        <v>49039067</v>
      </c>
      <c r="Q114" s="89">
        <f>INDEX('LIP Model'!Q$13:Q$215,MATCH(ROWS('LIP Model'!$AC$13:AR114),'LIP Model'!$AC$13:$AC$215,0))</f>
        <v>495410113</v>
      </c>
      <c r="R114" s="89">
        <f>INDEX('LIP Model'!R$13:R$215,MATCH(ROWS('LIP Model'!$AC$13:AS114),'LIP Model'!$AC$13:$AC$215,0))</f>
        <v>239541918</v>
      </c>
      <c r="S114" s="89">
        <f>INDEX('LIP Model'!S$13:S$215,MATCH(ROWS('LIP Model'!$AC$13:AT114),'LIP Model'!$AC$13:$AC$215,0))</f>
        <v>1726238147</v>
      </c>
      <c r="T114" s="88">
        <f>INDEX('LIP Model'!T$13:T$215,MATCH(ROWS('LIP Model'!$AC$13:AU114),'LIP Model'!$AC$13:$AC$215,0))</f>
        <v>0.13876527894850188</v>
      </c>
      <c r="U114" s="89">
        <f>INDEX('LIP Model'!U$13:U$215,MATCH(ROWS('LIP Model'!$AC$13:AV114),'LIP Model'!$AC$13:$AC$215,0))</f>
        <v>6804919.811629273</v>
      </c>
      <c r="V114" s="89">
        <f>INDEX('LIP Model'!V$13:V$215,MATCH(ROWS('LIP Model'!$AC$13:AW114),'LIP Model'!$AC$13:$AC$215,0))</f>
        <v>68745722.524353832</v>
      </c>
      <c r="W114" s="90">
        <f>INDEX('LIP Model'!W$13:W$215,MATCH(ROWS('LIP Model'!$AC$13:AX114),'LIP Model'!$AC$13:$AC$215,0))</f>
        <v>9.8986810549828247E-2</v>
      </c>
      <c r="X114" s="91" t="str">
        <f>INDEX('LIP Model'!X$13:X$215,MATCH(ROWS('LIP Model'!$AC$13:AY114),'LIP Model'!$AC$13:$AC$215,0))</f>
        <v>Tier 3</v>
      </c>
      <c r="Y114" s="92">
        <f>INDEX('LIP Model'!Y$13:Y$215,MATCH(ROWS('LIP Model'!$AC$13:BE114),'LIP Model'!$AC$13:$AC$215,0))</f>
        <v>2041475.9434887818</v>
      </c>
      <c r="Z114" s="92">
        <f>VLOOKUP(B114,'Build LIP Model by County'!B$13:AB$215,25,FALSE)</f>
        <v>0</v>
      </c>
      <c r="AA114" s="92">
        <f>INDEX('LIP Model'!AA$13:AA$215,MATCH(ROWS('LIP Model'!$AC$13:BG114),'LIP Model'!$AC$13:$AC$215,0))</f>
        <v>2041475.9434887818</v>
      </c>
      <c r="AB114" s="90">
        <f>INDEX('LIP Model'!AB$13:AB$215,MATCH(ROWS('LIP Model'!$AC$13:BH114),'LIP Model'!$AC$13:$AC$215,0))</f>
        <v>1</v>
      </c>
    </row>
    <row r="115" spans="2:28" s="73" customFormat="1" ht="18.75" x14ac:dyDescent="0.3">
      <c r="B115" s="74">
        <f>INDEX('LIP Model'!B$13:B$215,MATCH(ROWS('LIP Model'!$AC$13:AC115),'LIP Model'!$AC$13:$AC$215,0))</f>
        <v>100180</v>
      </c>
      <c r="C115" s="84">
        <f>INDEX('LIP Model'!C$13:C$215,MATCH(ROWS('LIP Model'!$AC$13:AD115),'LIP Model'!$AC$13:$AC$215,0))</f>
        <v>120103</v>
      </c>
      <c r="D115" s="85" t="str">
        <f>INDEX('LIP Model'!D$13:D$215,MATCH(ROWS('LIP Model'!$AC$13:AE115),'LIP Model'!$AC$13:$AC$215,0))</f>
        <v>St. Petersburg General Hospital</v>
      </c>
      <c r="E115" s="85" t="str">
        <f>INDEX('LIP Model'!E$13:E$215,MATCH(ROWS('LIP Model'!$AC$13:AF115),'LIP Model'!$AC$13:$AC$215,0))</f>
        <v>PINELLAS</v>
      </c>
      <c r="F115" s="84" t="str">
        <f>INDEX('LIP Model'!F$13:F$215,MATCH(ROWS('LIP Model'!$AC$13:AG115),'LIP Model'!$AC$13:$AC$215,0))</f>
        <v>Private</v>
      </c>
      <c r="G115" s="84" t="str">
        <f>INDEX('LIP Model'!G$13:G$215,MATCH(ROWS('LIP Model'!$AC$13:AH115),'LIP Model'!$AC$13:$AC$215,0))</f>
        <v>Not</v>
      </c>
      <c r="H115" s="84" t="str">
        <f>INDEX('LIP Model'!H$13:H$215,MATCH(ROWS('LIP Model'!$AC$13:AI115),'LIP Model'!$AC$13:$AC$215,0))</f>
        <v>Not</v>
      </c>
      <c r="I115" s="86">
        <f>INDEX('LIP Model'!I$13:I$215,MATCH(ROWS('LIP Model'!$AC$13:AJ115),'LIP Model'!$AC$13:$AC$215,0))</f>
        <v>42005</v>
      </c>
      <c r="J115" s="85" t="str">
        <f>INDEX('LIP Model'!J$13:J$215,MATCH(ROWS('LIP Model'!$AC$13:AK115),'LIP Model'!$AC$13:$AC$215,0))</f>
        <v xml:space="preserve"> 12/31/2015</v>
      </c>
      <c r="K115" s="87">
        <f>INDEX('LIP Model'!K$13:K$215,MATCH(ROWS('LIP Model'!$AC$13:AL115),'LIP Model'!$AC$13:$AC$215,0))</f>
        <v>1394</v>
      </c>
      <c r="L115" s="87">
        <f>INDEX('LIP Model'!L$13:L$215,MATCH(ROWS('LIP Model'!$AC$13:AM115),'LIP Model'!$AC$13:$AC$215,0))</f>
        <v>3197</v>
      </c>
      <c r="M115" s="87">
        <f>INDEX('LIP Model'!M$13:M$215,MATCH(ROWS('LIP Model'!$AC$13:AN115),'LIP Model'!$AC$13:$AC$215,0))</f>
        <v>4591</v>
      </c>
      <c r="N115" s="87">
        <f>INDEX('LIP Model'!N$13:N$215,MATCH(ROWS('LIP Model'!$AC$13:AO115),'LIP Model'!$AC$13:$AC$215,0))</f>
        <v>25109</v>
      </c>
      <c r="O115" s="88">
        <f>INDEX('LIP Model'!O$13:O$215,MATCH(ROWS('LIP Model'!$AC$13:AP115),'LIP Model'!$AC$13:$AC$215,0))</f>
        <v>0.18284280536859293</v>
      </c>
      <c r="P115" s="89">
        <f>INDEX('LIP Model'!P$13:P$215,MATCH(ROWS('LIP Model'!$AC$13:AQ115),'LIP Model'!$AC$13:$AC$215,0))</f>
        <v>22501808</v>
      </c>
      <c r="Q115" s="89">
        <f>INDEX('LIP Model'!Q$13:Q$215,MATCH(ROWS('LIP Model'!$AC$13:AR115),'LIP Model'!$AC$13:$AC$215,0))</f>
        <v>229121070</v>
      </c>
      <c r="R115" s="89">
        <f>INDEX('LIP Model'!R$13:R$215,MATCH(ROWS('LIP Model'!$AC$13:AS115),'LIP Model'!$AC$13:$AC$215,0))</f>
        <v>89879422</v>
      </c>
      <c r="S115" s="89">
        <f>INDEX('LIP Model'!S$13:S$215,MATCH(ROWS('LIP Model'!$AC$13:AT115),'LIP Model'!$AC$13:$AC$215,0))</f>
        <v>916926013</v>
      </c>
      <c r="T115" s="88">
        <f>INDEX('LIP Model'!T$13:T$215,MATCH(ROWS('LIP Model'!$AC$13:AU115),'LIP Model'!$AC$13:$AC$215,0))</f>
        <v>9.8022545686028001E-2</v>
      </c>
      <c r="U115" s="89">
        <f>INDEX('LIP Model'!U$13:U$215,MATCH(ROWS('LIP Model'!$AC$13:AV115),'LIP Model'!$AC$13:$AC$215,0))</f>
        <v>2205684.5026982306</v>
      </c>
      <c r="V115" s="89">
        <f>INDEX('LIP Model'!V$13:V$215,MATCH(ROWS('LIP Model'!$AC$13:AW115),'LIP Model'!$AC$13:$AC$215,0))</f>
        <v>22459030.55170662</v>
      </c>
      <c r="W115" s="90">
        <f>INDEX('LIP Model'!W$13:W$215,MATCH(ROWS('LIP Model'!$AC$13:AX115),'LIP Model'!$AC$13:$AC$215,0))</f>
        <v>9.8209248062607252E-2</v>
      </c>
      <c r="X115" s="91" t="str">
        <f>INDEX('LIP Model'!X$13:X$215,MATCH(ROWS('LIP Model'!$AC$13:AY115),'LIP Model'!$AC$13:$AC$215,0))</f>
        <v>Tier 3</v>
      </c>
      <c r="Y115" s="92">
        <f>INDEX('LIP Model'!Y$13:Y$215,MATCH(ROWS('LIP Model'!$AC$13:BE115),'LIP Model'!$AC$13:$AC$215,0))</f>
        <v>661705.35080946912</v>
      </c>
      <c r="Z115" s="92">
        <f>VLOOKUP(B115,'Build LIP Model by County'!B$13:AB$215,25,FALSE)</f>
        <v>0</v>
      </c>
      <c r="AA115" s="92">
        <f>INDEX('LIP Model'!AA$13:AA$215,MATCH(ROWS('LIP Model'!$AC$13:BG115),'LIP Model'!$AC$13:$AC$215,0))</f>
        <v>661705.35080946912</v>
      </c>
      <c r="AB115" s="90">
        <f>INDEX('LIP Model'!AB$13:AB$215,MATCH(ROWS('LIP Model'!$AC$13:BH115),'LIP Model'!$AC$13:$AC$215,0))</f>
        <v>1</v>
      </c>
    </row>
    <row r="116" spans="2:28" s="73" customFormat="1" ht="18.75" x14ac:dyDescent="0.3">
      <c r="B116" s="74">
        <f>INDEX('LIP Model'!B$13:B$215,MATCH(ROWS('LIP Model'!$AC$13:AC116),'LIP Model'!$AC$13:$AC$215,0))</f>
        <v>100176</v>
      </c>
      <c r="C116" s="84">
        <f>INDEX('LIP Model'!C$13:C$215,MATCH(ROWS('LIP Model'!$AC$13:AD116),'LIP Model'!$AC$13:$AC$215,0))</f>
        <v>102105</v>
      </c>
      <c r="D116" s="85" t="str">
        <f>INDEX('LIP Model'!D$13:D$215,MATCH(ROWS('LIP Model'!$AC$13:AE116),'LIP Model'!$AC$13:$AC$215,0))</f>
        <v>Palm Beach Gardens Medical Center</v>
      </c>
      <c r="E116" s="85" t="str">
        <f>INDEX('LIP Model'!E$13:E$215,MATCH(ROWS('LIP Model'!$AC$13:AF116),'LIP Model'!$AC$13:$AC$215,0))</f>
        <v>PALM BEACH</v>
      </c>
      <c r="F116" s="84" t="str">
        <f>INDEX('LIP Model'!F$13:F$215,MATCH(ROWS('LIP Model'!$AC$13:AG116),'LIP Model'!$AC$13:$AC$215,0))</f>
        <v>Private</v>
      </c>
      <c r="G116" s="84" t="str">
        <f>INDEX('LIP Model'!G$13:G$215,MATCH(ROWS('LIP Model'!$AC$13:AH116),'LIP Model'!$AC$13:$AC$215,0))</f>
        <v>Not</v>
      </c>
      <c r="H116" s="84" t="str">
        <f>INDEX('LIP Model'!H$13:H$215,MATCH(ROWS('LIP Model'!$AC$13:AI116),'LIP Model'!$AC$13:$AC$215,0))</f>
        <v>Not</v>
      </c>
      <c r="I116" s="86">
        <f>INDEX('LIP Model'!I$13:I$215,MATCH(ROWS('LIP Model'!$AC$13:AJ116),'LIP Model'!$AC$13:$AC$215,0))</f>
        <v>42005</v>
      </c>
      <c r="J116" s="85" t="str">
        <f>INDEX('LIP Model'!J$13:J$215,MATCH(ROWS('LIP Model'!$AC$13:AK116),'LIP Model'!$AC$13:$AC$215,0))</f>
        <v xml:space="preserve"> 12/31/2015</v>
      </c>
      <c r="K116" s="87">
        <f>INDEX('LIP Model'!K$13:K$215,MATCH(ROWS('LIP Model'!$AC$13:AL116),'LIP Model'!$AC$13:$AC$215,0))</f>
        <v>1740</v>
      </c>
      <c r="L116" s="87">
        <f>INDEX('LIP Model'!L$13:L$215,MATCH(ROWS('LIP Model'!$AC$13:AM116),'LIP Model'!$AC$13:$AC$215,0))</f>
        <v>2425</v>
      </c>
      <c r="M116" s="87">
        <f>INDEX('LIP Model'!M$13:M$215,MATCH(ROWS('LIP Model'!$AC$13:AN116),'LIP Model'!$AC$13:$AC$215,0))</f>
        <v>4165</v>
      </c>
      <c r="N116" s="87">
        <f>INDEX('LIP Model'!N$13:N$215,MATCH(ROWS('LIP Model'!$AC$13:AO116),'LIP Model'!$AC$13:$AC$215,0))</f>
        <v>50125</v>
      </c>
      <c r="O116" s="88">
        <f>INDEX('LIP Model'!O$13:O$215,MATCH(ROWS('LIP Model'!$AC$13:AP116),'LIP Model'!$AC$13:$AC$215,0))</f>
        <v>8.3092269326683288E-2</v>
      </c>
      <c r="P116" s="89">
        <f>INDEX('LIP Model'!P$13:P$215,MATCH(ROWS('LIP Model'!$AC$13:AQ116),'LIP Model'!$AC$13:$AC$215,0))</f>
        <v>28041763</v>
      </c>
      <c r="Q116" s="89">
        <f>INDEX('LIP Model'!Q$13:Q$215,MATCH(ROWS('LIP Model'!$AC$13:AR116),'LIP Model'!$AC$13:$AC$215,0))</f>
        <v>285986978</v>
      </c>
      <c r="R116" s="89">
        <f>INDEX('LIP Model'!R$13:R$215,MATCH(ROWS('LIP Model'!$AC$13:AS116),'LIP Model'!$AC$13:$AC$215,0))</f>
        <v>180269318</v>
      </c>
      <c r="S116" s="89">
        <f>INDEX('LIP Model'!S$13:S$215,MATCH(ROWS('LIP Model'!$AC$13:AT116),'LIP Model'!$AC$13:$AC$215,0))</f>
        <v>1113079941</v>
      </c>
      <c r="T116" s="88">
        <f>INDEX('LIP Model'!T$13:T$215,MATCH(ROWS('LIP Model'!$AC$13:AU116),'LIP Model'!$AC$13:$AC$215,0))</f>
        <v>0.16195540981364248</v>
      </c>
      <c r="U116" s="89">
        <f>INDEX('LIP Model'!U$13:U$215,MATCH(ROWS('LIP Model'!$AC$13:AV116),'LIP Model'!$AC$13:$AC$215,0))</f>
        <v>4541515.2185620368</v>
      </c>
      <c r="V116" s="89">
        <f>INDEX('LIP Model'!V$13:V$215,MATCH(ROWS('LIP Model'!$AC$13:AW116),'LIP Model'!$AC$13:$AC$215,0))</f>
        <v>46317138.223355159</v>
      </c>
      <c r="W116" s="90">
        <f>INDEX('LIP Model'!W$13:W$215,MATCH(ROWS('LIP Model'!$AC$13:AX116),'LIP Model'!$AC$13:$AC$215,0))</f>
        <v>9.8052586855895227E-2</v>
      </c>
      <c r="X116" s="91" t="str">
        <f>INDEX('LIP Model'!X$13:X$215,MATCH(ROWS('LIP Model'!$AC$13:AY116),'LIP Model'!$AC$13:$AC$215,0))</f>
        <v>Tier 3</v>
      </c>
      <c r="Y116" s="92">
        <f>INDEX('LIP Model'!Y$13:Y$215,MATCH(ROWS('LIP Model'!$AC$13:BE116),'LIP Model'!$AC$13:$AC$215,0))</f>
        <v>1362454.565568611</v>
      </c>
      <c r="Z116" s="92">
        <f>VLOOKUP(B116,'Build LIP Model by County'!B$13:AB$215,25,FALSE)</f>
        <v>726161</v>
      </c>
      <c r="AA116" s="92">
        <f>INDEX('LIP Model'!AA$13:AA$215,MATCH(ROWS('LIP Model'!$AC$13:BG116),'LIP Model'!$AC$13:$AC$215,0))</f>
        <v>636293.56556861103</v>
      </c>
      <c r="AB116" s="90">
        <f>INDEX('LIP Model'!AB$13:AB$215,MATCH(ROWS('LIP Model'!$AC$13:BH116),'LIP Model'!$AC$13:$AC$215,0))</f>
        <v>0.4670200252168103</v>
      </c>
    </row>
    <row r="117" spans="2:28" s="73" customFormat="1" ht="18.75" x14ac:dyDescent="0.3">
      <c r="B117" s="74">
        <f>INDEX('LIP Model'!B$13:B$215,MATCH(ROWS('LIP Model'!$AC$13:AC117),'LIP Model'!$AC$13:$AC$215,0))</f>
        <v>110010</v>
      </c>
      <c r="C117" s="84">
        <f>INDEX('LIP Model'!C$13:C$215,MATCH(ROWS('LIP Model'!$AC$13:AD117),'LIP Model'!$AC$13:$AC$215,0))</f>
        <v>102130</v>
      </c>
      <c r="D117" s="85" t="str">
        <f>INDEX('LIP Model'!D$13:D$215,MATCH(ROWS('LIP Model'!$AC$13:AE117),'LIP Model'!$AC$13:$AC$215,0))</f>
        <v>Wellington Regional Medical Center</v>
      </c>
      <c r="E117" s="85" t="str">
        <f>INDEX('LIP Model'!E$13:E$215,MATCH(ROWS('LIP Model'!$AC$13:AF117),'LIP Model'!$AC$13:$AC$215,0))</f>
        <v>PALM BEACH</v>
      </c>
      <c r="F117" s="84" t="str">
        <f>INDEX('LIP Model'!F$13:F$215,MATCH(ROWS('LIP Model'!$AC$13:AG117),'LIP Model'!$AC$13:$AC$215,0))</f>
        <v>Private</v>
      </c>
      <c r="G117" s="84" t="str">
        <f>INDEX('LIP Model'!G$13:G$215,MATCH(ROWS('LIP Model'!$AC$13:AH117),'LIP Model'!$AC$13:$AC$215,0))</f>
        <v>Not</v>
      </c>
      <c r="H117" s="84" t="str">
        <f>INDEX('LIP Model'!H$13:H$215,MATCH(ROWS('LIP Model'!$AC$13:AI117),'LIP Model'!$AC$13:$AC$215,0))</f>
        <v>Not</v>
      </c>
      <c r="I117" s="86">
        <f>INDEX('LIP Model'!I$13:I$215,MATCH(ROWS('LIP Model'!$AC$13:AJ117),'LIP Model'!$AC$13:$AC$215,0))</f>
        <v>42005</v>
      </c>
      <c r="J117" s="85" t="str">
        <f>INDEX('LIP Model'!J$13:J$215,MATCH(ROWS('LIP Model'!$AC$13:AK117),'LIP Model'!$AC$13:$AC$215,0))</f>
        <v xml:space="preserve"> 12/31/2015</v>
      </c>
      <c r="K117" s="87">
        <f>INDEX('LIP Model'!K$13:K$215,MATCH(ROWS('LIP Model'!$AC$13:AL117),'LIP Model'!$AC$13:$AC$215,0))</f>
        <v>3776</v>
      </c>
      <c r="L117" s="87">
        <f>INDEX('LIP Model'!L$13:L$215,MATCH(ROWS('LIP Model'!$AC$13:AM117),'LIP Model'!$AC$13:$AC$215,0))</f>
        <v>6664</v>
      </c>
      <c r="M117" s="87">
        <f>INDEX('LIP Model'!M$13:M$215,MATCH(ROWS('LIP Model'!$AC$13:AN117),'LIP Model'!$AC$13:$AC$215,0))</f>
        <v>10440</v>
      </c>
      <c r="N117" s="87">
        <f>INDEX('LIP Model'!N$13:N$215,MATCH(ROWS('LIP Model'!$AC$13:AO117),'LIP Model'!$AC$13:$AC$215,0))</f>
        <v>48406</v>
      </c>
      <c r="O117" s="88">
        <f>INDEX('LIP Model'!O$13:O$215,MATCH(ROWS('LIP Model'!$AC$13:AP117),'LIP Model'!$AC$13:$AC$215,0))</f>
        <v>0.2156757426765277</v>
      </c>
      <c r="P117" s="89">
        <f>INDEX('LIP Model'!P$13:P$215,MATCH(ROWS('LIP Model'!$AC$13:AQ117),'LIP Model'!$AC$13:$AC$215,0))</f>
        <v>35028198</v>
      </c>
      <c r="Q117" s="89">
        <f>INDEX('LIP Model'!Q$13:Q$215,MATCH(ROWS('LIP Model'!$AC$13:AR117),'LIP Model'!$AC$13:$AC$215,0))</f>
        <v>367038463</v>
      </c>
      <c r="R117" s="89">
        <f>INDEX('LIP Model'!R$13:R$215,MATCH(ROWS('LIP Model'!$AC$13:AS117),'LIP Model'!$AC$13:$AC$215,0))</f>
        <v>138961022</v>
      </c>
      <c r="S117" s="89">
        <f>INDEX('LIP Model'!S$13:S$215,MATCH(ROWS('LIP Model'!$AC$13:AT117),'LIP Model'!$AC$13:$AC$215,0))</f>
        <v>1020742622</v>
      </c>
      <c r="T117" s="88">
        <f>INDEX('LIP Model'!T$13:T$215,MATCH(ROWS('LIP Model'!$AC$13:AU117),'LIP Model'!$AC$13:$AC$215,0))</f>
        <v>0.1361371799364326</v>
      </c>
      <c r="U117" s="89">
        <f>INDEX('LIP Model'!U$13:U$215,MATCH(ROWS('LIP Model'!$AC$13:AV117),'LIP Model'!$AC$13:$AC$215,0))</f>
        <v>4768640.093974988</v>
      </c>
      <c r="V117" s="89">
        <f>INDEX('LIP Model'!V$13:V$215,MATCH(ROWS('LIP Model'!$AC$13:AW117),'LIP Model'!$AC$13:$AC$215,0))</f>
        <v>49967581.28102266</v>
      </c>
      <c r="W117" s="90">
        <f>INDEX('LIP Model'!W$13:W$215,MATCH(ROWS('LIP Model'!$AC$13:AX117),'LIP Model'!$AC$13:$AC$215,0))</f>
        <v>9.5434679280465479E-2</v>
      </c>
      <c r="X117" s="91" t="str">
        <f>INDEX('LIP Model'!X$13:X$215,MATCH(ROWS('LIP Model'!$AC$13:AY117),'LIP Model'!$AC$13:$AC$215,0))</f>
        <v>Tier 3</v>
      </c>
      <c r="Y117" s="92">
        <f>INDEX('LIP Model'!Y$13:Y$215,MATCH(ROWS('LIP Model'!$AC$13:BE117),'LIP Model'!$AC$13:$AC$215,0))</f>
        <v>1430592.0281924964</v>
      </c>
      <c r="Z117" s="92">
        <f>VLOOKUP(B117,'Build LIP Model by County'!B$13:AB$215,25,FALSE)</f>
        <v>762476</v>
      </c>
      <c r="AA117" s="92">
        <f>INDEX('LIP Model'!AA$13:AA$215,MATCH(ROWS('LIP Model'!$AC$13:BG117),'LIP Model'!$AC$13:$AC$215,0))</f>
        <v>668116.02819249639</v>
      </c>
      <c r="AB117" s="90">
        <f>INDEX('LIP Model'!AB$13:AB$215,MATCH(ROWS('LIP Model'!$AC$13:BH117),'LIP Model'!$AC$13:$AC$215,0))</f>
        <v>0.46702065650165681</v>
      </c>
    </row>
    <row r="118" spans="2:28" s="73" customFormat="1" ht="18.75" x14ac:dyDescent="0.3">
      <c r="B118" s="74">
        <f>INDEX('LIP Model'!B$13:B$215,MATCH(ROWS('LIP Model'!$AC$13:AC118),'LIP Model'!$AC$13:$AC$215,0))</f>
        <v>100248</v>
      </c>
      <c r="C118" s="84">
        <f>INDEX('LIP Model'!C$13:C$215,MATCH(ROWS('LIP Model'!$AC$13:AD118),'LIP Model'!$AC$13:$AC$215,0))</f>
        <v>119741</v>
      </c>
      <c r="D118" s="85" t="str">
        <f>INDEX('LIP Model'!D$13:D$215,MATCH(ROWS('LIP Model'!$AC$13:AE118),'LIP Model'!$AC$13:$AC$215,0))</f>
        <v>Largo Medical Center</v>
      </c>
      <c r="E118" s="85" t="str">
        <f>INDEX('LIP Model'!E$13:E$215,MATCH(ROWS('LIP Model'!$AC$13:AF118),'LIP Model'!$AC$13:$AC$215,0))</f>
        <v>PINELLAS</v>
      </c>
      <c r="F118" s="84" t="str">
        <f>INDEX('LIP Model'!F$13:F$215,MATCH(ROWS('LIP Model'!$AC$13:AG118),'LIP Model'!$AC$13:$AC$215,0))</f>
        <v>Private</v>
      </c>
      <c r="G118" s="84" t="str">
        <f>INDEX('LIP Model'!G$13:G$215,MATCH(ROWS('LIP Model'!$AC$13:AH118),'LIP Model'!$AC$13:$AC$215,0))</f>
        <v>Statutory Teaching</v>
      </c>
      <c r="H118" s="84" t="str">
        <f>INDEX('LIP Model'!H$13:H$215,MATCH(ROWS('LIP Model'!$AC$13:AI118),'LIP Model'!$AC$13:$AC$215,0))</f>
        <v>Not</v>
      </c>
      <c r="I118" s="86">
        <f>INDEX('LIP Model'!I$13:I$215,MATCH(ROWS('LIP Model'!$AC$13:AJ118),'LIP Model'!$AC$13:$AC$215,0))</f>
        <v>42005</v>
      </c>
      <c r="J118" s="85" t="str">
        <f>INDEX('LIP Model'!J$13:J$215,MATCH(ROWS('LIP Model'!$AC$13:AK118),'LIP Model'!$AC$13:$AC$215,0))</f>
        <v xml:space="preserve"> 12/31/2015</v>
      </c>
      <c r="K118" s="87">
        <f>INDEX('LIP Model'!K$13:K$215,MATCH(ROWS('LIP Model'!$AC$13:AL118),'LIP Model'!$AC$13:$AC$215,0))</f>
        <v>3848</v>
      </c>
      <c r="L118" s="87">
        <f>INDEX('LIP Model'!L$13:L$215,MATCH(ROWS('LIP Model'!$AC$13:AM118),'LIP Model'!$AC$13:$AC$215,0))</f>
        <v>5654</v>
      </c>
      <c r="M118" s="87">
        <f>INDEX('LIP Model'!M$13:M$215,MATCH(ROWS('LIP Model'!$AC$13:AN118),'LIP Model'!$AC$13:$AC$215,0))</f>
        <v>9502</v>
      </c>
      <c r="N118" s="87">
        <f>INDEX('LIP Model'!N$13:N$215,MATCH(ROWS('LIP Model'!$AC$13:AO118),'LIP Model'!$AC$13:$AC$215,0))</f>
        <v>102635</v>
      </c>
      <c r="O118" s="88">
        <f>INDEX('LIP Model'!O$13:O$215,MATCH(ROWS('LIP Model'!$AC$13:AP118),'LIP Model'!$AC$13:$AC$215,0))</f>
        <v>9.2580503726798852E-2</v>
      </c>
      <c r="P118" s="89">
        <f>INDEX('LIP Model'!P$13:P$215,MATCH(ROWS('LIP Model'!$AC$13:AQ118),'LIP Model'!$AC$13:$AC$215,0))</f>
        <v>45341087</v>
      </c>
      <c r="Q118" s="89">
        <f>INDEX('LIP Model'!Q$13:Q$215,MATCH(ROWS('LIP Model'!$AC$13:AR118),'LIP Model'!$AC$13:$AC$215,0))</f>
        <v>482253370</v>
      </c>
      <c r="R118" s="89">
        <f>INDEX('LIP Model'!R$13:R$215,MATCH(ROWS('LIP Model'!$AC$13:AS118),'LIP Model'!$AC$13:$AC$215,0))</f>
        <v>248382519</v>
      </c>
      <c r="S118" s="89">
        <f>INDEX('LIP Model'!S$13:S$215,MATCH(ROWS('LIP Model'!$AC$13:AT118),'LIP Model'!$AC$13:$AC$215,0))</f>
        <v>2183939074</v>
      </c>
      <c r="T118" s="88">
        <f>INDEX('LIP Model'!T$13:T$215,MATCH(ROWS('LIP Model'!$AC$13:AU118),'LIP Model'!$AC$13:$AC$215,0))</f>
        <v>0.1137314323265778</v>
      </c>
      <c r="U118" s="89">
        <f>INDEX('LIP Model'!U$13:U$215,MATCH(ROWS('LIP Model'!$AC$13:AV118),'LIP Model'!$AC$13:$AC$215,0))</f>
        <v>5156706.7677539764</v>
      </c>
      <c r="V118" s="89">
        <f>INDEX('LIP Model'!V$13:V$215,MATCH(ROWS('LIP Model'!$AC$13:AW118),'LIP Model'!$AC$13:$AC$215,0))</f>
        <v>54847366.514419086</v>
      </c>
      <c r="W118" s="90">
        <f>INDEX('LIP Model'!W$13:W$215,MATCH(ROWS('LIP Model'!$AC$13:AX118),'LIP Model'!$AC$13:$AC$215,0))</f>
        <v>9.4019222716888423E-2</v>
      </c>
      <c r="X118" s="91" t="str">
        <f>INDEX('LIP Model'!X$13:X$215,MATCH(ROWS('LIP Model'!$AC$13:AY118),'LIP Model'!$AC$13:$AC$215,0))</f>
        <v>Tier 3</v>
      </c>
      <c r="Y118" s="92">
        <f>INDEX('LIP Model'!Y$13:Y$215,MATCH(ROWS('LIP Model'!$AC$13:BE118),'LIP Model'!$AC$13:$AC$215,0))</f>
        <v>1547012.030326193</v>
      </c>
      <c r="Z118" s="92">
        <f>VLOOKUP(B118,'Build LIP Model by County'!B$13:AB$215,25,FALSE)</f>
        <v>0</v>
      </c>
      <c r="AA118" s="92">
        <f>INDEX('LIP Model'!AA$13:AA$215,MATCH(ROWS('LIP Model'!$AC$13:BG118),'LIP Model'!$AC$13:$AC$215,0))</f>
        <v>1547012.030326193</v>
      </c>
      <c r="AB118" s="90">
        <f>INDEX('LIP Model'!AB$13:AB$215,MATCH(ROWS('LIP Model'!$AC$13:BH118),'LIP Model'!$AC$13:$AC$215,0))</f>
        <v>1</v>
      </c>
    </row>
    <row r="119" spans="2:28" s="73" customFormat="1" ht="18.75" x14ac:dyDescent="0.3">
      <c r="B119" s="74">
        <f>INDEX('LIP Model'!B$13:B$215,MATCH(ROWS('LIP Model'!$AC$13:AC119),'LIP Model'!$AC$13:$AC$215,0))</f>
        <v>100167</v>
      </c>
      <c r="C119" s="84">
        <f>INDEX('LIP Model'!C$13:C$215,MATCH(ROWS('LIP Model'!$AC$13:AD119),'LIP Model'!$AC$13:$AC$215,0))</f>
        <v>120006</v>
      </c>
      <c r="D119" s="85" t="str">
        <f>INDEX('LIP Model'!D$13:D$215,MATCH(ROWS('LIP Model'!$AC$13:AE119),'LIP Model'!$AC$13:$AC$215,0))</f>
        <v>Plantation General Hospital</v>
      </c>
      <c r="E119" s="85" t="str">
        <f>INDEX('LIP Model'!E$13:E$215,MATCH(ROWS('LIP Model'!$AC$13:AF119),'LIP Model'!$AC$13:$AC$215,0))</f>
        <v>BROWARD</v>
      </c>
      <c r="F119" s="84" t="str">
        <f>INDEX('LIP Model'!F$13:F$215,MATCH(ROWS('LIP Model'!$AC$13:AG119),'LIP Model'!$AC$13:$AC$215,0))</f>
        <v>Private</v>
      </c>
      <c r="G119" s="84" t="str">
        <f>INDEX('LIP Model'!G$13:G$215,MATCH(ROWS('LIP Model'!$AC$13:AH119),'LIP Model'!$AC$13:$AC$215,0))</f>
        <v>Not</v>
      </c>
      <c r="H119" s="84" t="str">
        <f>INDEX('LIP Model'!H$13:H$215,MATCH(ROWS('LIP Model'!$AC$13:AI119),'LIP Model'!$AC$13:$AC$215,0))</f>
        <v>Not</v>
      </c>
      <c r="I119" s="86">
        <f>INDEX('LIP Model'!I$13:I$215,MATCH(ROWS('LIP Model'!$AC$13:AJ119),'LIP Model'!$AC$13:$AC$215,0))</f>
        <v>42005</v>
      </c>
      <c r="J119" s="85" t="str">
        <f>INDEX('LIP Model'!J$13:J$215,MATCH(ROWS('LIP Model'!$AC$13:AK119),'LIP Model'!$AC$13:$AC$215,0))</f>
        <v xml:space="preserve"> 12/31/2015</v>
      </c>
      <c r="K119" s="87">
        <f>INDEX('LIP Model'!K$13:K$215,MATCH(ROWS('LIP Model'!$AC$13:AL119),'LIP Model'!$AC$13:$AC$215,0))</f>
        <v>10128</v>
      </c>
      <c r="L119" s="87">
        <f>INDEX('LIP Model'!L$13:L$215,MATCH(ROWS('LIP Model'!$AC$13:AM119),'LIP Model'!$AC$13:$AC$215,0))</f>
        <v>25708</v>
      </c>
      <c r="M119" s="87">
        <f>INDEX('LIP Model'!M$13:M$215,MATCH(ROWS('LIP Model'!$AC$13:AN119),'LIP Model'!$AC$13:$AC$215,0))</f>
        <v>35836</v>
      </c>
      <c r="N119" s="87">
        <f>INDEX('LIP Model'!N$13:N$215,MATCH(ROWS('LIP Model'!$AC$13:AO119),'LIP Model'!$AC$13:$AC$215,0))</f>
        <v>131800</v>
      </c>
      <c r="O119" s="88">
        <f>INDEX('LIP Model'!O$13:O$215,MATCH(ROWS('LIP Model'!$AC$13:AP119),'LIP Model'!$AC$13:$AC$215,0))</f>
        <v>0.27189681335356602</v>
      </c>
      <c r="P119" s="89">
        <f>INDEX('LIP Model'!P$13:P$215,MATCH(ROWS('LIP Model'!$AC$13:AQ119),'LIP Model'!$AC$13:$AC$215,0))</f>
        <v>61830215</v>
      </c>
      <c r="Q119" s="89">
        <f>INDEX('LIP Model'!Q$13:Q$215,MATCH(ROWS('LIP Model'!$AC$13:AR119),'LIP Model'!$AC$13:$AC$215,0))</f>
        <v>658597416</v>
      </c>
      <c r="R119" s="89">
        <f>INDEX('LIP Model'!R$13:R$215,MATCH(ROWS('LIP Model'!$AC$13:AS119),'LIP Model'!$AC$13:$AC$215,0))</f>
        <v>371789125</v>
      </c>
      <c r="S119" s="89">
        <f>INDEX('LIP Model'!S$13:S$215,MATCH(ROWS('LIP Model'!$AC$13:AT119),'LIP Model'!$AC$13:$AC$215,0))</f>
        <v>2981764040</v>
      </c>
      <c r="T119" s="88">
        <f>INDEX('LIP Model'!T$13:T$215,MATCH(ROWS('LIP Model'!$AC$13:AU119),'LIP Model'!$AC$13:$AC$215,0))</f>
        <v>0.12468764127962319</v>
      </c>
      <c r="U119" s="89">
        <f>INDEX('LIP Model'!U$13:U$215,MATCH(ROWS('LIP Model'!$AC$13:AV119),'LIP Model'!$AC$13:$AC$215,0))</f>
        <v>7709463.6681619771</v>
      </c>
      <c r="V119" s="89">
        <f>INDEX('LIP Model'!V$13:V$215,MATCH(ROWS('LIP Model'!$AC$13:AW119),'LIP Model'!$AC$13:$AC$215,0))</f>
        <v>82118958.35389477</v>
      </c>
      <c r="W119" s="90">
        <f>INDEX('LIP Model'!W$13:W$215,MATCH(ROWS('LIP Model'!$AC$13:AX119),'LIP Model'!$AC$13:$AC$215,0))</f>
        <v>9.3881654403575737E-2</v>
      </c>
      <c r="X119" s="91" t="str">
        <f>INDEX('LIP Model'!X$13:X$215,MATCH(ROWS('LIP Model'!$AC$13:AY119),'LIP Model'!$AC$13:$AC$215,0))</f>
        <v>Tier 3</v>
      </c>
      <c r="Y119" s="92">
        <f>INDEX('LIP Model'!Y$13:Y$215,MATCH(ROWS('LIP Model'!$AC$13:BE119),'LIP Model'!$AC$13:$AC$215,0))</f>
        <v>2312839.100448593</v>
      </c>
      <c r="Z119" s="92">
        <f>VLOOKUP(B119,'Build LIP Model by County'!B$13:AB$215,25,FALSE)</f>
        <v>0</v>
      </c>
      <c r="AA119" s="92">
        <f>INDEX('LIP Model'!AA$13:AA$215,MATCH(ROWS('LIP Model'!$AC$13:BG119),'LIP Model'!$AC$13:$AC$215,0))</f>
        <v>2312839.100448593</v>
      </c>
      <c r="AB119" s="90">
        <f>INDEX('LIP Model'!AB$13:AB$215,MATCH(ROWS('LIP Model'!$AC$13:BH119),'LIP Model'!$AC$13:$AC$215,0))</f>
        <v>1</v>
      </c>
    </row>
    <row r="120" spans="2:28" s="73" customFormat="1" ht="18.75" x14ac:dyDescent="0.3">
      <c r="B120" s="74">
        <f>INDEX('LIP Model'!B$13:B$215,MATCH(ROWS('LIP Model'!$AC$13:AC120),'LIP Model'!$AC$13:$AC$215,0))</f>
        <v>100131</v>
      </c>
      <c r="C120" s="84">
        <f>INDEX('LIP Model'!C$13:C$215,MATCH(ROWS('LIP Model'!$AC$13:AD120),'LIP Model'!$AC$13:$AC$215,0))</f>
        <v>120375</v>
      </c>
      <c r="D120" s="85" t="str">
        <f>INDEX('LIP Model'!D$13:D$215,MATCH(ROWS('LIP Model'!$AC$13:AE120),'LIP Model'!$AC$13:$AC$215,0))</f>
        <v>Aventura Hospital and Medical Center</v>
      </c>
      <c r="E120" s="85" t="str">
        <f>INDEX('LIP Model'!E$13:E$215,MATCH(ROWS('LIP Model'!$AC$13:AF120),'LIP Model'!$AC$13:$AC$215,0))</f>
        <v>MIAMI-DADE</v>
      </c>
      <c r="F120" s="84" t="str">
        <f>INDEX('LIP Model'!F$13:F$215,MATCH(ROWS('LIP Model'!$AC$13:AG120),'LIP Model'!$AC$13:$AC$215,0))</f>
        <v>Private</v>
      </c>
      <c r="G120" s="84" t="str">
        <f>INDEX('LIP Model'!G$13:G$215,MATCH(ROWS('LIP Model'!$AC$13:AH120),'LIP Model'!$AC$13:$AC$215,0))</f>
        <v>Not</v>
      </c>
      <c r="H120" s="84" t="str">
        <f>INDEX('LIP Model'!H$13:H$215,MATCH(ROWS('LIP Model'!$AC$13:AI120),'LIP Model'!$AC$13:$AC$215,0))</f>
        <v>Not</v>
      </c>
      <c r="I120" s="86">
        <f>INDEX('LIP Model'!I$13:I$215,MATCH(ROWS('LIP Model'!$AC$13:AJ120),'LIP Model'!$AC$13:$AC$215,0))</f>
        <v>42005</v>
      </c>
      <c r="J120" s="85" t="str">
        <f>INDEX('LIP Model'!J$13:J$215,MATCH(ROWS('LIP Model'!$AC$13:AK120),'LIP Model'!$AC$13:$AC$215,0))</f>
        <v xml:space="preserve"> 12/31/2015</v>
      </c>
      <c r="K120" s="87">
        <f>INDEX('LIP Model'!K$13:K$215,MATCH(ROWS('LIP Model'!$AC$13:AL120),'LIP Model'!$AC$13:$AC$215,0))</f>
        <v>5872</v>
      </c>
      <c r="L120" s="87">
        <f>INDEX('LIP Model'!L$13:L$215,MATCH(ROWS('LIP Model'!$AC$13:AM120),'LIP Model'!$AC$13:$AC$215,0))</f>
        <v>9949</v>
      </c>
      <c r="M120" s="87">
        <f>INDEX('LIP Model'!M$13:M$215,MATCH(ROWS('LIP Model'!$AC$13:AN120),'LIP Model'!$AC$13:$AC$215,0))</f>
        <v>15821</v>
      </c>
      <c r="N120" s="87">
        <f>INDEX('LIP Model'!N$13:N$215,MATCH(ROWS('LIP Model'!$AC$13:AO120),'LIP Model'!$AC$13:$AC$215,0))</f>
        <v>114279</v>
      </c>
      <c r="O120" s="88">
        <f>INDEX('LIP Model'!O$13:O$215,MATCH(ROWS('LIP Model'!$AC$13:AP120),'LIP Model'!$AC$13:$AC$215,0))</f>
        <v>0.13844188346065331</v>
      </c>
      <c r="P120" s="89">
        <f>INDEX('LIP Model'!P$13:P$215,MATCH(ROWS('LIP Model'!$AC$13:AQ120),'LIP Model'!$AC$13:$AC$215,0))</f>
        <v>50444060</v>
      </c>
      <c r="Q120" s="89">
        <f>INDEX('LIP Model'!Q$13:Q$215,MATCH(ROWS('LIP Model'!$AC$13:AR120),'LIP Model'!$AC$13:$AC$215,0))</f>
        <v>570552552</v>
      </c>
      <c r="R120" s="89">
        <f>INDEX('LIP Model'!R$13:R$215,MATCH(ROWS('LIP Model'!$AC$13:AS120),'LIP Model'!$AC$13:$AC$215,0))</f>
        <v>284291476</v>
      </c>
      <c r="S120" s="89">
        <f>INDEX('LIP Model'!S$13:S$215,MATCH(ROWS('LIP Model'!$AC$13:AT120),'LIP Model'!$AC$13:$AC$215,0))</f>
        <v>2513020764</v>
      </c>
      <c r="T120" s="88">
        <f>INDEX('LIP Model'!T$13:T$215,MATCH(ROWS('LIP Model'!$AC$13:AU120),'LIP Model'!$AC$13:$AC$215,0))</f>
        <v>0.1131273883895374</v>
      </c>
      <c r="U120" s="89">
        <f>INDEX('LIP Model'!U$13:U$215,MATCH(ROWS('LIP Model'!$AC$13:AV120),'LIP Model'!$AC$13:$AC$215,0))</f>
        <v>5706604.7675651275</v>
      </c>
      <c r="V120" s="89">
        <f>INDEX('LIP Model'!V$13:V$215,MATCH(ROWS('LIP Model'!$AC$13:AW120),'LIP Model'!$AC$13:$AC$215,0))</f>
        <v>64545120.146745734</v>
      </c>
      <c r="W120" s="90">
        <f>INDEX('LIP Model'!W$13:W$215,MATCH(ROWS('LIP Model'!$AC$13:AX120),'LIP Model'!$AC$13:$AC$215,0))</f>
        <v>8.8412644590186662E-2</v>
      </c>
      <c r="X120" s="91" t="str">
        <f>INDEX('LIP Model'!X$13:X$215,MATCH(ROWS('LIP Model'!$AC$13:AY120),'LIP Model'!$AC$13:$AC$215,0))</f>
        <v>Tier 3</v>
      </c>
      <c r="Y120" s="92">
        <f>INDEX('LIP Model'!Y$13:Y$215,MATCH(ROWS('LIP Model'!$AC$13:BE120),'LIP Model'!$AC$13:$AC$215,0))</f>
        <v>1711981.4302695382</v>
      </c>
      <c r="Z120" s="92">
        <f>VLOOKUP(B120,'Build LIP Model by County'!B$13:AB$215,25,FALSE)</f>
        <v>0</v>
      </c>
      <c r="AA120" s="92">
        <f>INDEX('LIP Model'!AA$13:AA$215,MATCH(ROWS('LIP Model'!$AC$13:BG120),'LIP Model'!$AC$13:$AC$215,0))</f>
        <v>1711981.4302695382</v>
      </c>
      <c r="AB120" s="90">
        <f>INDEX('LIP Model'!AB$13:AB$215,MATCH(ROWS('LIP Model'!$AC$13:BH120),'LIP Model'!$AC$13:$AC$215,0))</f>
        <v>1</v>
      </c>
    </row>
    <row r="121" spans="2:28" s="73" customFormat="1" ht="18.75" x14ac:dyDescent="0.3">
      <c r="B121" s="74">
        <f>INDEX('LIP Model'!B$13:B$215,MATCH(ROWS('LIP Model'!$AC$13:AC121),'LIP Model'!$AC$13:$AC$215,0))</f>
        <v>100077</v>
      </c>
      <c r="C121" s="84">
        <f>INDEX('LIP Model'!C$13:C$215,MATCH(ROWS('LIP Model'!$AC$13:AD121),'LIP Model'!$AC$13:$AC$215,0))</f>
        <v>100285</v>
      </c>
      <c r="D121" s="85" t="str">
        <f>INDEX('LIP Model'!D$13:D$215,MATCH(ROWS('LIP Model'!$AC$13:AE121),'LIP Model'!$AC$13:$AC$215,0))</f>
        <v>Bayfront Health Port Charlotte</v>
      </c>
      <c r="E121" s="85" t="str">
        <f>INDEX('LIP Model'!E$13:E$215,MATCH(ROWS('LIP Model'!$AC$13:AF121),'LIP Model'!$AC$13:$AC$215,0))</f>
        <v>CHARLOTTE</v>
      </c>
      <c r="F121" s="84" t="str">
        <f>INDEX('LIP Model'!F$13:F$215,MATCH(ROWS('LIP Model'!$AC$13:AG121),'LIP Model'!$AC$13:$AC$215,0))</f>
        <v>Private</v>
      </c>
      <c r="G121" s="84" t="str">
        <f>INDEX('LIP Model'!G$13:G$215,MATCH(ROWS('LIP Model'!$AC$13:AH121),'LIP Model'!$AC$13:$AC$215,0))</f>
        <v>Not</v>
      </c>
      <c r="H121" s="84" t="str">
        <f>INDEX('LIP Model'!H$13:H$215,MATCH(ROWS('LIP Model'!$AC$13:AI121),'LIP Model'!$AC$13:$AC$215,0))</f>
        <v>Not</v>
      </c>
      <c r="I121" s="86">
        <f>INDEX('LIP Model'!I$13:I$215,MATCH(ROWS('LIP Model'!$AC$13:AJ121),'LIP Model'!$AC$13:$AC$215,0))</f>
        <v>42005</v>
      </c>
      <c r="J121" s="85" t="str">
        <f>INDEX('LIP Model'!J$13:J$215,MATCH(ROWS('LIP Model'!$AC$13:AK121),'LIP Model'!$AC$13:$AC$215,0))</f>
        <v xml:space="preserve"> 12/31/2015</v>
      </c>
      <c r="K121" s="87">
        <f>INDEX('LIP Model'!K$13:K$215,MATCH(ROWS('LIP Model'!$AC$13:AL121),'LIP Model'!$AC$13:$AC$215,0))</f>
        <v>1403</v>
      </c>
      <c r="L121" s="87">
        <f>INDEX('LIP Model'!L$13:L$215,MATCH(ROWS('LIP Model'!$AC$13:AM121),'LIP Model'!$AC$13:$AC$215,0))</f>
        <v>4638</v>
      </c>
      <c r="M121" s="87">
        <f>INDEX('LIP Model'!M$13:M$215,MATCH(ROWS('LIP Model'!$AC$13:AN121),'LIP Model'!$AC$13:$AC$215,0))</f>
        <v>6041</v>
      </c>
      <c r="N121" s="87">
        <f>INDEX('LIP Model'!N$13:N$215,MATCH(ROWS('LIP Model'!$AC$13:AO121),'LIP Model'!$AC$13:$AC$215,0))</f>
        <v>50995</v>
      </c>
      <c r="O121" s="88">
        <f>INDEX('LIP Model'!O$13:O$215,MATCH(ROWS('LIP Model'!$AC$13:AP121),'LIP Model'!$AC$13:$AC$215,0))</f>
        <v>0.11846259437199726</v>
      </c>
      <c r="P121" s="89">
        <f>INDEX('LIP Model'!P$13:P$215,MATCH(ROWS('LIP Model'!$AC$13:AQ121),'LIP Model'!$AC$13:$AC$215,0))</f>
        <v>20891514</v>
      </c>
      <c r="Q121" s="89">
        <f>INDEX('LIP Model'!Q$13:Q$215,MATCH(ROWS('LIP Model'!$AC$13:AR121),'LIP Model'!$AC$13:$AC$215,0))</f>
        <v>237834980</v>
      </c>
      <c r="R121" s="89">
        <f>INDEX('LIP Model'!R$13:R$215,MATCH(ROWS('LIP Model'!$AC$13:AS121),'LIP Model'!$AC$13:$AC$215,0))</f>
        <v>122064728</v>
      </c>
      <c r="S121" s="89">
        <f>INDEX('LIP Model'!S$13:S$215,MATCH(ROWS('LIP Model'!$AC$13:AT121),'LIP Model'!$AC$13:$AC$215,0))</f>
        <v>1284345867</v>
      </c>
      <c r="T121" s="88">
        <f>INDEX('LIP Model'!T$13:T$215,MATCH(ROWS('LIP Model'!$AC$13:AU121),'LIP Model'!$AC$13:$AC$215,0))</f>
        <v>9.5040386811942767E-2</v>
      </c>
      <c r="U121" s="89">
        <f>INDEX('LIP Model'!U$13:U$215,MATCH(ROWS('LIP Model'!$AC$13:AV121),'LIP Model'!$AC$13:$AC$215,0))</f>
        <v>1985537.5716471176</v>
      </c>
      <c r="V121" s="89">
        <f>INDEX('LIP Model'!V$13:V$215,MATCH(ROWS('LIP Model'!$AC$13:AW121),'LIP Model'!$AC$13:$AC$215,0))</f>
        <v>22603928.496610671</v>
      </c>
      <c r="W121" s="90">
        <f>INDEX('LIP Model'!W$13:W$215,MATCH(ROWS('LIP Model'!$AC$13:AX121),'LIP Model'!$AC$13:$AC$215,0))</f>
        <v>8.7840375709241761E-2</v>
      </c>
      <c r="X121" s="91" t="str">
        <f>INDEX('LIP Model'!X$13:X$215,MATCH(ROWS('LIP Model'!$AC$13:AY121),'LIP Model'!$AC$13:$AC$215,0))</f>
        <v>Tier 3</v>
      </c>
      <c r="Y121" s="92">
        <f>INDEX('LIP Model'!Y$13:Y$215,MATCH(ROWS('LIP Model'!$AC$13:BE121),'LIP Model'!$AC$13:$AC$215,0))</f>
        <v>595661.27149413526</v>
      </c>
      <c r="Z121" s="92">
        <f>VLOOKUP(B121,'Build LIP Model by County'!B$13:AB$215,25,FALSE)</f>
        <v>0</v>
      </c>
      <c r="AA121" s="92">
        <f>INDEX('LIP Model'!AA$13:AA$215,MATCH(ROWS('LIP Model'!$AC$13:BG121),'LIP Model'!$AC$13:$AC$215,0))</f>
        <v>595661.27149413526</v>
      </c>
      <c r="AB121" s="90">
        <f>INDEX('LIP Model'!AB$13:AB$215,MATCH(ROWS('LIP Model'!$AC$13:BH121),'LIP Model'!$AC$13:$AC$215,0))</f>
        <v>1</v>
      </c>
    </row>
    <row r="122" spans="2:28" s="73" customFormat="1" ht="18.75" x14ac:dyDescent="0.3">
      <c r="B122" s="74">
        <f>INDEX('LIP Model'!B$13:B$215,MATCH(ROWS('LIP Model'!$AC$13:AC122),'LIP Model'!$AC$13:$AC$215,0))</f>
        <v>100252</v>
      </c>
      <c r="C122" s="84">
        <f>INDEX('LIP Model'!C$13:C$215,MATCH(ROWS('LIP Model'!$AC$13:AD122),'LIP Model'!$AC$13:$AC$215,0))</f>
        <v>119750</v>
      </c>
      <c r="D122" s="85" t="str">
        <f>INDEX('LIP Model'!D$13:D$215,MATCH(ROWS('LIP Model'!$AC$13:AE122),'LIP Model'!$AC$13:$AC$215,0))</f>
        <v>Raulerson Hospital</v>
      </c>
      <c r="E122" s="85" t="str">
        <f>INDEX('LIP Model'!E$13:E$215,MATCH(ROWS('LIP Model'!$AC$13:AF122),'LIP Model'!$AC$13:$AC$215,0))</f>
        <v>OKEECHOBEE</v>
      </c>
      <c r="F122" s="84" t="str">
        <f>INDEX('LIP Model'!F$13:F$215,MATCH(ROWS('LIP Model'!$AC$13:AG122),'LIP Model'!$AC$13:$AC$215,0))</f>
        <v>Private</v>
      </c>
      <c r="G122" s="84" t="str">
        <f>INDEX('LIP Model'!G$13:G$215,MATCH(ROWS('LIP Model'!$AC$13:AH122),'LIP Model'!$AC$13:$AC$215,0))</f>
        <v>Not</v>
      </c>
      <c r="H122" s="84" t="str">
        <f>INDEX('LIP Model'!H$13:H$215,MATCH(ROWS('LIP Model'!$AC$13:AI122),'LIP Model'!$AC$13:$AC$215,0))</f>
        <v>Not</v>
      </c>
      <c r="I122" s="86">
        <f>INDEX('LIP Model'!I$13:I$215,MATCH(ROWS('LIP Model'!$AC$13:AJ122),'LIP Model'!$AC$13:$AC$215,0))</f>
        <v>42005</v>
      </c>
      <c r="J122" s="85" t="str">
        <f>INDEX('LIP Model'!J$13:J$215,MATCH(ROWS('LIP Model'!$AC$13:AK122),'LIP Model'!$AC$13:$AC$215,0))</f>
        <v xml:space="preserve"> 12/31/2015</v>
      </c>
      <c r="K122" s="87">
        <f>INDEX('LIP Model'!K$13:K$215,MATCH(ROWS('LIP Model'!$AC$13:AL122),'LIP Model'!$AC$13:$AC$215,0))</f>
        <v>1167</v>
      </c>
      <c r="L122" s="87">
        <f>INDEX('LIP Model'!L$13:L$215,MATCH(ROWS('LIP Model'!$AC$13:AM122),'LIP Model'!$AC$13:$AC$215,0))</f>
        <v>1573</v>
      </c>
      <c r="M122" s="87">
        <f>INDEX('LIP Model'!M$13:M$215,MATCH(ROWS('LIP Model'!$AC$13:AN122),'LIP Model'!$AC$13:$AC$215,0))</f>
        <v>2740</v>
      </c>
      <c r="N122" s="87">
        <f>INDEX('LIP Model'!N$13:N$215,MATCH(ROWS('LIP Model'!$AC$13:AO122),'LIP Model'!$AC$13:$AC$215,0))</f>
        <v>20906</v>
      </c>
      <c r="O122" s="88">
        <f>INDEX('LIP Model'!O$13:O$215,MATCH(ROWS('LIP Model'!$AC$13:AP122),'LIP Model'!$AC$13:$AC$215,0))</f>
        <v>0.13106285276953986</v>
      </c>
      <c r="P122" s="89">
        <f>INDEX('LIP Model'!P$13:P$215,MATCH(ROWS('LIP Model'!$AC$13:AQ122),'LIP Model'!$AC$13:$AC$215,0))</f>
        <v>7313760</v>
      </c>
      <c r="Q122" s="89">
        <f>INDEX('LIP Model'!Q$13:Q$215,MATCH(ROWS('LIP Model'!$AC$13:AR122),'LIP Model'!$AC$13:$AC$215,0))</f>
        <v>84143205</v>
      </c>
      <c r="R122" s="89">
        <f>INDEX('LIP Model'!R$13:R$215,MATCH(ROWS('LIP Model'!$AC$13:AS122),'LIP Model'!$AC$13:$AC$215,0))</f>
        <v>58963344</v>
      </c>
      <c r="S122" s="89">
        <f>INDEX('LIP Model'!S$13:S$215,MATCH(ROWS('LIP Model'!$AC$13:AT122),'LIP Model'!$AC$13:$AC$215,0))</f>
        <v>486612301</v>
      </c>
      <c r="T122" s="88">
        <f>INDEX('LIP Model'!T$13:T$215,MATCH(ROWS('LIP Model'!$AC$13:AU122),'LIP Model'!$AC$13:$AC$215,0))</f>
        <v>0.12117109222029306</v>
      </c>
      <c r="U122" s="89">
        <f>INDEX('LIP Model'!U$13:U$215,MATCH(ROWS('LIP Model'!$AC$13:AV122),'LIP Model'!$AC$13:$AC$215,0))</f>
        <v>886216.28743709053</v>
      </c>
      <c r="V122" s="89">
        <f>INDEX('LIP Model'!V$13:V$215,MATCH(ROWS('LIP Model'!$AC$13:AW122),'LIP Model'!$AC$13:$AC$215,0))</f>
        <v>10195724.052766023</v>
      </c>
      <c r="W122" s="90">
        <f>INDEX('LIP Model'!W$13:W$215,MATCH(ROWS('LIP Model'!$AC$13:AX122),'LIP Model'!$AC$13:$AC$215,0))</f>
        <v>8.6920387689059395E-2</v>
      </c>
      <c r="X122" s="91" t="str">
        <f>INDEX('LIP Model'!X$13:X$215,MATCH(ROWS('LIP Model'!$AC$13:AY122),'LIP Model'!$AC$13:$AC$215,0))</f>
        <v>Tier 3</v>
      </c>
      <c r="Y122" s="92">
        <f>INDEX('LIP Model'!Y$13:Y$215,MATCH(ROWS('LIP Model'!$AC$13:BE122),'LIP Model'!$AC$13:$AC$215,0))</f>
        <v>265864.88623112714</v>
      </c>
      <c r="Z122" s="92">
        <f>VLOOKUP(B122,'Build LIP Model by County'!B$13:AB$215,25,FALSE)</f>
        <v>0</v>
      </c>
      <c r="AA122" s="92">
        <f>INDEX('LIP Model'!AA$13:AA$215,MATCH(ROWS('LIP Model'!$AC$13:BG122),'LIP Model'!$AC$13:$AC$215,0))</f>
        <v>265864.88623112714</v>
      </c>
      <c r="AB122" s="90">
        <f>INDEX('LIP Model'!AB$13:AB$215,MATCH(ROWS('LIP Model'!$AC$13:BH122),'LIP Model'!$AC$13:$AC$215,0))</f>
        <v>1</v>
      </c>
    </row>
    <row r="123" spans="2:28" s="73" customFormat="1" ht="18.75" x14ac:dyDescent="0.3">
      <c r="B123" s="74">
        <f>INDEX('LIP Model'!B$13:B$215,MATCH(ROWS('LIP Model'!$AC$13:AC123),'LIP Model'!$AC$13:$AC$215,0))</f>
        <v>100135</v>
      </c>
      <c r="C123" s="84">
        <f>INDEX('LIP Model'!C$13:C$215,MATCH(ROWS('LIP Model'!$AC$13:AD123),'LIP Model'!$AC$13:$AC$215,0))</f>
        <v>101133</v>
      </c>
      <c r="D123" s="85" t="str">
        <f>INDEX('LIP Model'!D$13:D$215,MATCH(ROWS('LIP Model'!$AC$13:AE123),'LIP Model'!$AC$13:$AC$215,0))</f>
        <v>Tallahassee Memorial Hospital</v>
      </c>
      <c r="E123" s="85" t="str">
        <f>INDEX('LIP Model'!E$13:E$215,MATCH(ROWS('LIP Model'!$AC$13:AF123),'LIP Model'!$AC$13:$AC$215,0))</f>
        <v>LEON</v>
      </c>
      <c r="F123" s="84" t="str">
        <f>INDEX('LIP Model'!F$13:F$215,MATCH(ROWS('LIP Model'!$AC$13:AG123),'LIP Model'!$AC$13:$AC$215,0))</f>
        <v>Private</v>
      </c>
      <c r="G123" s="84" t="str">
        <f>INDEX('LIP Model'!G$13:G$215,MATCH(ROWS('LIP Model'!$AC$13:AH123),'LIP Model'!$AC$13:$AC$215,0))</f>
        <v>Not</v>
      </c>
      <c r="H123" s="84" t="str">
        <f>INDEX('LIP Model'!H$13:H$215,MATCH(ROWS('LIP Model'!$AC$13:AI123),'LIP Model'!$AC$13:$AC$215,0))</f>
        <v>Not</v>
      </c>
      <c r="I123" s="86">
        <f>INDEX('LIP Model'!I$13:I$215,MATCH(ROWS('LIP Model'!$AC$13:AJ123),'LIP Model'!$AC$13:$AC$215,0))</f>
        <v>41913</v>
      </c>
      <c r="J123" s="85" t="str">
        <f>INDEX('LIP Model'!J$13:J$215,MATCH(ROWS('LIP Model'!$AC$13:AK123),'LIP Model'!$AC$13:$AC$215,0))</f>
        <v xml:space="preserve"> 9/30/2015</v>
      </c>
      <c r="K123" s="87">
        <f>INDEX('LIP Model'!K$13:K$215,MATCH(ROWS('LIP Model'!$AC$13:AL123),'LIP Model'!$AC$13:$AC$215,0))</f>
        <v>9322</v>
      </c>
      <c r="L123" s="87">
        <f>INDEX('LIP Model'!L$13:L$215,MATCH(ROWS('LIP Model'!$AC$13:AM123),'LIP Model'!$AC$13:$AC$215,0))</f>
        <v>18871</v>
      </c>
      <c r="M123" s="87">
        <f>INDEX('LIP Model'!M$13:M$215,MATCH(ROWS('LIP Model'!$AC$13:AN123),'LIP Model'!$AC$13:$AC$215,0))</f>
        <v>28193</v>
      </c>
      <c r="N123" s="87">
        <f>INDEX('LIP Model'!N$13:N$215,MATCH(ROWS('LIP Model'!$AC$13:AO123),'LIP Model'!$AC$13:$AC$215,0))</f>
        <v>124733</v>
      </c>
      <c r="O123" s="88">
        <f>INDEX('LIP Model'!O$13:O$215,MATCH(ROWS('LIP Model'!$AC$13:AP123),'LIP Model'!$AC$13:$AC$215,0))</f>
        <v>0.22602679323034</v>
      </c>
      <c r="P123" s="89">
        <f>INDEX('LIP Model'!P$13:P$215,MATCH(ROWS('LIP Model'!$AC$13:AQ123),'LIP Model'!$AC$13:$AC$215,0))</f>
        <v>67442900</v>
      </c>
      <c r="Q123" s="89">
        <f>INDEX('LIP Model'!Q$13:Q$215,MATCH(ROWS('LIP Model'!$AC$13:AR123),'LIP Model'!$AC$13:$AC$215,0))</f>
        <v>794241932</v>
      </c>
      <c r="R123" s="89">
        <f>INDEX('LIP Model'!R$13:R$215,MATCH(ROWS('LIP Model'!$AC$13:AS123),'LIP Model'!$AC$13:$AC$215,0))</f>
        <v>494255864</v>
      </c>
      <c r="S123" s="89">
        <f>INDEX('LIP Model'!S$13:S$215,MATCH(ROWS('LIP Model'!$AC$13:AT123),'LIP Model'!$AC$13:$AC$215,0))</f>
        <v>2115670166</v>
      </c>
      <c r="T123" s="88">
        <f>INDEX('LIP Model'!T$13:T$215,MATCH(ROWS('LIP Model'!$AC$13:AU123),'LIP Model'!$AC$13:$AC$215,0))</f>
        <v>0.23361669127020246</v>
      </c>
      <c r="U123" s="89">
        <f>INDEX('LIP Model'!U$13:U$215,MATCH(ROWS('LIP Model'!$AC$13:AV123),'LIP Model'!$AC$13:$AC$215,0))</f>
        <v>15755787.147667138</v>
      </c>
      <c r="V123" s="89">
        <f>INDEX('LIP Model'!V$13:V$215,MATCH(ROWS('LIP Model'!$AC$13:AW123),'LIP Model'!$AC$13:$AC$215,0))</f>
        <v>185548172.22189313</v>
      </c>
      <c r="W123" s="90">
        <f>INDEX('LIP Model'!W$13:W$215,MATCH(ROWS('LIP Model'!$AC$13:AX123),'LIP Model'!$AC$13:$AC$215,0))</f>
        <v>8.4914806537814483E-2</v>
      </c>
      <c r="X123" s="91" t="str">
        <f>INDEX('LIP Model'!X$13:X$215,MATCH(ROWS('LIP Model'!$AC$13:AY123),'LIP Model'!$AC$13:$AC$215,0))</f>
        <v>Tier 3</v>
      </c>
      <c r="Y123" s="92">
        <f>INDEX('LIP Model'!Y$13:Y$215,MATCH(ROWS('LIP Model'!$AC$13:BE123),'LIP Model'!$AC$13:$AC$215,0))</f>
        <v>4726736.1443001414</v>
      </c>
      <c r="Z123" s="92">
        <f>VLOOKUP(B123,'Build LIP Model by County'!B$13:AB$215,25,FALSE)</f>
        <v>378300</v>
      </c>
      <c r="AA123" s="92">
        <f>INDEX('LIP Model'!AA$13:AA$215,MATCH(ROWS('LIP Model'!$AC$13:BG123),'LIP Model'!$AC$13:$AC$215,0))</f>
        <v>4348436.1443001414</v>
      </c>
      <c r="AB123" s="90">
        <f>INDEX('LIP Model'!AB$13:AB$215,MATCH(ROWS('LIP Model'!$AC$13:BH123),'LIP Model'!$AC$13:$AC$215,0))</f>
        <v>0.91996591549621765</v>
      </c>
    </row>
    <row r="124" spans="2:28" s="73" customFormat="1" ht="18.75" x14ac:dyDescent="0.3">
      <c r="B124" s="74">
        <f>INDEX('LIP Model'!B$13:B$215,MATCH(ROWS('LIP Model'!$AC$13:AC124),'LIP Model'!$AC$13:$AC$215,0))</f>
        <v>100045</v>
      </c>
      <c r="C124" s="84">
        <f>INDEX('LIP Model'!C$13:C$215,MATCH(ROWS('LIP Model'!$AC$13:AD124),'LIP Model'!$AC$13:$AC$215,0))</f>
        <v>101877</v>
      </c>
      <c r="D124" s="85" t="str">
        <f>INDEX('LIP Model'!D$13:D$215,MATCH(ROWS('LIP Model'!$AC$13:AE124),'LIP Model'!$AC$13:$AC$215,0))</f>
        <v>Florida Hospital DeLand</v>
      </c>
      <c r="E124" s="85" t="str">
        <f>INDEX('LIP Model'!E$13:E$215,MATCH(ROWS('LIP Model'!$AC$13:AF124),'LIP Model'!$AC$13:$AC$215,0))</f>
        <v>VOLUSIA</v>
      </c>
      <c r="F124" s="84" t="str">
        <f>INDEX('LIP Model'!F$13:F$215,MATCH(ROWS('LIP Model'!$AC$13:AG124),'LIP Model'!$AC$13:$AC$215,0))</f>
        <v>Private</v>
      </c>
      <c r="G124" s="84" t="str">
        <f>INDEX('LIP Model'!G$13:G$215,MATCH(ROWS('LIP Model'!$AC$13:AH124),'LIP Model'!$AC$13:$AC$215,0))</f>
        <v>Not</v>
      </c>
      <c r="H124" s="84" t="str">
        <f>INDEX('LIP Model'!H$13:H$215,MATCH(ROWS('LIP Model'!$AC$13:AI124),'LIP Model'!$AC$13:$AC$215,0))</f>
        <v>Not</v>
      </c>
      <c r="I124" s="86">
        <f>INDEX('LIP Model'!I$13:I$215,MATCH(ROWS('LIP Model'!$AC$13:AJ124),'LIP Model'!$AC$13:$AC$215,0))</f>
        <v>42005</v>
      </c>
      <c r="J124" s="85" t="str">
        <f>INDEX('LIP Model'!J$13:J$215,MATCH(ROWS('LIP Model'!$AC$13:AK124),'LIP Model'!$AC$13:$AC$215,0))</f>
        <v xml:space="preserve"> 12/31/2015</v>
      </c>
      <c r="K124" s="87">
        <f>INDEX('LIP Model'!K$13:K$215,MATCH(ROWS('LIP Model'!$AC$13:AL124),'LIP Model'!$AC$13:$AC$215,0))</f>
        <v>1699</v>
      </c>
      <c r="L124" s="87">
        <f>INDEX('LIP Model'!L$13:L$215,MATCH(ROWS('LIP Model'!$AC$13:AM124),'LIP Model'!$AC$13:$AC$215,0))</f>
        <v>3238</v>
      </c>
      <c r="M124" s="87">
        <f>INDEX('LIP Model'!M$13:M$215,MATCH(ROWS('LIP Model'!$AC$13:AN124),'LIP Model'!$AC$13:$AC$215,0))</f>
        <v>4937</v>
      </c>
      <c r="N124" s="87">
        <f>INDEX('LIP Model'!N$13:N$215,MATCH(ROWS('LIP Model'!$AC$13:AO124),'LIP Model'!$AC$13:$AC$215,0))</f>
        <v>35926</v>
      </c>
      <c r="O124" s="88">
        <f>INDEX('LIP Model'!O$13:O$215,MATCH(ROWS('LIP Model'!$AC$13:AP124),'LIP Model'!$AC$13:$AC$215,0))</f>
        <v>0.13742136614151312</v>
      </c>
      <c r="P124" s="89">
        <f>INDEX('LIP Model'!P$13:P$215,MATCH(ROWS('LIP Model'!$AC$13:AQ124),'LIP Model'!$AC$13:$AC$215,0))</f>
        <v>10138331</v>
      </c>
      <c r="Q124" s="89">
        <f>INDEX('LIP Model'!Q$13:Q$215,MATCH(ROWS('LIP Model'!$AC$13:AR124),'LIP Model'!$AC$13:$AC$215,0))</f>
        <v>121119776</v>
      </c>
      <c r="R124" s="89">
        <f>INDEX('LIP Model'!R$13:R$215,MATCH(ROWS('LIP Model'!$AC$13:AS124),'LIP Model'!$AC$13:$AC$215,0))</f>
        <v>112649890</v>
      </c>
      <c r="S124" s="89">
        <f>INDEX('LIP Model'!S$13:S$215,MATCH(ROWS('LIP Model'!$AC$13:AT124),'LIP Model'!$AC$13:$AC$215,0))</f>
        <v>572772789</v>
      </c>
      <c r="T124" s="88">
        <f>INDEX('LIP Model'!T$13:T$215,MATCH(ROWS('LIP Model'!$AC$13:AU124),'LIP Model'!$AC$13:$AC$215,0))</f>
        <v>0.19667465383031665</v>
      </c>
      <c r="U124" s="89">
        <f>INDEX('LIP Model'!U$13:U$215,MATCH(ROWS('LIP Model'!$AC$13:AV124),'LIP Model'!$AC$13:$AC$215,0))</f>
        <v>1993952.7398421681</v>
      </c>
      <c r="V124" s="89">
        <f>INDEX('LIP Model'!V$13:V$215,MATCH(ROWS('LIP Model'!$AC$13:AW124),'LIP Model'!$AC$13:$AC$215,0))</f>
        <v>23821190.016805496</v>
      </c>
      <c r="W124" s="90">
        <f>INDEX('LIP Model'!W$13:W$215,MATCH(ROWS('LIP Model'!$AC$13:AX124),'LIP Model'!$AC$13:$AC$215,0))</f>
        <v>8.3705001237783003E-2</v>
      </c>
      <c r="X124" s="91" t="str">
        <f>INDEX('LIP Model'!X$13:X$215,MATCH(ROWS('LIP Model'!$AC$13:AY124),'LIP Model'!$AC$13:$AC$215,0))</f>
        <v>Tier 3</v>
      </c>
      <c r="Y124" s="92">
        <f>INDEX('LIP Model'!Y$13:Y$215,MATCH(ROWS('LIP Model'!$AC$13:BE124),'LIP Model'!$AC$13:$AC$215,0))</f>
        <v>598185.82195265044</v>
      </c>
      <c r="Z124" s="92">
        <f>VLOOKUP(B124,'Build LIP Model by County'!B$13:AB$215,25,FALSE)</f>
        <v>0</v>
      </c>
      <c r="AA124" s="92">
        <f>INDEX('LIP Model'!AA$13:AA$215,MATCH(ROWS('LIP Model'!$AC$13:BG124),'LIP Model'!$AC$13:$AC$215,0))</f>
        <v>598185.82195265044</v>
      </c>
      <c r="AB124" s="90">
        <f>INDEX('LIP Model'!AB$13:AB$215,MATCH(ROWS('LIP Model'!$AC$13:BH124),'LIP Model'!$AC$13:$AC$215,0))</f>
        <v>1</v>
      </c>
    </row>
    <row r="125" spans="2:28" s="73" customFormat="1" ht="18.75" x14ac:dyDescent="0.3">
      <c r="B125" s="74">
        <f>INDEX('LIP Model'!B$13:B$215,MATCH(ROWS('LIP Model'!$AC$13:AC125),'LIP Model'!$AC$13:$AC$215,0))</f>
        <v>100154</v>
      </c>
      <c r="C125" s="84">
        <f>INDEX('LIP Model'!C$13:C$215,MATCH(ROWS('LIP Model'!$AC$13:AD125),'LIP Model'!$AC$13:$AC$215,0))</f>
        <v>100587</v>
      </c>
      <c r="D125" s="85" t="str">
        <f>INDEX('LIP Model'!D$13:D$215,MATCH(ROWS('LIP Model'!$AC$13:AE125),'LIP Model'!$AC$13:$AC$215,0))</f>
        <v>South Miami Hospital</v>
      </c>
      <c r="E125" s="85" t="str">
        <f>INDEX('LIP Model'!E$13:E$215,MATCH(ROWS('LIP Model'!$AC$13:AF125),'LIP Model'!$AC$13:$AC$215,0))</f>
        <v>MIAMI-DADE</v>
      </c>
      <c r="F125" s="84" t="str">
        <f>INDEX('LIP Model'!F$13:F$215,MATCH(ROWS('LIP Model'!$AC$13:AG125),'LIP Model'!$AC$13:$AC$215,0))</f>
        <v>Private</v>
      </c>
      <c r="G125" s="84" t="str">
        <f>INDEX('LIP Model'!G$13:G$215,MATCH(ROWS('LIP Model'!$AC$13:AH125),'LIP Model'!$AC$13:$AC$215,0))</f>
        <v>Not</v>
      </c>
      <c r="H125" s="84" t="str">
        <f>INDEX('LIP Model'!H$13:H$215,MATCH(ROWS('LIP Model'!$AC$13:AI125),'LIP Model'!$AC$13:$AC$215,0))</f>
        <v>Not</v>
      </c>
      <c r="I125" s="86">
        <f>INDEX('LIP Model'!I$13:I$215,MATCH(ROWS('LIP Model'!$AC$13:AJ125),'LIP Model'!$AC$13:$AC$215,0))</f>
        <v>41913</v>
      </c>
      <c r="J125" s="85" t="str">
        <f>INDEX('LIP Model'!J$13:J$215,MATCH(ROWS('LIP Model'!$AC$13:AK125),'LIP Model'!$AC$13:$AC$215,0))</f>
        <v xml:space="preserve"> 9/30/2015</v>
      </c>
      <c r="K125" s="87">
        <f>INDEX('LIP Model'!K$13:K$215,MATCH(ROWS('LIP Model'!$AC$13:AL125),'LIP Model'!$AC$13:$AC$215,0))</f>
        <v>5778</v>
      </c>
      <c r="L125" s="87">
        <f>INDEX('LIP Model'!L$13:L$215,MATCH(ROWS('LIP Model'!$AC$13:AM125),'LIP Model'!$AC$13:$AC$215,0))</f>
        <v>13920</v>
      </c>
      <c r="M125" s="87">
        <f>INDEX('LIP Model'!M$13:M$215,MATCH(ROWS('LIP Model'!$AC$13:AN125),'LIP Model'!$AC$13:$AC$215,0))</f>
        <v>19698</v>
      </c>
      <c r="N125" s="87">
        <f>INDEX('LIP Model'!N$13:N$215,MATCH(ROWS('LIP Model'!$AC$13:AO125),'LIP Model'!$AC$13:$AC$215,0))</f>
        <v>79582</v>
      </c>
      <c r="O125" s="88">
        <f>INDEX('LIP Model'!O$13:O$215,MATCH(ROWS('LIP Model'!$AC$13:AP125),'LIP Model'!$AC$13:$AC$215,0))</f>
        <v>0.24751828302882561</v>
      </c>
      <c r="P125" s="89">
        <f>INDEX('LIP Model'!P$13:P$215,MATCH(ROWS('LIP Model'!$AC$13:AQ125),'LIP Model'!$AC$13:$AC$215,0))</f>
        <v>61241434</v>
      </c>
      <c r="Q125" s="89">
        <f>INDEX('LIP Model'!Q$13:Q$215,MATCH(ROWS('LIP Model'!$AC$13:AR125),'LIP Model'!$AC$13:$AC$215,0))</f>
        <v>771864011</v>
      </c>
      <c r="R125" s="89">
        <f>INDEX('LIP Model'!R$13:R$215,MATCH(ROWS('LIP Model'!$AC$13:AS125),'LIP Model'!$AC$13:$AC$215,0))</f>
        <v>459031271</v>
      </c>
      <c r="S125" s="89">
        <f>INDEX('LIP Model'!S$13:S$215,MATCH(ROWS('LIP Model'!$AC$13:AT125),'LIP Model'!$AC$13:$AC$215,0))</f>
        <v>1811836796</v>
      </c>
      <c r="T125" s="88">
        <f>INDEX('LIP Model'!T$13:T$215,MATCH(ROWS('LIP Model'!$AC$13:AU125),'LIP Model'!$AC$13:$AC$215,0))</f>
        <v>0.25335133496207018</v>
      </c>
      <c r="U125" s="89">
        <f>INDEX('LIP Model'!U$13:U$215,MATCH(ROWS('LIP Model'!$AC$13:AV125),'LIP Model'!$AC$13:$AC$215,0))</f>
        <v>15515599.058891514</v>
      </c>
      <c r="V125" s="89">
        <f>INDEX('LIP Model'!V$13:V$215,MATCH(ROWS('LIP Model'!$AC$13:AW125),'LIP Model'!$AC$13:$AC$215,0))</f>
        <v>195552777.59602803</v>
      </c>
      <c r="W125" s="90">
        <f>INDEX('LIP Model'!W$13:W$215,MATCH(ROWS('LIP Model'!$AC$13:AX125),'LIP Model'!$AC$13:$AC$215,0))</f>
        <v>7.934225864561005E-2</v>
      </c>
      <c r="X125" s="91" t="str">
        <f>INDEX('LIP Model'!X$13:X$215,MATCH(ROWS('LIP Model'!$AC$13:AY125),'LIP Model'!$AC$13:$AC$215,0))</f>
        <v>Tier 3</v>
      </c>
      <c r="Y125" s="92">
        <f>INDEX('LIP Model'!Y$13:Y$215,MATCH(ROWS('LIP Model'!$AC$13:BE125),'LIP Model'!$AC$13:$AC$215,0))</f>
        <v>4654679.7176674539</v>
      </c>
      <c r="Z125" s="92">
        <f>VLOOKUP(B125,'Build LIP Model by County'!B$13:AB$215,25,FALSE)</f>
        <v>0</v>
      </c>
      <c r="AA125" s="92">
        <f>INDEX('LIP Model'!AA$13:AA$215,MATCH(ROWS('LIP Model'!$AC$13:BG125),'LIP Model'!$AC$13:$AC$215,0))</f>
        <v>4654679.7176674539</v>
      </c>
      <c r="AB125" s="90">
        <f>INDEX('LIP Model'!AB$13:AB$215,MATCH(ROWS('LIP Model'!$AC$13:BH125),'LIP Model'!$AC$13:$AC$215,0))</f>
        <v>1</v>
      </c>
    </row>
    <row r="126" spans="2:28" s="73" customFormat="1" ht="18.75" x14ac:dyDescent="0.3">
      <c r="B126" s="74">
        <f>INDEX('LIP Model'!B$13:B$215,MATCH(ROWS('LIP Model'!$AC$13:AC126),'LIP Model'!$AC$13:$AC$215,0))</f>
        <v>100102</v>
      </c>
      <c r="C126" s="84">
        <f>INDEX('LIP Model'!C$13:C$215,MATCH(ROWS('LIP Model'!$AC$13:AD126),'LIP Model'!$AC$13:$AC$215,0))</f>
        <v>100331</v>
      </c>
      <c r="D126" s="85" t="str">
        <f>INDEX('LIP Model'!D$13:D$215,MATCH(ROWS('LIP Model'!$AC$13:AE126),'LIP Model'!$AC$13:$AC$215,0))</f>
        <v>Shands Lake Shore Regional Medical Center</v>
      </c>
      <c r="E126" s="85" t="str">
        <f>INDEX('LIP Model'!E$13:E$215,MATCH(ROWS('LIP Model'!$AC$13:AF126),'LIP Model'!$AC$13:$AC$215,0))</f>
        <v>COLUMBIA</v>
      </c>
      <c r="F126" s="84" t="str">
        <f>INDEX('LIP Model'!F$13:F$215,MATCH(ROWS('LIP Model'!$AC$13:AG126),'LIP Model'!$AC$13:$AC$215,0))</f>
        <v>Private</v>
      </c>
      <c r="G126" s="84" t="str">
        <f>INDEX('LIP Model'!G$13:G$215,MATCH(ROWS('LIP Model'!$AC$13:AH126),'LIP Model'!$AC$13:$AC$215,0))</f>
        <v>Not</v>
      </c>
      <c r="H126" s="84" t="str">
        <f>INDEX('LIP Model'!H$13:H$215,MATCH(ROWS('LIP Model'!$AC$13:AI126),'LIP Model'!$AC$13:$AC$215,0))</f>
        <v>Not</v>
      </c>
      <c r="I126" s="86">
        <f>INDEX('LIP Model'!I$13:I$215,MATCH(ROWS('LIP Model'!$AC$13:AJ126),'LIP Model'!$AC$13:$AC$215,0))</f>
        <v>42005</v>
      </c>
      <c r="J126" s="85" t="str">
        <f>INDEX('LIP Model'!J$13:J$215,MATCH(ROWS('LIP Model'!$AC$13:AK126),'LIP Model'!$AC$13:$AC$215,0))</f>
        <v xml:space="preserve"> 12/31/2015</v>
      </c>
      <c r="K126" s="87">
        <f>INDEX('LIP Model'!K$13:K$215,MATCH(ROWS('LIP Model'!$AC$13:AL126),'LIP Model'!$AC$13:$AC$215,0))</f>
        <v>463</v>
      </c>
      <c r="L126" s="87">
        <f>INDEX('LIP Model'!L$13:L$215,MATCH(ROWS('LIP Model'!$AC$13:AM126),'LIP Model'!$AC$13:$AC$215,0))</f>
        <v>2818</v>
      </c>
      <c r="M126" s="87">
        <f>INDEX('LIP Model'!M$13:M$215,MATCH(ROWS('LIP Model'!$AC$13:AN126),'LIP Model'!$AC$13:$AC$215,0))</f>
        <v>3281</v>
      </c>
      <c r="N126" s="87">
        <f>INDEX('LIP Model'!N$13:N$215,MATCH(ROWS('LIP Model'!$AC$13:AO126),'LIP Model'!$AC$13:$AC$215,0))</f>
        <v>13917</v>
      </c>
      <c r="O126" s="88">
        <f>INDEX('LIP Model'!O$13:O$215,MATCH(ROWS('LIP Model'!$AC$13:AP126),'LIP Model'!$AC$13:$AC$215,0))</f>
        <v>0.23575483221958757</v>
      </c>
      <c r="P126" s="89">
        <f>INDEX('LIP Model'!P$13:P$215,MATCH(ROWS('LIP Model'!$AC$13:AQ126),'LIP Model'!$AC$13:$AC$215,0))</f>
        <v>3814440</v>
      </c>
      <c r="Q126" s="89">
        <f>INDEX('LIP Model'!Q$13:Q$215,MATCH(ROWS('LIP Model'!$AC$13:AR126),'LIP Model'!$AC$13:$AC$215,0))</f>
        <v>48420314</v>
      </c>
      <c r="R126" s="89">
        <f>INDEX('LIP Model'!R$13:R$215,MATCH(ROWS('LIP Model'!$AC$13:AS126),'LIP Model'!$AC$13:$AC$215,0))</f>
        <v>43550444</v>
      </c>
      <c r="S126" s="89">
        <f>INDEX('LIP Model'!S$13:S$215,MATCH(ROWS('LIP Model'!$AC$13:AT126),'LIP Model'!$AC$13:$AC$215,0))</f>
        <v>229235942</v>
      </c>
      <c r="T126" s="88">
        <f>INDEX('LIP Model'!T$13:T$215,MATCH(ROWS('LIP Model'!$AC$13:AU126),'LIP Model'!$AC$13:$AC$215,0))</f>
        <v>0.18998087132427077</v>
      </c>
      <c r="U126" s="89">
        <f>INDEX('LIP Model'!U$13:U$215,MATCH(ROWS('LIP Model'!$AC$13:AV126),'LIP Model'!$AC$13:$AC$215,0))</f>
        <v>724670.63481415145</v>
      </c>
      <c r="V126" s="89">
        <f>INDEX('LIP Model'!V$13:V$215,MATCH(ROWS('LIP Model'!$AC$13:AW126),'LIP Model'!$AC$13:$AC$215,0))</f>
        <v>9198933.4435147867</v>
      </c>
      <c r="W126" s="90">
        <f>INDEX('LIP Model'!W$13:W$215,MATCH(ROWS('LIP Model'!$AC$13:AX126),'LIP Model'!$AC$13:$AC$215,0))</f>
        <v>7.8777679963000655E-2</v>
      </c>
      <c r="X126" s="91" t="str">
        <f>INDEX('LIP Model'!X$13:X$215,MATCH(ROWS('LIP Model'!$AC$13:AY126),'LIP Model'!$AC$13:$AC$215,0))</f>
        <v>Tier 3</v>
      </c>
      <c r="Y126" s="92">
        <f>INDEX('LIP Model'!Y$13:Y$215,MATCH(ROWS('LIP Model'!$AC$13:BE126),'LIP Model'!$AC$13:$AC$215,0))</f>
        <v>217401.19044424544</v>
      </c>
      <c r="Z126" s="92">
        <f>VLOOKUP(B126,'Build LIP Model by County'!B$13:AB$215,25,FALSE)</f>
        <v>0</v>
      </c>
      <c r="AA126" s="92">
        <f>INDEX('LIP Model'!AA$13:AA$215,MATCH(ROWS('LIP Model'!$AC$13:BG126),'LIP Model'!$AC$13:$AC$215,0))</f>
        <v>217401.19044424544</v>
      </c>
      <c r="AB126" s="90">
        <f>INDEX('LIP Model'!AB$13:AB$215,MATCH(ROWS('LIP Model'!$AC$13:BH126),'LIP Model'!$AC$13:$AC$215,0))</f>
        <v>1</v>
      </c>
    </row>
    <row r="127" spans="2:28" s="73" customFormat="1" ht="18.75" x14ac:dyDescent="0.3">
      <c r="B127" s="74">
        <f>INDEX('LIP Model'!B$13:B$215,MATCH(ROWS('LIP Model'!$AC$13:AC127),'LIP Model'!$AC$13:$AC$215,0))</f>
        <v>100181</v>
      </c>
      <c r="C127" s="84">
        <f>INDEX('LIP Model'!C$13:C$215,MATCH(ROWS('LIP Model'!$AC$13:AD127),'LIP Model'!$AC$13:$AC$215,0))</f>
        <v>120057</v>
      </c>
      <c r="D127" s="85" t="str">
        <f>INDEX('LIP Model'!D$13:D$215,MATCH(ROWS('LIP Model'!$AC$13:AE127),'LIP Model'!$AC$13:$AC$215,0))</f>
        <v>Larkin Community Hospital</v>
      </c>
      <c r="E127" s="85" t="str">
        <f>INDEX('LIP Model'!E$13:E$215,MATCH(ROWS('LIP Model'!$AC$13:AF127),'LIP Model'!$AC$13:$AC$215,0))</f>
        <v>MIAMI-DADE</v>
      </c>
      <c r="F127" s="84" t="str">
        <f>INDEX('LIP Model'!F$13:F$215,MATCH(ROWS('LIP Model'!$AC$13:AG127),'LIP Model'!$AC$13:$AC$215,0))</f>
        <v>Private</v>
      </c>
      <c r="G127" s="84" t="str">
        <f>INDEX('LIP Model'!G$13:G$215,MATCH(ROWS('LIP Model'!$AC$13:AH127),'LIP Model'!$AC$13:$AC$215,0))</f>
        <v>Statutory Teaching</v>
      </c>
      <c r="H127" s="84" t="str">
        <f>INDEX('LIP Model'!H$13:H$215,MATCH(ROWS('LIP Model'!$AC$13:AI127),'LIP Model'!$AC$13:$AC$215,0))</f>
        <v>Not</v>
      </c>
      <c r="I127" s="86">
        <f>INDEX('LIP Model'!I$13:I$215,MATCH(ROWS('LIP Model'!$AC$13:AJ127),'LIP Model'!$AC$13:$AC$215,0))</f>
        <v>42005</v>
      </c>
      <c r="J127" s="85" t="str">
        <f>INDEX('LIP Model'!J$13:J$215,MATCH(ROWS('LIP Model'!$AC$13:AK127),'LIP Model'!$AC$13:$AC$215,0))</f>
        <v xml:space="preserve"> 12/31/2015</v>
      </c>
      <c r="K127" s="87">
        <f>INDEX('LIP Model'!K$13:K$215,MATCH(ROWS('LIP Model'!$AC$13:AL127),'LIP Model'!$AC$13:$AC$215,0))</f>
        <v>518</v>
      </c>
      <c r="L127" s="87">
        <f>INDEX('LIP Model'!L$13:L$215,MATCH(ROWS('LIP Model'!$AC$13:AM127),'LIP Model'!$AC$13:$AC$215,0))</f>
        <v>5291</v>
      </c>
      <c r="M127" s="87">
        <f>INDEX('LIP Model'!M$13:M$215,MATCH(ROWS('LIP Model'!$AC$13:AN127),'LIP Model'!$AC$13:$AC$215,0))</f>
        <v>5809</v>
      </c>
      <c r="N127" s="87">
        <f>INDEX('LIP Model'!N$13:N$215,MATCH(ROWS('LIP Model'!$AC$13:AO127),'LIP Model'!$AC$13:$AC$215,0))</f>
        <v>30527</v>
      </c>
      <c r="O127" s="88">
        <f>INDEX('LIP Model'!O$13:O$215,MATCH(ROWS('LIP Model'!$AC$13:AP127),'LIP Model'!$AC$13:$AC$215,0))</f>
        <v>0.19029056245291054</v>
      </c>
      <c r="P127" s="89">
        <f>INDEX('LIP Model'!P$13:P$215,MATCH(ROWS('LIP Model'!$AC$13:AQ127),'LIP Model'!$AC$13:$AC$215,0))</f>
        <v>3256549</v>
      </c>
      <c r="Q127" s="89">
        <f>INDEX('LIP Model'!Q$13:Q$215,MATCH(ROWS('LIP Model'!$AC$13:AR127),'LIP Model'!$AC$13:$AC$215,0))</f>
        <v>41509173</v>
      </c>
      <c r="R127" s="89">
        <f>INDEX('LIP Model'!R$13:R$215,MATCH(ROWS('LIP Model'!$AC$13:AS127),'LIP Model'!$AC$13:$AC$215,0))</f>
        <v>105015479</v>
      </c>
      <c r="S127" s="89">
        <f>INDEX('LIP Model'!S$13:S$215,MATCH(ROWS('LIP Model'!$AC$13:AT127),'LIP Model'!$AC$13:$AC$215,0))</f>
        <v>355143883</v>
      </c>
      <c r="T127" s="88">
        <f>INDEX('LIP Model'!T$13:T$215,MATCH(ROWS('LIP Model'!$AC$13:AU127),'LIP Model'!$AC$13:$AC$215,0))</f>
        <v>0.29569840289210331</v>
      </c>
      <c r="U127" s="89">
        <f>INDEX('LIP Model'!U$13:U$215,MATCH(ROWS('LIP Model'!$AC$13:AV127),'LIP Model'!$AC$13:$AC$215,0))</f>
        <v>962956.33823987609</v>
      </c>
      <c r="V127" s="89">
        <f>INDEX('LIP Model'!V$13:V$215,MATCH(ROWS('LIP Model'!$AC$13:AW127),'LIP Model'!$AC$13:$AC$215,0))</f>
        <v>12274196.161472017</v>
      </c>
      <c r="W127" s="90">
        <f>INDEX('LIP Model'!W$13:W$215,MATCH(ROWS('LIP Model'!$AC$13:AX127),'LIP Model'!$AC$13:$AC$215,0))</f>
        <v>7.8453719133358787E-2</v>
      </c>
      <c r="X127" s="91" t="str">
        <f>INDEX('LIP Model'!X$13:X$215,MATCH(ROWS('LIP Model'!$AC$13:AY127),'LIP Model'!$AC$13:$AC$215,0))</f>
        <v>Tier 3</v>
      </c>
      <c r="Y127" s="92">
        <f>INDEX('LIP Model'!Y$13:Y$215,MATCH(ROWS('LIP Model'!$AC$13:BE127),'LIP Model'!$AC$13:$AC$215,0))</f>
        <v>288886.9014719628</v>
      </c>
      <c r="Z127" s="92">
        <f>VLOOKUP(B127,'Build LIP Model by County'!B$13:AB$215,25,FALSE)</f>
        <v>0</v>
      </c>
      <c r="AA127" s="92">
        <f>INDEX('LIP Model'!AA$13:AA$215,MATCH(ROWS('LIP Model'!$AC$13:BG127),'LIP Model'!$AC$13:$AC$215,0))</f>
        <v>288886.9014719628</v>
      </c>
      <c r="AB127" s="90">
        <f>INDEX('LIP Model'!AB$13:AB$215,MATCH(ROWS('LIP Model'!$AC$13:BH127),'LIP Model'!$AC$13:$AC$215,0))</f>
        <v>1</v>
      </c>
    </row>
    <row r="128" spans="2:28" s="73" customFormat="1" ht="18.75" x14ac:dyDescent="0.3">
      <c r="B128" s="74">
        <f>INDEX('LIP Model'!B$13:B$215,MATCH(ROWS('LIP Model'!$AC$13:AC128),'LIP Model'!$AC$13:$AC$215,0))</f>
        <v>100189</v>
      </c>
      <c r="C128" s="84">
        <f>INDEX('LIP Model'!C$13:C$215,MATCH(ROWS('LIP Model'!$AC$13:AD128),'LIP Model'!$AC$13:$AC$215,0))</f>
        <v>104591</v>
      </c>
      <c r="D128" s="85" t="str">
        <f>INDEX('LIP Model'!D$13:D$215,MATCH(ROWS('LIP Model'!$AC$13:AE128),'LIP Model'!$AC$13:$AC$215,0))</f>
        <v>Northwest Medical Center</v>
      </c>
      <c r="E128" s="85" t="str">
        <f>INDEX('LIP Model'!E$13:E$215,MATCH(ROWS('LIP Model'!$AC$13:AF128),'LIP Model'!$AC$13:$AC$215,0))</f>
        <v>BROWARD</v>
      </c>
      <c r="F128" s="84" t="str">
        <f>INDEX('LIP Model'!F$13:F$215,MATCH(ROWS('LIP Model'!$AC$13:AG128),'LIP Model'!$AC$13:$AC$215,0))</f>
        <v>Private</v>
      </c>
      <c r="G128" s="84" t="str">
        <f>INDEX('LIP Model'!G$13:G$215,MATCH(ROWS('LIP Model'!$AC$13:AH128),'LIP Model'!$AC$13:$AC$215,0))</f>
        <v>Not</v>
      </c>
      <c r="H128" s="84" t="str">
        <f>INDEX('LIP Model'!H$13:H$215,MATCH(ROWS('LIP Model'!$AC$13:AI128),'LIP Model'!$AC$13:$AC$215,0))</f>
        <v>Not</v>
      </c>
      <c r="I128" s="86">
        <f>INDEX('LIP Model'!I$13:I$215,MATCH(ROWS('LIP Model'!$AC$13:AJ128),'LIP Model'!$AC$13:$AC$215,0))</f>
        <v>42005</v>
      </c>
      <c r="J128" s="85" t="str">
        <f>INDEX('LIP Model'!J$13:J$215,MATCH(ROWS('LIP Model'!$AC$13:AK128),'LIP Model'!$AC$13:$AC$215,0))</f>
        <v xml:space="preserve"> 12/31/2015</v>
      </c>
      <c r="K128" s="87">
        <f>INDEX('LIP Model'!K$13:K$215,MATCH(ROWS('LIP Model'!$AC$13:AL128),'LIP Model'!$AC$13:$AC$215,0))</f>
        <v>2705</v>
      </c>
      <c r="L128" s="87">
        <f>INDEX('LIP Model'!L$13:L$215,MATCH(ROWS('LIP Model'!$AC$13:AM128),'LIP Model'!$AC$13:$AC$215,0))</f>
        <v>7406</v>
      </c>
      <c r="M128" s="87">
        <f>INDEX('LIP Model'!M$13:M$215,MATCH(ROWS('LIP Model'!$AC$13:AN128),'LIP Model'!$AC$13:$AC$215,0))</f>
        <v>10111</v>
      </c>
      <c r="N128" s="87">
        <f>INDEX('LIP Model'!N$13:N$215,MATCH(ROWS('LIP Model'!$AC$13:AO128),'LIP Model'!$AC$13:$AC$215,0))</f>
        <v>58964</v>
      </c>
      <c r="O128" s="88">
        <f>INDEX('LIP Model'!O$13:O$215,MATCH(ROWS('LIP Model'!$AC$13:AP128),'LIP Model'!$AC$13:$AC$215,0))</f>
        <v>0.1714775117020555</v>
      </c>
      <c r="P128" s="89">
        <f>INDEX('LIP Model'!P$13:P$215,MATCH(ROWS('LIP Model'!$AC$13:AQ128),'LIP Model'!$AC$13:$AC$215,0))</f>
        <v>34623786</v>
      </c>
      <c r="Q128" s="89">
        <f>INDEX('LIP Model'!Q$13:Q$215,MATCH(ROWS('LIP Model'!$AC$13:AR128),'LIP Model'!$AC$13:$AC$215,0))</f>
        <v>446949248</v>
      </c>
      <c r="R128" s="89">
        <f>INDEX('LIP Model'!R$13:R$215,MATCH(ROWS('LIP Model'!$AC$13:AS128),'LIP Model'!$AC$13:$AC$215,0))</f>
        <v>169808460</v>
      </c>
      <c r="S128" s="89">
        <f>INDEX('LIP Model'!S$13:S$215,MATCH(ROWS('LIP Model'!$AC$13:AT128),'LIP Model'!$AC$13:$AC$215,0))</f>
        <v>1672316369</v>
      </c>
      <c r="T128" s="88">
        <f>INDEX('LIP Model'!T$13:T$215,MATCH(ROWS('LIP Model'!$AC$13:AU128),'LIP Model'!$AC$13:$AC$215,0))</f>
        <v>0.10154087058392</v>
      </c>
      <c r="U128" s="89">
        <f>INDEX('LIP Model'!U$13:U$215,MATCH(ROWS('LIP Model'!$AC$13:AV128),'LIP Model'!$AC$13:$AC$215,0))</f>
        <v>3515729.3733513411</v>
      </c>
      <c r="V128" s="89">
        <f>INDEX('LIP Model'!V$13:V$215,MATCH(ROWS('LIP Model'!$AC$13:AW128),'LIP Model'!$AC$13:$AC$215,0))</f>
        <v>45383615.748748362</v>
      </c>
      <c r="W128" s="90">
        <f>INDEX('LIP Model'!W$13:W$215,MATCH(ROWS('LIP Model'!$AC$13:AX128),'LIP Model'!$AC$13:$AC$215,0))</f>
        <v>7.7466929757537037E-2</v>
      </c>
      <c r="X128" s="91" t="str">
        <f>INDEX('LIP Model'!X$13:X$215,MATCH(ROWS('LIP Model'!$AC$13:AY128),'LIP Model'!$AC$13:$AC$215,0))</f>
        <v>Tier 3</v>
      </c>
      <c r="Y128" s="92">
        <f>INDEX('LIP Model'!Y$13:Y$215,MATCH(ROWS('LIP Model'!$AC$13:BE128),'LIP Model'!$AC$13:$AC$215,0))</f>
        <v>1054718.8120054023</v>
      </c>
      <c r="Z128" s="92">
        <f>VLOOKUP(B128,'Build LIP Model by County'!B$13:AB$215,25,FALSE)</f>
        <v>0</v>
      </c>
      <c r="AA128" s="92">
        <f>INDEX('LIP Model'!AA$13:AA$215,MATCH(ROWS('LIP Model'!$AC$13:BG128),'LIP Model'!$AC$13:$AC$215,0))</f>
        <v>1054718.8120054023</v>
      </c>
      <c r="AB128" s="90">
        <f>INDEX('LIP Model'!AB$13:AB$215,MATCH(ROWS('LIP Model'!$AC$13:BH128),'LIP Model'!$AC$13:$AC$215,0))</f>
        <v>1</v>
      </c>
    </row>
    <row r="129" spans="2:28" s="73" customFormat="1" ht="18.75" x14ac:dyDescent="0.3">
      <c r="B129" s="74">
        <f>INDEX('LIP Model'!B$13:B$215,MATCH(ROWS('LIP Model'!$AC$13:AC129),'LIP Model'!$AC$13:$AC$215,0))</f>
        <v>23960090</v>
      </c>
      <c r="C129" s="84">
        <f>INDEX('LIP Model'!C$13:C$215,MATCH(ROWS('LIP Model'!$AC$13:AD129),'LIP Model'!$AC$13:$AC$215,0))</f>
        <v>16815</v>
      </c>
      <c r="D129" s="85" t="str">
        <f>INDEX('LIP Model'!D$13:D$215,MATCH(ROWS('LIP Model'!$AC$13:AE129),'LIP Model'!$AC$13:$AC$215,0))</f>
        <v>Kindred Hospital Melbourne</v>
      </c>
      <c r="E129" s="85" t="str">
        <f>INDEX('LIP Model'!E$13:E$215,MATCH(ROWS('LIP Model'!$AC$13:AF129),'LIP Model'!$AC$13:$AC$215,0))</f>
        <v>BREVARD</v>
      </c>
      <c r="F129" s="84" t="str">
        <f>INDEX('LIP Model'!F$13:F$215,MATCH(ROWS('LIP Model'!$AC$13:AG129),'LIP Model'!$AC$13:$AC$215,0))</f>
        <v>Private</v>
      </c>
      <c r="G129" s="84" t="str">
        <f>INDEX('LIP Model'!G$13:G$215,MATCH(ROWS('LIP Model'!$AC$13:AH129),'LIP Model'!$AC$13:$AC$215,0))</f>
        <v>Not</v>
      </c>
      <c r="H129" s="84" t="str">
        <f>INDEX('LIP Model'!H$13:H$215,MATCH(ROWS('LIP Model'!$AC$13:AI129),'LIP Model'!$AC$13:$AC$215,0))</f>
        <v>Not</v>
      </c>
      <c r="I129" s="86">
        <f>INDEX('LIP Model'!I$13:I$215,MATCH(ROWS('LIP Model'!$AC$13:AJ129),'LIP Model'!$AC$13:$AC$215,0))</f>
        <v>42005</v>
      </c>
      <c r="J129" s="85" t="str">
        <f>INDEX('LIP Model'!J$13:J$215,MATCH(ROWS('LIP Model'!$AC$13:AK129),'LIP Model'!$AC$13:$AC$215,0))</f>
        <v xml:space="preserve"> 12/31/2015</v>
      </c>
      <c r="K129" s="87">
        <f>INDEX('LIP Model'!K$13:K$215,MATCH(ROWS('LIP Model'!$AC$13:AL129),'LIP Model'!$AC$13:$AC$215,0))</f>
        <v>19</v>
      </c>
      <c r="L129" s="87">
        <f>INDEX('LIP Model'!L$13:L$215,MATCH(ROWS('LIP Model'!$AC$13:AM129),'LIP Model'!$AC$13:$AC$215,0))</f>
        <v>184</v>
      </c>
      <c r="M129" s="87">
        <f>INDEX('LIP Model'!M$13:M$215,MATCH(ROWS('LIP Model'!$AC$13:AN129),'LIP Model'!$AC$13:$AC$215,0))</f>
        <v>203</v>
      </c>
      <c r="N129" s="87">
        <f>INDEX('LIP Model'!N$13:N$215,MATCH(ROWS('LIP Model'!$AC$13:AO129),'LIP Model'!$AC$13:$AC$215,0))</f>
        <v>10914</v>
      </c>
      <c r="O129" s="88">
        <f>INDEX('LIP Model'!O$13:O$215,MATCH(ROWS('LIP Model'!$AC$13:AP129),'LIP Model'!$AC$13:$AC$215,0))</f>
        <v>1.8599963349825912E-2</v>
      </c>
      <c r="P129" s="89">
        <f>INDEX('LIP Model'!P$13:P$215,MATCH(ROWS('LIP Model'!$AC$13:AQ129),'LIP Model'!$AC$13:$AC$215,0))</f>
        <v>1031712</v>
      </c>
      <c r="Q129" s="89">
        <f>INDEX('LIP Model'!Q$13:Q$215,MATCH(ROWS('LIP Model'!$AC$13:AR129),'LIP Model'!$AC$13:$AC$215,0))</f>
        <v>13814525</v>
      </c>
      <c r="R129" s="89">
        <f>INDEX('LIP Model'!R$13:R$215,MATCH(ROWS('LIP Model'!$AC$13:AS129),'LIP Model'!$AC$13:$AC$215,0))</f>
        <v>18260801</v>
      </c>
      <c r="S129" s="89">
        <f>INDEX('LIP Model'!S$13:S$215,MATCH(ROWS('LIP Model'!$AC$13:AT129),'LIP Model'!$AC$13:$AC$215,0))</f>
        <v>68980729</v>
      </c>
      <c r="T129" s="88">
        <f>INDEX('LIP Model'!T$13:T$215,MATCH(ROWS('LIP Model'!$AC$13:AU129),'LIP Model'!$AC$13:$AC$215,0))</f>
        <v>0.26472322436603996</v>
      </c>
      <c r="U129" s="89">
        <f>INDEX('LIP Model'!U$13:U$215,MATCH(ROWS('LIP Model'!$AC$13:AV129),'LIP Model'!$AC$13:$AC$215,0))</f>
        <v>273118.12725713581</v>
      </c>
      <c r="V129" s="89">
        <f>INDEX('LIP Model'!V$13:V$215,MATCH(ROWS('LIP Model'!$AC$13:AW129),'LIP Model'!$AC$13:$AC$215,0))</f>
        <v>3657025.601085268</v>
      </c>
      <c r="W129" s="90">
        <f>INDEX('LIP Model'!W$13:W$215,MATCH(ROWS('LIP Model'!$AC$13:AX129),'LIP Model'!$AC$13:$AC$215,0))</f>
        <v>7.46831324276441E-2</v>
      </c>
      <c r="X129" s="91" t="str">
        <f>INDEX('LIP Model'!X$13:X$215,MATCH(ROWS('LIP Model'!$AC$13:AY129),'LIP Model'!$AC$13:$AC$215,0))</f>
        <v>Tier 3</v>
      </c>
      <c r="Y129" s="92">
        <f>INDEX('LIP Model'!Y$13:Y$215,MATCH(ROWS('LIP Model'!$AC$13:BE129),'LIP Model'!$AC$13:$AC$215,0))</f>
        <v>81935.438177140735</v>
      </c>
      <c r="Z129" s="92">
        <f>VLOOKUP(B129,'Build LIP Model by County'!B$13:AB$215,25,FALSE)</f>
        <v>0</v>
      </c>
      <c r="AA129" s="92">
        <f>INDEX('LIP Model'!AA$13:AA$215,MATCH(ROWS('LIP Model'!$AC$13:BG129),'LIP Model'!$AC$13:$AC$215,0))</f>
        <v>81935.438177140735</v>
      </c>
      <c r="AB129" s="90">
        <f>INDEX('LIP Model'!AB$13:AB$215,MATCH(ROWS('LIP Model'!$AC$13:BH129),'LIP Model'!$AC$13:$AC$215,0))</f>
        <v>1</v>
      </c>
    </row>
    <row r="130" spans="2:28" s="73" customFormat="1" ht="18.75" x14ac:dyDescent="0.3">
      <c r="B130" s="74">
        <f>INDEX('LIP Model'!B$13:B$215,MATCH(ROWS('LIP Model'!$AC$13:AC130),'LIP Model'!$AC$13:$AC$215,0))</f>
        <v>100213</v>
      </c>
      <c r="C130" s="84">
        <f>INDEX('LIP Model'!C$13:C$215,MATCH(ROWS('LIP Model'!$AC$13:AD130),'LIP Model'!$AC$13:$AC$215,0))</f>
        <v>110213</v>
      </c>
      <c r="D130" s="85" t="str">
        <f>INDEX('LIP Model'!D$13:D$215,MATCH(ROWS('LIP Model'!$AC$13:AE130),'LIP Model'!$AC$13:$AC$215,0))</f>
        <v>Blake Medical Center</v>
      </c>
      <c r="E130" s="85" t="str">
        <f>INDEX('LIP Model'!E$13:E$215,MATCH(ROWS('LIP Model'!$AC$13:AF130),'LIP Model'!$AC$13:$AC$215,0))</f>
        <v>MANATEE</v>
      </c>
      <c r="F130" s="84" t="str">
        <f>INDEX('LIP Model'!F$13:F$215,MATCH(ROWS('LIP Model'!$AC$13:AG130),'LIP Model'!$AC$13:$AC$215,0))</f>
        <v>Private</v>
      </c>
      <c r="G130" s="84" t="str">
        <f>INDEX('LIP Model'!G$13:G$215,MATCH(ROWS('LIP Model'!$AC$13:AH130),'LIP Model'!$AC$13:$AC$215,0))</f>
        <v>Not</v>
      </c>
      <c r="H130" s="84" t="str">
        <f>INDEX('LIP Model'!H$13:H$215,MATCH(ROWS('LIP Model'!$AC$13:AI130),'LIP Model'!$AC$13:$AC$215,0))</f>
        <v>Not</v>
      </c>
      <c r="I130" s="86">
        <f>INDEX('LIP Model'!I$13:I$215,MATCH(ROWS('LIP Model'!$AC$13:AJ130),'LIP Model'!$AC$13:$AC$215,0))</f>
        <v>42005</v>
      </c>
      <c r="J130" s="85" t="str">
        <f>INDEX('LIP Model'!J$13:J$215,MATCH(ROWS('LIP Model'!$AC$13:AK130),'LIP Model'!$AC$13:$AC$215,0))</f>
        <v xml:space="preserve"> 12/31/2015</v>
      </c>
      <c r="K130" s="87">
        <f>INDEX('LIP Model'!K$13:K$215,MATCH(ROWS('LIP Model'!$AC$13:AL130),'LIP Model'!$AC$13:$AC$215,0))</f>
        <v>3836</v>
      </c>
      <c r="L130" s="87">
        <f>INDEX('LIP Model'!L$13:L$215,MATCH(ROWS('LIP Model'!$AC$13:AM130),'LIP Model'!$AC$13:$AC$215,0))</f>
        <v>3762</v>
      </c>
      <c r="M130" s="87">
        <f>INDEX('LIP Model'!M$13:M$215,MATCH(ROWS('LIP Model'!$AC$13:AN130),'LIP Model'!$AC$13:$AC$215,0))</f>
        <v>7598</v>
      </c>
      <c r="N130" s="87">
        <f>INDEX('LIP Model'!N$13:N$215,MATCH(ROWS('LIP Model'!$AC$13:AO130),'LIP Model'!$AC$13:$AC$215,0))</f>
        <v>78209</v>
      </c>
      <c r="O130" s="88">
        <f>INDEX('LIP Model'!O$13:O$215,MATCH(ROWS('LIP Model'!$AC$13:AP130),'LIP Model'!$AC$13:$AC$215,0))</f>
        <v>9.714994437980283E-2</v>
      </c>
      <c r="P130" s="89">
        <f>INDEX('LIP Model'!P$13:P$215,MATCH(ROWS('LIP Model'!$AC$13:AQ130),'LIP Model'!$AC$13:$AC$215,0))</f>
        <v>24020922</v>
      </c>
      <c r="Q130" s="89">
        <f>INDEX('LIP Model'!Q$13:Q$215,MATCH(ROWS('LIP Model'!$AC$13:AR130),'LIP Model'!$AC$13:$AC$215,0))</f>
        <v>322119087</v>
      </c>
      <c r="R130" s="89">
        <f>INDEX('LIP Model'!R$13:R$215,MATCH(ROWS('LIP Model'!$AC$13:AS130),'LIP Model'!$AC$13:$AC$215,0))</f>
        <v>199189105</v>
      </c>
      <c r="S130" s="89">
        <f>INDEX('LIP Model'!S$13:S$215,MATCH(ROWS('LIP Model'!$AC$13:AT130),'LIP Model'!$AC$13:$AC$215,0))</f>
        <v>1538904908</v>
      </c>
      <c r="T130" s="88">
        <f>INDEX('LIP Model'!T$13:T$215,MATCH(ROWS('LIP Model'!$AC$13:AU130),'LIP Model'!$AC$13:$AC$215,0))</f>
        <v>0.12943561617388771</v>
      </c>
      <c r="U130" s="89">
        <f>INDEX('LIP Model'!U$13:U$215,MATCH(ROWS('LIP Model'!$AC$13:AV130),'LIP Model'!$AC$13:$AC$215,0))</f>
        <v>3109162.8401348954</v>
      </c>
      <c r="V130" s="89">
        <f>INDEX('LIP Model'!V$13:V$215,MATCH(ROWS('LIP Model'!$AC$13:AW130),'LIP Model'!$AC$13:$AC$215,0))</f>
        <v>41693682.507215142</v>
      </c>
      <c r="W130" s="90">
        <f>INDEX('LIP Model'!W$13:W$215,MATCH(ROWS('LIP Model'!$AC$13:AX130),'LIP Model'!$AC$13:$AC$215,0))</f>
        <v>7.4571557443908948E-2</v>
      </c>
      <c r="X130" s="91" t="str">
        <f>INDEX('LIP Model'!X$13:X$215,MATCH(ROWS('LIP Model'!$AC$13:AY130),'LIP Model'!$AC$13:$AC$215,0))</f>
        <v>Tier 3</v>
      </c>
      <c r="Y130" s="92">
        <f>INDEX('LIP Model'!Y$13:Y$215,MATCH(ROWS('LIP Model'!$AC$13:BE130),'LIP Model'!$AC$13:$AC$215,0))</f>
        <v>932748.8520404686</v>
      </c>
      <c r="Z130" s="92">
        <f>VLOOKUP(B130,'Build LIP Model by County'!B$13:AB$215,25,FALSE)</f>
        <v>497136</v>
      </c>
      <c r="AA130" s="92">
        <f>INDEX('LIP Model'!AA$13:AA$215,MATCH(ROWS('LIP Model'!$AC$13:BG130),'LIP Model'!$AC$13:$AC$215,0))</f>
        <v>435612.8520404686</v>
      </c>
      <c r="AB130" s="90">
        <f>INDEX('LIP Model'!AB$13:AB$215,MATCH(ROWS('LIP Model'!$AC$13:BH130),'LIP Model'!$AC$13:$AC$215,0))</f>
        <v>0.46702051799638017</v>
      </c>
    </row>
    <row r="131" spans="2:28" s="73" customFormat="1" ht="18.75" x14ac:dyDescent="0.3">
      <c r="B131" s="74">
        <f>INDEX('LIP Model'!B$13:B$215,MATCH(ROWS('LIP Model'!$AC$13:AC131),'LIP Model'!$AC$13:$AC$215,0))</f>
        <v>100072</v>
      </c>
      <c r="C131" s="84">
        <f>INDEX('LIP Model'!C$13:C$215,MATCH(ROWS('LIP Model'!$AC$13:AD131),'LIP Model'!$AC$13:$AC$215,0))</f>
        <v>101826</v>
      </c>
      <c r="D131" s="85" t="str">
        <f>INDEX('LIP Model'!D$13:D$215,MATCH(ROWS('LIP Model'!$AC$13:AE131),'LIP Model'!$AC$13:$AC$215,0))</f>
        <v>Florida Hospital Fish Memorial</v>
      </c>
      <c r="E131" s="85" t="str">
        <f>INDEX('LIP Model'!E$13:E$215,MATCH(ROWS('LIP Model'!$AC$13:AF131),'LIP Model'!$AC$13:$AC$215,0))</f>
        <v>VOLUSIA</v>
      </c>
      <c r="F131" s="84" t="str">
        <f>INDEX('LIP Model'!F$13:F$215,MATCH(ROWS('LIP Model'!$AC$13:AG131),'LIP Model'!$AC$13:$AC$215,0))</f>
        <v>Private</v>
      </c>
      <c r="G131" s="84" t="str">
        <f>INDEX('LIP Model'!G$13:G$215,MATCH(ROWS('LIP Model'!$AC$13:AH131),'LIP Model'!$AC$13:$AC$215,0))</f>
        <v>Not</v>
      </c>
      <c r="H131" s="84" t="str">
        <f>INDEX('LIP Model'!H$13:H$215,MATCH(ROWS('LIP Model'!$AC$13:AI131),'LIP Model'!$AC$13:$AC$215,0))</f>
        <v>Not</v>
      </c>
      <c r="I131" s="86">
        <f>INDEX('LIP Model'!I$13:I$215,MATCH(ROWS('LIP Model'!$AC$13:AJ131),'LIP Model'!$AC$13:$AC$215,0))</f>
        <v>42005</v>
      </c>
      <c r="J131" s="85" t="str">
        <f>INDEX('LIP Model'!J$13:J$215,MATCH(ROWS('LIP Model'!$AC$13:AK131),'LIP Model'!$AC$13:$AC$215,0))</f>
        <v xml:space="preserve"> 12/31/2015</v>
      </c>
      <c r="K131" s="87">
        <f>INDEX('LIP Model'!K$13:K$215,MATCH(ROWS('LIP Model'!$AC$13:AL131),'LIP Model'!$AC$13:$AC$215,0))</f>
        <v>1416</v>
      </c>
      <c r="L131" s="87">
        <f>INDEX('LIP Model'!L$13:L$215,MATCH(ROWS('LIP Model'!$AC$13:AM131),'LIP Model'!$AC$13:$AC$215,0))</f>
        <v>2999</v>
      </c>
      <c r="M131" s="87">
        <f>INDEX('LIP Model'!M$13:M$215,MATCH(ROWS('LIP Model'!$AC$13:AN131),'LIP Model'!$AC$13:$AC$215,0))</f>
        <v>4415</v>
      </c>
      <c r="N131" s="87">
        <f>INDEX('LIP Model'!N$13:N$215,MATCH(ROWS('LIP Model'!$AC$13:AO131),'LIP Model'!$AC$13:$AC$215,0))</f>
        <v>42518</v>
      </c>
      <c r="O131" s="88">
        <f>INDEX('LIP Model'!O$13:O$215,MATCH(ROWS('LIP Model'!$AC$13:AP131),'LIP Model'!$AC$13:$AC$215,0))</f>
        <v>0.10383837433557552</v>
      </c>
      <c r="P131" s="89">
        <f>INDEX('LIP Model'!P$13:P$215,MATCH(ROWS('LIP Model'!$AC$13:AQ131),'LIP Model'!$AC$13:$AC$215,0))</f>
        <v>9255929</v>
      </c>
      <c r="Q131" s="89">
        <f>INDEX('LIP Model'!Q$13:Q$215,MATCH(ROWS('LIP Model'!$AC$13:AR131),'LIP Model'!$AC$13:$AC$215,0))</f>
        <v>125976393</v>
      </c>
      <c r="R131" s="89">
        <f>INDEX('LIP Model'!R$13:R$215,MATCH(ROWS('LIP Model'!$AC$13:AS131),'LIP Model'!$AC$13:$AC$215,0))</f>
        <v>120479135</v>
      </c>
      <c r="S131" s="89">
        <f>INDEX('LIP Model'!S$13:S$215,MATCH(ROWS('LIP Model'!$AC$13:AT131),'LIP Model'!$AC$13:$AC$215,0))</f>
        <v>606260831</v>
      </c>
      <c r="T131" s="88">
        <f>INDEX('LIP Model'!T$13:T$215,MATCH(ROWS('LIP Model'!$AC$13:AU131),'LIP Model'!$AC$13:$AC$215,0))</f>
        <v>0.19872491976972201</v>
      </c>
      <c r="U131" s="89">
        <f>INDEX('LIP Model'!U$13:U$215,MATCH(ROWS('LIP Model'!$AC$13:AV131),'LIP Model'!$AC$13:$AC$215,0))</f>
        <v>1839383.7479192433</v>
      </c>
      <c r="V131" s="89">
        <f>INDEX('LIP Model'!V$13:V$215,MATCH(ROWS('LIP Model'!$AC$13:AW131),'LIP Model'!$AC$13:$AC$215,0))</f>
        <v>25034648.591803968</v>
      </c>
      <c r="W131" s="90">
        <f>INDEX('LIP Model'!W$13:W$215,MATCH(ROWS('LIP Model'!$AC$13:AX131),'LIP Model'!$AC$13:$AC$215,0))</f>
        <v>7.3473519756991304E-2</v>
      </c>
      <c r="X131" s="91" t="str">
        <f>INDEX('LIP Model'!X$13:X$215,MATCH(ROWS('LIP Model'!$AC$13:AY131),'LIP Model'!$AC$13:$AC$215,0))</f>
        <v>Tier 3</v>
      </c>
      <c r="Y131" s="92">
        <f>INDEX('LIP Model'!Y$13:Y$215,MATCH(ROWS('LIP Model'!$AC$13:BE131),'LIP Model'!$AC$13:$AC$215,0))</f>
        <v>551815.12437577301</v>
      </c>
      <c r="Z131" s="92">
        <f>VLOOKUP(B131,'Build LIP Model by County'!B$13:AB$215,25,FALSE)</f>
        <v>294106</v>
      </c>
      <c r="AA131" s="92">
        <f>INDEX('LIP Model'!AA$13:AA$215,MATCH(ROWS('LIP Model'!$AC$13:BG131),'LIP Model'!$AC$13:$AC$215,0))</f>
        <v>257709.12437577301</v>
      </c>
      <c r="AB131" s="90">
        <f>INDEX('LIP Model'!AB$13:AB$215,MATCH(ROWS('LIP Model'!$AC$13:BH131),'LIP Model'!$AC$13:$AC$215,0))</f>
        <v>0.46702077016700111</v>
      </c>
    </row>
    <row r="132" spans="2:28" s="73" customFormat="1" ht="18.75" x14ac:dyDescent="0.3">
      <c r="B132" s="74">
        <f>INDEX('LIP Model'!B$13:B$215,MATCH(ROWS('LIP Model'!$AC$13:AC132),'LIP Model'!$AC$13:$AC$215,0))</f>
        <v>23960099</v>
      </c>
      <c r="C132" s="84">
        <f>INDEX('LIP Model'!C$13:C$215,MATCH(ROWS('LIP Model'!$AC$13:AD132),'LIP Model'!$AC$13:$AC$215,0))</f>
        <v>54568</v>
      </c>
      <c r="D132" s="85" t="str">
        <f>INDEX('LIP Model'!D$13:D$215,MATCH(ROWS('LIP Model'!$AC$13:AE132),'LIP Model'!$AC$13:$AC$215,0))</f>
        <v>Florida Hospital Wesley Chapel</v>
      </c>
      <c r="E132" s="85" t="str">
        <f>INDEX('LIP Model'!E$13:E$215,MATCH(ROWS('LIP Model'!$AC$13:AF132),'LIP Model'!$AC$13:$AC$215,0))</f>
        <v>PASCO</v>
      </c>
      <c r="F132" s="84" t="str">
        <f>INDEX('LIP Model'!F$13:F$215,MATCH(ROWS('LIP Model'!$AC$13:AG132),'LIP Model'!$AC$13:$AC$215,0))</f>
        <v>Private</v>
      </c>
      <c r="G132" s="84" t="str">
        <f>INDEX('LIP Model'!G$13:G$215,MATCH(ROWS('LIP Model'!$AC$13:AH132),'LIP Model'!$AC$13:$AC$215,0))</f>
        <v>Not</v>
      </c>
      <c r="H132" s="84" t="str">
        <f>INDEX('LIP Model'!H$13:H$215,MATCH(ROWS('LIP Model'!$AC$13:AI132),'LIP Model'!$AC$13:$AC$215,0))</f>
        <v>Not</v>
      </c>
      <c r="I132" s="86">
        <f>INDEX('LIP Model'!I$13:I$215,MATCH(ROWS('LIP Model'!$AC$13:AJ132),'LIP Model'!$AC$13:$AC$215,0))</f>
        <v>42005</v>
      </c>
      <c r="J132" s="85" t="str">
        <f>INDEX('LIP Model'!J$13:J$215,MATCH(ROWS('LIP Model'!$AC$13:AK132),'LIP Model'!$AC$13:$AC$215,0))</f>
        <v xml:space="preserve"> 12/31/2015</v>
      </c>
      <c r="K132" s="87">
        <f>INDEX('LIP Model'!K$13:K$215,MATCH(ROWS('LIP Model'!$AC$13:AL132),'LIP Model'!$AC$13:$AC$215,0))</f>
        <v>1274</v>
      </c>
      <c r="L132" s="87">
        <f>INDEX('LIP Model'!L$13:L$215,MATCH(ROWS('LIP Model'!$AC$13:AM132),'LIP Model'!$AC$13:$AC$215,0))</f>
        <v>844</v>
      </c>
      <c r="M132" s="87">
        <f>INDEX('LIP Model'!M$13:M$215,MATCH(ROWS('LIP Model'!$AC$13:AN132),'LIP Model'!$AC$13:$AC$215,0))</f>
        <v>2118</v>
      </c>
      <c r="N132" s="87">
        <f>INDEX('LIP Model'!N$13:N$215,MATCH(ROWS('LIP Model'!$AC$13:AO132),'LIP Model'!$AC$13:$AC$215,0))</f>
        <v>20959</v>
      </c>
      <c r="O132" s="88">
        <f>INDEX('LIP Model'!O$13:O$215,MATCH(ROWS('LIP Model'!$AC$13:AP132),'LIP Model'!$AC$13:$AC$215,0))</f>
        <v>0.10105443962021089</v>
      </c>
      <c r="P132" s="89">
        <f>INDEX('LIP Model'!P$13:P$215,MATCH(ROWS('LIP Model'!$AC$13:AQ132),'LIP Model'!$AC$13:$AC$215,0))</f>
        <v>22078213</v>
      </c>
      <c r="Q132" s="89">
        <f>INDEX('LIP Model'!Q$13:Q$215,MATCH(ROWS('LIP Model'!$AC$13:AR132),'LIP Model'!$AC$13:$AC$215,0))</f>
        <v>301828299</v>
      </c>
      <c r="R132" s="89">
        <f>INDEX('LIP Model'!R$13:R$215,MATCH(ROWS('LIP Model'!$AC$13:AS132),'LIP Model'!$AC$13:$AC$215,0))</f>
        <v>111737725</v>
      </c>
      <c r="S132" s="89">
        <f>INDEX('LIP Model'!S$13:S$215,MATCH(ROWS('LIP Model'!$AC$13:AT132),'LIP Model'!$AC$13:$AC$215,0))</f>
        <v>694447906</v>
      </c>
      <c r="T132" s="88">
        <f>INDEX('LIP Model'!T$13:T$215,MATCH(ROWS('LIP Model'!$AC$13:AU132),'LIP Model'!$AC$13:$AC$215,0))</f>
        <v>0.16090152196383756</v>
      </c>
      <c r="U132" s="89">
        <f>INDEX('LIP Model'!U$13:U$215,MATCH(ROWS('LIP Model'!$AC$13:AV132),'LIP Model'!$AC$13:$AC$215,0))</f>
        <v>3552418.073941784</v>
      </c>
      <c r="V132" s="89">
        <f>INDEX('LIP Model'!V$13:V$215,MATCH(ROWS('LIP Model'!$AC$13:AW132),'LIP Model'!$AC$13:$AC$215,0))</f>
        <v>48564632.680856228</v>
      </c>
      <c r="W132" s="90">
        <f>INDEX('LIP Model'!W$13:W$215,MATCH(ROWS('LIP Model'!$AC$13:AX132),'LIP Model'!$AC$13:$AC$215,0))</f>
        <v>7.3148253736141561E-2</v>
      </c>
      <c r="X132" s="91" t="str">
        <f>INDEX('LIP Model'!X$13:X$215,MATCH(ROWS('LIP Model'!$AC$13:AY132),'LIP Model'!$AC$13:$AC$215,0))</f>
        <v>Tier 3</v>
      </c>
      <c r="Y132" s="92">
        <f>INDEX('LIP Model'!Y$13:Y$215,MATCH(ROWS('LIP Model'!$AC$13:BE132),'LIP Model'!$AC$13:$AC$215,0))</f>
        <v>1065725.4221825351</v>
      </c>
      <c r="Z132" s="92">
        <f>VLOOKUP(B132,'Build LIP Model by County'!B$13:AB$215,25,FALSE)</f>
        <v>0</v>
      </c>
      <c r="AA132" s="92">
        <f>INDEX('LIP Model'!AA$13:AA$215,MATCH(ROWS('LIP Model'!$AC$13:BG132),'LIP Model'!$AC$13:$AC$215,0))</f>
        <v>1065725.4221825351</v>
      </c>
      <c r="AB132" s="90">
        <f>INDEX('LIP Model'!AB$13:AB$215,MATCH(ROWS('LIP Model'!$AC$13:BH132),'LIP Model'!$AC$13:$AC$215,0))</f>
        <v>1</v>
      </c>
    </row>
    <row r="133" spans="2:28" s="73" customFormat="1" ht="18.75" x14ac:dyDescent="0.3">
      <c r="B133" s="74">
        <f>INDEX('LIP Model'!B$13:B$215,MATCH(ROWS('LIP Model'!$AC$13:AC133),'LIP Model'!$AC$13:$AC$215,0))</f>
        <v>110006</v>
      </c>
      <c r="C133" s="84">
        <f>INDEX('LIP Model'!C$13:C$215,MATCH(ROWS('LIP Model'!$AC$13:AD133),'LIP Model'!$AC$13:$AC$215,0))</f>
        <v>120260</v>
      </c>
      <c r="D133" s="85" t="str">
        <f>INDEX('LIP Model'!D$13:D$215,MATCH(ROWS('LIP Model'!$AC$13:AE133),'LIP Model'!$AC$13:$AC$215,0))</f>
        <v>Palms West Hospital</v>
      </c>
      <c r="E133" s="85" t="str">
        <f>INDEX('LIP Model'!E$13:E$215,MATCH(ROWS('LIP Model'!$AC$13:AF133),'LIP Model'!$AC$13:$AC$215,0))</f>
        <v>PALM BEACH</v>
      </c>
      <c r="F133" s="84" t="str">
        <f>INDEX('LIP Model'!F$13:F$215,MATCH(ROWS('LIP Model'!$AC$13:AG133),'LIP Model'!$AC$13:$AC$215,0))</f>
        <v>Private</v>
      </c>
      <c r="G133" s="84" t="str">
        <f>INDEX('LIP Model'!G$13:G$215,MATCH(ROWS('LIP Model'!$AC$13:AH133),'LIP Model'!$AC$13:$AC$215,0))</f>
        <v>Not</v>
      </c>
      <c r="H133" s="84" t="str">
        <f>INDEX('LIP Model'!H$13:H$215,MATCH(ROWS('LIP Model'!$AC$13:AI133),'LIP Model'!$AC$13:$AC$215,0))</f>
        <v>Not</v>
      </c>
      <c r="I133" s="86">
        <f>INDEX('LIP Model'!I$13:I$215,MATCH(ROWS('LIP Model'!$AC$13:AJ133),'LIP Model'!$AC$13:$AC$215,0))</f>
        <v>42005</v>
      </c>
      <c r="J133" s="85" t="str">
        <f>INDEX('LIP Model'!J$13:J$215,MATCH(ROWS('LIP Model'!$AC$13:AK133),'LIP Model'!$AC$13:$AC$215,0))</f>
        <v xml:space="preserve"> 12/31/2015</v>
      </c>
      <c r="K133" s="87">
        <f>INDEX('LIP Model'!K$13:K$215,MATCH(ROWS('LIP Model'!$AC$13:AL133),'LIP Model'!$AC$13:$AC$215,0))</f>
        <v>5268</v>
      </c>
      <c r="L133" s="87">
        <f>INDEX('LIP Model'!L$13:L$215,MATCH(ROWS('LIP Model'!$AC$13:AM133),'LIP Model'!$AC$13:$AC$215,0))</f>
        <v>11044</v>
      </c>
      <c r="M133" s="87">
        <f>INDEX('LIP Model'!M$13:M$215,MATCH(ROWS('LIP Model'!$AC$13:AN133),'LIP Model'!$AC$13:$AC$215,0))</f>
        <v>16312</v>
      </c>
      <c r="N133" s="87">
        <f>INDEX('LIP Model'!N$13:N$215,MATCH(ROWS('LIP Model'!$AC$13:AO133),'LIP Model'!$AC$13:$AC$215,0))</f>
        <v>59506</v>
      </c>
      <c r="O133" s="88">
        <f>INDEX('LIP Model'!O$13:O$215,MATCH(ROWS('LIP Model'!$AC$13:AP133),'LIP Model'!$AC$13:$AC$215,0))</f>
        <v>0.27412361778644168</v>
      </c>
      <c r="P133" s="89">
        <f>INDEX('LIP Model'!P$13:P$215,MATCH(ROWS('LIP Model'!$AC$13:AQ133),'LIP Model'!$AC$13:$AC$215,0))</f>
        <v>30129674</v>
      </c>
      <c r="Q133" s="89">
        <f>INDEX('LIP Model'!Q$13:Q$215,MATCH(ROWS('LIP Model'!$AC$13:AR133),'LIP Model'!$AC$13:$AC$215,0))</f>
        <v>419462341</v>
      </c>
      <c r="R133" s="89">
        <f>INDEX('LIP Model'!R$13:R$215,MATCH(ROWS('LIP Model'!$AC$13:AS133),'LIP Model'!$AC$13:$AC$215,0))</f>
        <v>152146393</v>
      </c>
      <c r="S133" s="89">
        <f>INDEX('LIP Model'!S$13:S$215,MATCH(ROWS('LIP Model'!$AC$13:AT133),'LIP Model'!$AC$13:$AC$215,0))</f>
        <v>1295903216</v>
      </c>
      <c r="T133" s="88">
        <f>INDEX('LIP Model'!T$13:T$215,MATCH(ROWS('LIP Model'!$AC$13:AU133),'LIP Model'!$AC$13:$AC$215,0))</f>
        <v>0.11740567591893375</v>
      </c>
      <c r="U133" s="89">
        <f>INDEX('LIP Model'!U$13:U$215,MATCH(ROWS('LIP Model'!$AC$13:AV133),'LIP Model'!$AC$13:$AC$215,0))</f>
        <v>3537394.7411871245</v>
      </c>
      <c r="V133" s="89">
        <f>INDEX('LIP Model'!V$13:V$215,MATCH(ROWS('LIP Model'!$AC$13:AW133),'LIP Model'!$AC$13:$AC$215,0))</f>
        <v>49247259.667643279</v>
      </c>
      <c r="W133" s="90">
        <f>INDEX('LIP Model'!W$13:W$215,MATCH(ROWS('LIP Model'!$AC$13:AX133),'LIP Model'!$AC$13:$AC$215,0))</f>
        <v>7.1829270604294851E-2</v>
      </c>
      <c r="X133" s="91" t="str">
        <f>INDEX('LIP Model'!X$13:X$215,MATCH(ROWS('LIP Model'!$AC$13:AY133),'LIP Model'!$AC$13:$AC$215,0))</f>
        <v>Tier 3</v>
      </c>
      <c r="Y133" s="92">
        <f>INDEX('LIP Model'!Y$13:Y$215,MATCH(ROWS('LIP Model'!$AC$13:BE133),'LIP Model'!$AC$13:$AC$215,0))</f>
        <v>1061218.4223561373</v>
      </c>
      <c r="Z133" s="92">
        <f>VLOOKUP(B133,'Build LIP Model by County'!B$13:AB$215,25,FALSE)</f>
        <v>565607</v>
      </c>
      <c r="AA133" s="92">
        <f>INDEX('LIP Model'!AA$13:AA$215,MATCH(ROWS('LIP Model'!$AC$13:BG133),'LIP Model'!$AC$13:$AC$215,0))</f>
        <v>495611.42235613731</v>
      </c>
      <c r="AB133" s="90">
        <f>INDEX('LIP Model'!AB$13:AB$215,MATCH(ROWS('LIP Model'!$AC$13:BH133),'LIP Model'!$AC$13:$AC$215,0))</f>
        <v>0.46702112582607774</v>
      </c>
    </row>
    <row r="134" spans="2:28" s="73" customFormat="1" ht="18.75" x14ac:dyDescent="0.3">
      <c r="B134" s="74">
        <f>INDEX('LIP Model'!B$13:B$215,MATCH(ROWS('LIP Model'!$AC$13:AC134),'LIP Model'!$AC$13:$AC$215,0))</f>
        <v>100010</v>
      </c>
      <c r="C134" s="84">
        <f>INDEX('LIP Model'!C$13:C$215,MATCH(ROWS('LIP Model'!$AC$13:AD134),'LIP Model'!$AC$13:$AC$215,0))</f>
        <v>101486</v>
      </c>
      <c r="D134" s="85" t="str">
        <f>INDEX('LIP Model'!D$13:D$215,MATCH(ROWS('LIP Model'!$AC$13:AE134),'LIP Model'!$AC$13:$AC$215,0))</f>
        <v>St Mary's Medical Center</v>
      </c>
      <c r="E134" s="85" t="str">
        <f>INDEX('LIP Model'!E$13:E$215,MATCH(ROWS('LIP Model'!$AC$13:AF134),'LIP Model'!$AC$13:$AC$215,0))</f>
        <v>PALM BEACH</v>
      </c>
      <c r="F134" s="84" t="str">
        <f>INDEX('LIP Model'!F$13:F$215,MATCH(ROWS('LIP Model'!$AC$13:AG134),'LIP Model'!$AC$13:$AC$215,0))</f>
        <v>Private</v>
      </c>
      <c r="G134" s="84" t="str">
        <f>INDEX('LIP Model'!G$13:G$215,MATCH(ROWS('LIP Model'!$AC$13:AH134),'LIP Model'!$AC$13:$AC$215,0))</f>
        <v>Not</v>
      </c>
      <c r="H134" s="84" t="str">
        <f>INDEX('LIP Model'!H$13:H$215,MATCH(ROWS('LIP Model'!$AC$13:AI134),'LIP Model'!$AC$13:$AC$215,0))</f>
        <v>Not</v>
      </c>
      <c r="I134" s="86">
        <f>INDEX('LIP Model'!I$13:I$215,MATCH(ROWS('LIP Model'!$AC$13:AJ134),'LIP Model'!$AC$13:$AC$215,0))</f>
        <v>42005</v>
      </c>
      <c r="J134" s="85" t="str">
        <f>INDEX('LIP Model'!J$13:J$215,MATCH(ROWS('LIP Model'!$AC$13:AK134),'LIP Model'!$AC$13:$AC$215,0))</f>
        <v xml:space="preserve"> 12/31/2015</v>
      </c>
      <c r="K134" s="87">
        <f>INDEX('LIP Model'!K$13:K$215,MATCH(ROWS('LIP Model'!$AC$13:AL134),'LIP Model'!$AC$13:$AC$215,0))</f>
        <v>21163</v>
      </c>
      <c r="L134" s="87">
        <f>INDEX('LIP Model'!L$13:L$215,MATCH(ROWS('LIP Model'!$AC$13:AM134),'LIP Model'!$AC$13:$AC$215,0))</f>
        <v>25055</v>
      </c>
      <c r="M134" s="87">
        <f>INDEX('LIP Model'!M$13:M$215,MATCH(ROWS('LIP Model'!$AC$13:AN134),'LIP Model'!$AC$13:$AC$215,0))</f>
        <v>46218</v>
      </c>
      <c r="N134" s="87">
        <f>INDEX('LIP Model'!N$13:N$215,MATCH(ROWS('LIP Model'!$AC$13:AO134),'LIP Model'!$AC$13:$AC$215,0))</f>
        <v>108666</v>
      </c>
      <c r="O134" s="88">
        <f>INDEX('LIP Model'!O$13:O$215,MATCH(ROWS('LIP Model'!$AC$13:AP134),'LIP Model'!$AC$13:$AC$215,0))</f>
        <v>0.4253216277400475</v>
      </c>
      <c r="P134" s="89">
        <f>INDEX('LIP Model'!P$13:P$215,MATCH(ROWS('LIP Model'!$AC$13:AQ134),'LIP Model'!$AC$13:$AC$215,0))</f>
        <v>33562383</v>
      </c>
      <c r="Q134" s="89">
        <f>INDEX('LIP Model'!Q$13:Q$215,MATCH(ROWS('LIP Model'!$AC$13:AR134),'LIP Model'!$AC$13:$AC$215,0))</f>
        <v>467551580</v>
      </c>
      <c r="R134" s="89">
        <f>INDEX('LIP Model'!R$13:R$215,MATCH(ROWS('LIP Model'!$AC$13:AS134),'LIP Model'!$AC$13:$AC$215,0))</f>
        <v>268885587</v>
      </c>
      <c r="S134" s="89">
        <f>INDEX('LIP Model'!S$13:S$215,MATCH(ROWS('LIP Model'!$AC$13:AT134),'LIP Model'!$AC$13:$AC$215,0))</f>
        <v>1543672155</v>
      </c>
      <c r="T134" s="88">
        <f>INDEX('LIP Model'!T$13:T$215,MATCH(ROWS('LIP Model'!$AC$13:AU134),'LIP Model'!$AC$13:$AC$215,0))</f>
        <v>0.17418568193322112</v>
      </c>
      <c r="U134" s="89">
        <f>INDEX('LIP Model'!U$13:U$215,MATCH(ROWS('LIP Model'!$AC$13:AV134),'LIP Model'!$AC$13:$AC$215,0))</f>
        <v>5846086.5701589473</v>
      </c>
      <c r="V134" s="89">
        <f>INDEX('LIP Model'!V$13:V$215,MATCH(ROWS('LIP Model'!$AC$13:AW134),'LIP Model'!$AC$13:$AC$215,0))</f>
        <v>81440790.801254988</v>
      </c>
      <c r="W134" s="90">
        <f>INDEX('LIP Model'!W$13:W$215,MATCH(ROWS('LIP Model'!$AC$13:AX134),'LIP Model'!$AC$13:$AC$215,0))</f>
        <v>7.1783273622987212E-2</v>
      </c>
      <c r="X134" s="91" t="str">
        <f>INDEX('LIP Model'!X$13:X$215,MATCH(ROWS('LIP Model'!$AC$13:AY134),'LIP Model'!$AC$13:$AC$215,0))</f>
        <v>Tier 3</v>
      </c>
      <c r="Y134" s="92">
        <f>INDEX('LIP Model'!Y$13:Y$215,MATCH(ROWS('LIP Model'!$AC$13:BE134),'LIP Model'!$AC$13:$AC$215,0))</f>
        <v>1753825.9710476841</v>
      </c>
      <c r="Z134" s="92">
        <f>VLOOKUP(B134,'Build LIP Model by County'!B$13:AB$215,25,FALSE)</f>
        <v>934753</v>
      </c>
      <c r="AA134" s="92">
        <f>INDEX('LIP Model'!AA$13:AA$215,MATCH(ROWS('LIP Model'!$AC$13:BG134),'LIP Model'!$AC$13:$AC$215,0))</f>
        <v>819072.97104768408</v>
      </c>
      <c r="AB134" s="90">
        <f>INDEX('LIP Model'!AB$13:AB$215,MATCH(ROWS('LIP Model'!$AC$13:BH134),'LIP Model'!$AC$13:$AC$215,0))</f>
        <v>0.46702066486014798</v>
      </c>
    </row>
    <row r="135" spans="2:28" s="73" customFormat="1" ht="18.75" x14ac:dyDescent="0.3">
      <c r="B135" s="74">
        <f>INDEX('LIP Model'!B$13:B$215,MATCH(ROWS('LIP Model'!$AC$13:AC135),'LIP Model'!$AC$13:$AC$215,0))</f>
        <v>100228</v>
      </c>
      <c r="C135" s="84">
        <f>INDEX('LIP Model'!C$13:C$215,MATCH(ROWS('LIP Model'!$AC$13:AD135),'LIP Model'!$AC$13:$AC$215,0))</f>
        <v>112305</v>
      </c>
      <c r="D135" s="85" t="str">
        <f>INDEX('LIP Model'!D$13:D$215,MATCH(ROWS('LIP Model'!$AC$13:AE135),'LIP Model'!$AC$13:$AC$215,0))</f>
        <v>Westside Regional Medical Center</v>
      </c>
      <c r="E135" s="85" t="str">
        <f>INDEX('LIP Model'!E$13:E$215,MATCH(ROWS('LIP Model'!$AC$13:AF135),'LIP Model'!$AC$13:$AC$215,0))</f>
        <v>BROWARD</v>
      </c>
      <c r="F135" s="84" t="str">
        <f>INDEX('LIP Model'!F$13:F$215,MATCH(ROWS('LIP Model'!$AC$13:AG135),'LIP Model'!$AC$13:$AC$215,0))</f>
        <v>Private</v>
      </c>
      <c r="G135" s="84" t="str">
        <f>INDEX('LIP Model'!G$13:G$215,MATCH(ROWS('LIP Model'!$AC$13:AH135),'LIP Model'!$AC$13:$AC$215,0))</f>
        <v>Not</v>
      </c>
      <c r="H135" s="84" t="str">
        <f>INDEX('LIP Model'!H$13:H$215,MATCH(ROWS('LIP Model'!$AC$13:AI135),'LIP Model'!$AC$13:$AC$215,0))</f>
        <v>Not</v>
      </c>
      <c r="I135" s="86">
        <f>INDEX('LIP Model'!I$13:I$215,MATCH(ROWS('LIP Model'!$AC$13:AJ135),'LIP Model'!$AC$13:$AC$215,0))</f>
        <v>42005</v>
      </c>
      <c r="J135" s="85" t="str">
        <f>INDEX('LIP Model'!J$13:J$215,MATCH(ROWS('LIP Model'!$AC$13:AK135),'LIP Model'!$AC$13:$AC$215,0))</f>
        <v xml:space="preserve"> 12/31/2015</v>
      </c>
      <c r="K135" s="87">
        <f>INDEX('LIP Model'!K$13:K$215,MATCH(ROWS('LIP Model'!$AC$13:AL135),'LIP Model'!$AC$13:$AC$215,0))</f>
        <v>3227</v>
      </c>
      <c r="L135" s="87">
        <f>INDEX('LIP Model'!L$13:L$215,MATCH(ROWS('LIP Model'!$AC$13:AM135),'LIP Model'!$AC$13:$AC$215,0))</f>
        <v>3023</v>
      </c>
      <c r="M135" s="87">
        <f>INDEX('LIP Model'!M$13:M$215,MATCH(ROWS('LIP Model'!$AC$13:AN135),'LIP Model'!$AC$13:$AC$215,0))</f>
        <v>6250</v>
      </c>
      <c r="N135" s="87">
        <f>INDEX('LIP Model'!N$13:N$215,MATCH(ROWS('LIP Model'!$AC$13:AO135),'LIP Model'!$AC$13:$AC$215,0))</f>
        <v>65059</v>
      </c>
      <c r="O135" s="88">
        <f>INDEX('LIP Model'!O$13:O$215,MATCH(ROWS('LIP Model'!$AC$13:AP135),'LIP Model'!$AC$13:$AC$215,0))</f>
        <v>9.6066647197159502E-2</v>
      </c>
      <c r="P135" s="89">
        <f>INDEX('LIP Model'!P$13:P$215,MATCH(ROWS('LIP Model'!$AC$13:AQ135),'LIP Model'!$AC$13:$AC$215,0))</f>
        <v>29566796</v>
      </c>
      <c r="Q135" s="89">
        <f>INDEX('LIP Model'!Q$13:Q$215,MATCH(ROWS('LIP Model'!$AC$13:AR135),'LIP Model'!$AC$13:$AC$215,0))</f>
        <v>429243683</v>
      </c>
      <c r="R135" s="89">
        <f>INDEX('LIP Model'!R$13:R$215,MATCH(ROWS('LIP Model'!$AC$13:AS135),'LIP Model'!$AC$13:$AC$215,0))</f>
        <v>166925638</v>
      </c>
      <c r="S135" s="89">
        <f>INDEX('LIP Model'!S$13:S$215,MATCH(ROWS('LIP Model'!$AC$13:AT135),'LIP Model'!$AC$13:$AC$215,0))</f>
        <v>1559092761</v>
      </c>
      <c r="T135" s="88">
        <f>INDEX('LIP Model'!T$13:T$215,MATCH(ROWS('LIP Model'!$AC$13:AU135),'LIP Model'!$AC$13:$AC$215,0))</f>
        <v>0.10706587970617869</v>
      </c>
      <c r="U135" s="89">
        <f>INDEX('LIP Model'!U$13:U$215,MATCH(ROWS('LIP Model'!$AC$13:AV135),'LIP Model'!$AC$13:$AC$215,0))</f>
        <v>3165595.0238331254</v>
      </c>
      <c r="V135" s="89">
        <f>INDEX('LIP Model'!V$13:V$215,MATCH(ROWS('LIP Model'!$AC$13:AW135),'LIP Model'!$AC$13:$AC$215,0))</f>
        <v>45957352.528715096</v>
      </c>
      <c r="W135" s="90">
        <f>INDEX('LIP Model'!W$13:W$215,MATCH(ROWS('LIP Model'!$AC$13:AX135),'LIP Model'!$AC$13:$AC$215,0))</f>
        <v>6.8881144140215581E-2</v>
      </c>
      <c r="X135" s="91" t="str">
        <f>INDEX('LIP Model'!X$13:X$215,MATCH(ROWS('LIP Model'!$AC$13:AY135),'LIP Model'!$AC$13:$AC$215,0))</f>
        <v>Tier 3</v>
      </c>
      <c r="Y135" s="92">
        <f>INDEX('LIP Model'!Y$13:Y$215,MATCH(ROWS('LIP Model'!$AC$13:BE135),'LIP Model'!$AC$13:$AC$215,0))</f>
        <v>949678.50714993756</v>
      </c>
      <c r="Z135" s="92">
        <f>VLOOKUP(B135,'Build LIP Model by County'!B$13:AB$215,25,FALSE)</f>
        <v>0</v>
      </c>
      <c r="AA135" s="92">
        <f>INDEX('LIP Model'!AA$13:AA$215,MATCH(ROWS('LIP Model'!$AC$13:BG135),'LIP Model'!$AC$13:$AC$215,0))</f>
        <v>949678.50714993756</v>
      </c>
      <c r="AB135" s="90">
        <f>INDEX('LIP Model'!AB$13:AB$215,MATCH(ROWS('LIP Model'!$AC$13:BH135),'LIP Model'!$AC$13:$AC$215,0))</f>
        <v>1</v>
      </c>
    </row>
    <row r="136" spans="2:28" s="73" customFormat="1" ht="18.75" x14ac:dyDescent="0.3">
      <c r="B136" s="74">
        <f>INDEX('LIP Model'!B$13:B$215,MATCH(ROWS('LIP Model'!$AC$13:AC136),'LIP Model'!$AC$13:$AC$215,0))</f>
        <v>100191</v>
      </c>
      <c r="C136" s="84">
        <f>INDEX('LIP Model'!C$13:C$215,MATCH(ROWS('LIP Model'!$AC$13:AD136),'LIP Model'!$AC$13:$AC$215,0))</f>
        <v>105520</v>
      </c>
      <c r="D136" s="85" t="str">
        <f>INDEX('LIP Model'!D$13:D$215,MATCH(ROWS('LIP Model'!$AC$13:AE136),'LIP Model'!$AC$13:$AC$215,0))</f>
        <v>Medical Center of Trinity</v>
      </c>
      <c r="E136" s="85" t="str">
        <f>INDEX('LIP Model'!E$13:E$215,MATCH(ROWS('LIP Model'!$AC$13:AF136),'LIP Model'!$AC$13:$AC$215,0))</f>
        <v>PASCO</v>
      </c>
      <c r="F136" s="84" t="str">
        <f>INDEX('LIP Model'!F$13:F$215,MATCH(ROWS('LIP Model'!$AC$13:AG136),'LIP Model'!$AC$13:$AC$215,0))</f>
        <v>Private</v>
      </c>
      <c r="G136" s="84" t="str">
        <f>INDEX('LIP Model'!G$13:G$215,MATCH(ROWS('LIP Model'!$AC$13:AH136),'LIP Model'!$AC$13:$AC$215,0))</f>
        <v>Not</v>
      </c>
      <c r="H136" s="84" t="str">
        <f>INDEX('LIP Model'!H$13:H$215,MATCH(ROWS('LIP Model'!$AC$13:AI136),'LIP Model'!$AC$13:$AC$215,0))</f>
        <v>Not</v>
      </c>
      <c r="I136" s="86">
        <f>INDEX('LIP Model'!I$13:I$215,MATCH(ROWS('LIP Model'!$AC$13:AJ136),'LIP Model'!$AC$13:$AC$215,0))</f>
        <v>42005</v>
      </c>
      <c r="J136" s="85" t="str">
        <f>INDEX('LIP Model'!J$13:J$215,MATCH(ROWS('LIP Model'!$AC$13:AK136),'LIP Model'!$AC$13:$AC$215,0))</f>
        <v xml:space="preserve"> 12/31/2015</v>
      </c>
      <c r="K136" s="87">
        <f>INDEX('LIP Model'!K$13:K$215,MATCH(ROWS('LIP Model'!$AC$13:AL136),'LIP Model'!$AC$13:$AC$215,0))</f>
        <v>2926</v>
      </c>
      <c r="L136" s="87">
        <f>INDEX('LIP Model'!L$13:L$215,MATCH(ROWS('LIP Model'!$AC$13:AM136),'LIP Model'!$AC$13:$AC$215,0))</f>
        <v>6973</v>
      </c>
      <c r="M136" s="87">
        <f>INDEX('LIP Model'!M$13:M$215,MATCH(ROWS('LIP Model'!$AC$13:AN136),'LIP Model'!$AC$13:$AC$215,0))</f>
        <v>9899</v>
      </c>
      <c r="N136" s="87">
        <f>INDEX('LIP Model'!N$13:N$215,MATCH(ROWS('LIP Model'!$AC$13:AO136),'LIP Model'!$AC$13:$AC$215,0))</f>
        <v>75459</v>
      </c>
      <c r="O136" s="88">
        <f>INDEX('LIP Model'!O$13:O$215,MATCH(ROWS('LIP Model'!$AC$13:AP136),'LIP Model'!$AC$13:$AC$215,0))</f>
        <v>0.13118382167799733</v>
      </c>
      <c r="P136" s="89">
        <f>INDEX('LIP Model'!P$13:P$215,MATCH(ROWS('LIP Model'!$AC$13:AQ136),'LIP Model'!$AC$13:$AC$215,0))</f>
        <v>30431490</v>
      </c>
      <c r="Q136" s="89">
        <f>INDEX('LIP Model'!Q$13:Q$215,MATCH(ROWS('LIP Model'!$AC$13:AR136),'LIP Model'!$AC$13:$AC$215,0))</f>
        <v>450499885</v>
      </c>
      <c r="R136" s="89">
        <f>INDEX('LIP Model'!R$13:R$215,MATCH(ROWS('LIP Model'!$AC$13:AS136),'LIP Model'!$AC$13:$AC$215,0))</f>
        <v>198170259</v>
      </c>
      <c r="S136" s="89">
        <f>INDEX('LIP Model'!S$13:S$215,MATCH(ROWS('LIP Model'!$AC$13:AT136),'LIP Model'!$AC$13:$AC$215,0))</f>
        <v>1966052622</v>
      </c>
      <c r="T136" s="88">
        <f>INDEX('LIP Model'!T$13:T$215,MATCH(ROWS('LIP Model'!$AC$13:AU136),'LIP Model'!$AC$13:$AC$215,0))</f>
        <v>0.10079600961972625</v>
      </c>
      <c r="U136" s="89">
        <f>INDEX('LIP Model'!U$13:U$215,MATCH(ROWS('LIP Model'!$AC$13:AV136),'LIP Model'!$AC$13:$AC$215,0))</f>
        <v>3067372.7587826033</v>
      </c>
      <c r="V136" s="89">
        <f>INDEX('LIP Model'!V$13:V$215,MATCH(ROWS('LIP Model'!$AC$13:AW136),'LIP Model'!$AC$13:$AC$215,0))</f>
        <v>45408590.742145568</v>
      </c>
      <c r="W136" s="90">
        <f>INDEX('LIP Model'!W$13:W$215,MATCH(ROWS('LIP Model'!$AC$13:AX136),'LIP Model'!$AC$13:$AC$215,0))</f>
        <v>6.7550494491247212E-2</v>
      </c>
      <c r="X136" s="91" t="str">
        <f>INDEX('LIP Model'!X$13:X$215,MATCH(ROWS('LIP Model'!$AC$13:AY136),'LIP Model'!$AC$13:$AC$215,0))</f>
        <v>Tier 3</v>
      </c>
      <c r="Y136" s="92">
        <f>INDEX('LIP Model'!Y$13:Y$215,MATCH(ROWS('LIP Model'!$AC$13:BE136),'LIP Model'!$AC$13:$AC$215,0))</f>
        <v>920211.82763478102</v>
      </c>
      <c r="Z136" s="92">
        <f>VLOOKUP(B136,'Build LIP Model by County'!B$13:AB$215,25,FALSE)</f>
        <v>0</v>
      </c>
      <c r="AA136" s="92">
        <f>INDEX('LIP Model'!AA$13:AA$215,MATCH(ROWS('LIP Model'!$AC$13:BG136),'LIP Model'!$AC$13:$AC$215,0))</f>
        <v>920211.82763478102</v>
      </c>
      <c r="AB136" s="90">
        <f>INDEX('LIP Model'!AB$13:AB$215,MATCH(ROWS('LIP Model'!$AC$13:BH136),'LIP Model'!$AC$13:$AC$215,0))</f>
        <v>1</v>
      </c>
    </row>
    <row r="137" spans="2:28" s="73" customFormat="1" ht="18.75" x14ac:dyDescent="0.3">
      <c r="B137" s="74">
        <f>INDEX('LIP Model'!B$13:B$215,MATCH(ROWS('LIP Model'!$AC$13:AC137),'LIP Model'!$AC$13:$AC$215,0))</f>
        <v>100258</v>
      </c>
      <c r="C137" s="84">
        <f>INDEX('LIP Model'!C$13:C$215,MATCH(ROWS('LIP Model'!$AC$13:AD137),'LIP Model'!$AC$13:$AC$215,0))</f>
        <v>120090</v>
      </c>
      <c r="D137" s="85" t="str">
        <f>INDEX('LIP Model'!D$13:D$215,MATCH(ROWS('LIP Model'!$AC$13:AE137),'LIP Model'!$AC$13:$AC$215,0))</f>
        <v>Delray Medical Center</v>
      </c>
      <c r="E137" s="85" t="str">
        <f>INDEX('LIP Model'!E$13:E$215,MATCH(ROWS('LIP Model'!$AC$13:AF137),'LIP Model'!$AC$13:$AC$215,0))</f>
        <v>PALM BEACH</v>
      </c>
      <c r="F137" s="84" t="str">
        <f>INDEX('LIP Model'!F$13:F$215,MATCH(ROWS('LIP Model'!$AC$13:AG137),'LIP Model'!$AC$13:$AC$215,0))</f>
        <v>Private</v>
      </c>
      <c r="G137" s="84" t="str">
        <f>INDEX('LIP Model'!G$13:G$215,MATCH(ROWS('LIP Model'!$AC$13:AH137),'LIP Model'!$AC$13:$AC$215,0))</f>
        <v>Not</v>
      </c>
      <c r="H137" s="84" t="str">
        <f>INDEX('LIP Model'!H$13:H$215,MATCH(ROWS('LIP Model'!$AC$13:AI137),'LIP Model'!$AC$13:$AC$215,0))</f>
        <v>Not</v>
      </c>
      <c r="I137" s="86">
        <f>INDEX('LIP Model'!I$13:I$215,MATCH(ROWS('LIP Model'!$AC$13:AJ137),'LIP Model'!$AC$13:$AC$215,0))</f>
        <v>42005</v>
      </c>
      <c r="J137" s="85" t="str">
        <f>INDEX('LIP Model'!J$13:J$215,MATCH(ROWS('LIP Model'!$AC$13:AK137),'LIP Model'!$AC$13:$AC$215,0))</f>
        <v xml:space="preserve"> 12/31/2015</v>
      </c>
      <c r="K137" s="87">
        <f>INDEX('LIP Model'!K$13:K$215,MATCH(ROWS('LIP Model'!$AC$13:AL137),'LIP Model'!$AC$13:$AC$215,0))</f>
        <v>4604</v>
      </c>
      <c r="L137" s="87">
        <f>INDEX('LIP Model'!L$13:L$215,MATCH(ROWS('LIP Model'!$AC$13:AM137),'LIP Model'!$AC$13:$AC$215,0))</f>
        <v>3866</v>
      </c>
      <c r="M137" s="87">
        <f>INDEX('LIP Model'!M$13:M$215,MATCH(ROWS('LIP Model'!$AC$13:AN137),'LIP Model'!$AC$13:$AC$215,0))</f>
        <v>8470</v>
      </c>
      <c r="N137" s="87">
        <f>INDEX('LIP Model'!N$13:N$215,MATCH(ROWS('LIP Model'!$AC$13:AO137),'LIP Model'!$AC$13:$AC$215,0))</f>
        <v>109053</v>
      </c>
      <c r="O137" s="88">
        <f>INDEX('LIP Model'!O$13:O$215,MATCH(ROWS('LIP Model'!$AC$13:AP137),'LIP Model'!$AC$13:$AC$215,0))</f>
        <v>7.7668656524809032E-2</v>
      </c>
      <c r="P137" s="89">
        <f>INDEX('LIP Model'!P$13:P$215,MATCH(ROWS('LIP Model'!$AC$13:AQ137),'LIP Model'!$AC$13:$AC$215,0))</f>
        <v>29317002</v>
      </c>
      <c r="Q137" s="89">
        <f>INDEX('LIP Model'!Q$13:Q$215,MATCH(ROWS('LIP Model'!$AC$13:AR137),'LIP Model'!$AC$13:$AC$215,0))</f>
        <v>439504164</v>
      </c>
      <c r="R137" s="89">
        <f>INDEX('LIP Model'!R$13:R$215,MATCH(ROWS('LIP Model'!$AC$13:AS137),'LIP Model'!$AC$13:$AC$215,0))</f>
        <v>276417488</v>
      </c>
      <c r="S137" s="89">
        <f>INDEX('LIP Model'!S$13:S$215,MATCH(ROWS('LIP Model'!$AC$13:AT137),'LIP Model'!$AC$13:$AC$215,0))</f>
        <v>2209292978</v>
      </c>
      <c r="T137" s="88">
        <f>INDEX('LIP Model'!T$13:T$215,MATCH(ROWS('LIP Model'!$AC$13:AU137),'LIP Model'!$AC$13:$AC$215,0))</f>
        <v>0.12511581340842881</v>
      </c>
      <c r="U137" s="89">
        <f>INDEX('LIP Model'!U$13:U$215,MATCH(ROWS('LIP Model'!$AC$13:AV137),'LIP Model'!$AC$13:$AC$215,0))</f>
        <v>3668020.5519265342</v>
      </c>
      <c r="V137" s="89">
        <f>INDEX('LIP Model'!V$13:V$215,MATCH(ROWS('LIP Model'!$AC$13:AW137),'LIP Model'!$AC$13:$AC$215,0))</f>
        <v>54988920.975251496</v>
      </c>
      <c r="W137" s="90">
        <f>INDEX('LIP Model'!W$13:W$215,MATCH(ROWS('LIP Model'!$AC$13:AX137),'LIP Model'!$AC$13:$AC$215,0))</f>
        <v>6.6704719548459163E-2</v>
      </c>
      <c r="X137" s="91" t="str">
        <f>INDEX('LIP Model'!X$13:X$215,MATCH(ROWS('LIP Model'!$AC$13:AY137),'LIP Model'!$AC$13:$AC$215,0))</f>
        <v>Tier 3</v>
      </c>
      <c r="Y137" s="92">
        <f>INDEX('LIP Model'!Y$13:Y$215,MATCH(ROWS('LIP Model'!$AC$13:BE137),'LIP Model'!$AC$13:$AC$215,0))</f>
        <v>1100406.1655779602</v>
      </c>
      <c r="Z137" s="92">
        <f>VLOOKUP(B137,'Build LIP Model by County'!B$13:AB$215,25,FALSE)</f>
        <v>586494</v>
      </c>
      <c r="AA137" s="92">
        <f>INDEX('LIP Model'!AA$13:AA$215,MATCH(ROWS('LIP Model'!$AC$13:BG137),'LIP Model'!$AC$13:$AC$215,0))</f>
        <v>513912.1655779602</v>
      </c>
      <c r="AB137" s="90">
        <f>INDEX('LIP Model'!AB$13:AB$215,MATCH(ROWS('LIP Model'!$AC$13:BH137),'LIP Model'!$AC$13:$AC$215,0))</f>
        <v>0.4670204345029646</v>
      </c>
    </row>
    <row r="138" spans="2:28" s="73" customFormat="1" ht="18.75" x14ac:dyDescent="0.3">
      <c r="B138" s="74">
        <f>INDEX('LIP Model'!B$13:B$215,MATCH(ROWS('LIP Model'!$AC$13:AC138),'LIP Model'!$AC$13:$AC$215,0))</f>
        <v>23960088</v>
      </c>
      <c r="C138" s="84">
        <f>INDEX('LIP Model'!C$13:C$215,MATCH(ROWS('LIP Model'!$AC$13:AD138),'LIP Model'!$AC$13:$AC$215,0))</f>
        <v>103730</v>
      </c>
      <c r="D138" s="85" t="str">
        <f>INDEX('LIP Model'!D$13:D$215,MATCH(ROWS('LIP Model'!$AC$13:AE138),'LIP Model'!$AC$13:$AC$215,0))</f>
        <v>St. Vincent's Medical Center Southside</v>
      </c>
      <c r="E138" s="85" t="str">
        <f>INDEX('LIP Model'!E$13:E$215,MATCH(ROWS('LIP Model'!$AC$13:AF138),'LIP Model'!$AC$13:$AC$215,0))</f>
        <v>DUVAL</v>
      </c>
      <c r="F138" s="84" t="str">
        <f>INDEX('LIP Model'!F$13:F$215,MATCH(ROWS('LIP Model'!$AC$13:AG138),'LIP Model'!$AC$13:$AC$215,0))</f>
        <v>Private</v>
      </c>
      <c r="G138" s="84" t="str">
        <f>INDEX('LIP Model'!G$13:G$215,MATCH(ROWS('LIP Model'!$AC$13:AH138),'LIP Model'!$AC$13:$AC$215,0))</f>
        <v>Not</v>
      </c>
      <c r="H138" s="84" t="str">
        <f>INDEX('LIP Model'!H$13:H$215,MATCH(ROWS('LIP Model'!$AC$13:AI138),'LIP Model'!$AC$13:$AC$215,0))</f>
        <v>Not</v>
      </c>
      <c r="I138" s="86">
        <f>INDEX('LIP Model'!I$13:I$215,MATCH(ROWS('LIP Model'!$AC$13:AJ138),'LIP Model'!$AC$13:$AC$215,0))</f>
        <v>41821</v>
      </c>
      <c r="J138" s="85" t="str">
        <f>INDEX('LIP Model'!J$13:J$215,MATCH(ROWS('LIP Model'!$AC$13:AK138),'LIP Model'!$AC$13:$AC$215,0))</f>
        <v xml:space="preserve"> 6/30/2015</v>
      </c>
      <c r="K138" s="87">
        <f>INDEX('LIP Model'!K$13:K$215,MATCH(ROWS('LIP Model'!$AC$13:AL138),'LIP Model'!$AC$13:$AC$215,0))</f>
        <v>1255</v>
      </c>
      <c r="L138" s="87">
        <f>INDEX('LIP Model'!L$13:L$215,MATCH(ROWS('LIP Model'!$AC$13:AM138),'LIP Model'!$AC$13:$AC$215,0))</f>
        <v>3623</v>
      </c>
      <c r="M138" s="87">
        <f>INDEX('LIP Model'!M$13:M$215,MATCH(ROWS('LIP Model'!$AC$13:AN138),'LIP Model'!$AC$13:$AC$215,0))</f>
        <v>4878</v>
      </c>
      <c r="N138" s="87">
        <f>INDEX('LIP Model'!N$13:N$215,MATCH(ROWS('LIP Model'!$AC$13:AO138),'LIP Model'!$AC$13:$AC$215,0))</f>
        <v>41030</v>
      </c>
      <c r="O138" s="88">
        <f>INDEX('LIP Model'!O$13:O$215,MATCH(ROWS('LIP Model'!$AC$13:AP138),'LIP Model'!$AC$13:$AC$215,0))</f>
        <v>0.11888861808432855</v>
      </c>
      <c r="P138" s="89">
        <f>INDEX('LIP Model'!P$13:P$215,MATCH(ROWS('LIP Model'!$AC$13:AQ138),'LIP Model'!$AC$13:$AC$215,0))</f>
        <v>21917751</v>
      </c>
      <c r="Q138" s="89">
        <f>INDEX('LIP Model'!Q$13:Q$215,MATCH(ROWS('LIP Model'!$AC$13:AR138),'LIP Model'!$AC$13:$AC$215,0))</f>
        <v>328919125</v>
      </c>
      <c r="R138" s="89">
        <f>INDEX('LIP Model'!R$13:R$215,MATCH(ROWS('LIP Model'!$AC$13:AS138),'LIP Model'!$AC$13:$AC$215,0))</f>
        <v>161758967</v>
      </c>
      <c r="S138" s="89">
        <f>INDEX('LIP Model'!S$13:S$215,MATCH(ROWS('LIP Model'!$AC$13:AT138),'LIP Model'!$AC$13:$AC$215,0))</f>
        <v>891687086</v>
      </c>
      <c r="T138" s="88">
        <f>INDEX('LIP Model'!T$13:T$215,MATCH(ROWS('LIP Model'!$AC$13:AU138),'LIP Model'!$AC$13:$AC$215,0))</f>
        <v>0.18140777133560507</v>
      </c>
      <c r="U138" s="89">
        <f>INDEX('LIP Model'!U$13:U$215,MATCH(ROWS('LIP Model'!$AC$13:AV138),'LIP Model'!$AC$13:$AC$215,0))</f>
        <v>3976050.3615987292</v>
      </c>
      <c r="V138" s="89">
        <f>INDEX('LIP Model'!V$13:V$215,MATCH(ROWS('LIP Model'!$AC$13:AW138),'LIP Model'!$AC$13:$AC$215,0))</f>
        <v>59668485.415907301</v>
      </c>
      <c r="W138" s="90">
        <f>INDEX('LIP Model'!W$13:W$215,MATCH(ROWS('LIP Model'!$AC$13:AX138),'LIP Model'!$AC$13:$AC$215,0))</f>
        <v>6.6635684379860852E-2</v>
      </c>
      <c r="X138" s="91" t="str">
        <f>INDEX('LIP Model'!X$13:X$215,MATCH(ROWS('LIP Model'!$AC$13:AY138),'LIP Model'!$AC$13:$AC$215,0))</f>
        <v>Tier 3</v>
      </c>
      <c r="Y138" s="92">
        <f>INDEX('LIP Model'!Y$13:Y$215,MATCH(ROWS('LIP Model'!$AC$13:BE138),'LIP Model'!$AC$13:$AC$215,0))</f>
        <v>1192815.1084796188</v>
      </c>
      <c r="Z138" s="92">
        <f>VLOOKUP(B138,'Build LIP Model by County'!B$13:AB$215,25,FALSE)</f>
        <v>0</v>
      </c>
      <c r="AA138" s="92">
        <f>INDEX('LIP Model'!AA$13:AA$215,MATCH(ROWS('LIP Model'!$AC$13:BG138),'LIP Model'!$AC$13:$AC$215,0))</f>
        <v>1192815.1084796188</v>
      </c>
      <c r="AB138" s="90">
        <f>INDEX('LIP Model'!AB$13:AB$215,MATCH(ROWS('LIP Model'!$AC$13:BH138),'LIP Model'!$AC$13:$AC$215,0))</f>
        <v>1</v>
      </c>
    </row>
    <row r="139" spans="2:28" s="73" customFormat="1" ht="18.75" x14ac:dyDescent="0.3">
      <c r="B139" s="74">
        <f>INDEX('LIP Model'!B$13:B$215,MATCH(ROWS('LIP Model'!$AC$13:AC139),'LIP Model'!$AC$13:$AC$215,0))</f>
        <v>100184</v>
      </c>
      <c r="C139" s="84">
        <f>INDEX('LIP Model'!C$13:C$215,MATCH(ROWS('LIP Model'!$AC$13:AD139),'LIP Model'!$AC$13:$AC$215,0))</f>
        <v>102717</v>
      </c>
      <c r="D139" s="85" t="str">
        <f>INDEX('LIP Model'!D$13:D$215,MATCH(ROWS('LIP Model'!$AC$13:AE139),'LIP Model'!$AC$13:$AC$215,0))</f>
        <v>Brooks Rehabilitation Hospital</v>
      </c>
      <c r="E139" s="85" t="str">
        <f>INDEX('LIP Model'!E$13:E$215,MATCH(ROWS('LIP Model'!$AC$13:AF139),'LIP Model'!$AC$13:$AC$215,0))</f>
        <v>DUVAL</v>
      </c>
      <c r="F139" s="84" t="str">
        <f>INDEX('LIP Model'!F$13:F$215,MATCH(ROWS('LIP Model'!$AC$13:AG139),'LIP Model'!$AC$13:$AC$215,0))</f>
        <v>Private</v>
      </c>
      <c r="G139" s="84" t="str">
        <f>INDEX('LIP Model'!G$13:G$215,MATCH(ROWS('LIP Model'!$AC$13:AH139),'LIP Model'!$AC$13:$AC$215,0))</f>
        <v>Not</v>
      </c>
      <c r="H139" s="84" t="str">
        <f>INDEX('LIP Model'!H$13:H$215,MATCH(ROWS('LIP Model'!$AC$13:AI139),'LIP Model'!$AC$13:$AC$215,0))</f>
        <v>Not</v>
      </c>
      <c r="I139" s="86">
        <f>INDEX('LIP Model'!I$13:I$215,MATCH(ROWS('LIP Model'!$AC$13:AJ139),'LIP Model'!$AC$13:$AC$215,0))</f>
        <v>42005</v>
      </c>
      <c r="J139" s="85" t="str">
        <f>INDEX('LIP Model'!J$13:J$215,MATCH(ROWS('LIP Model'!$AC$13:AK139),'LIP Model'!$AC$13:$AC$215,0))</f>
        <v xml:space="preserve"> 12/31/2015</v>
      </c>
      <c r="K139" s="87">
        <f>INDEX('LIP Model'!K$13:K$215,MATCH(ROWS('LIP Model'!$AC$13:AL139),'LIP Model'!$AC$13:$AC$215,0))</f>
        <v>2111</v>
      </c>
      <c r="L139" s="87">
        <f>INDEX('LIP Model'!L$13:L$215,MATCH(ROWS('LIP Model'!$AC$13:AM139),'LIP Model'!$AC$13:$AC$215,0))</f>
        <v>2381</v>
      </c>
      <c r="M139" s="87">
        <f>INDEX('LIP Model'!M$13:M$215,MATCH(ROWS('LIP Model'!$AC$13:AN139),'LIP Model'!$AC$13:$AC$215,0))</f>
        <v>4492</v>
      </c>
      <c r="N139" s="87">
        <f>INDEX('LIP Model'!N$13:N$215,MATCH(ROWS('LIP Model'!$AC$13:AO139),'LIP Model'!$AC$13:$AC$215,0))</f>
        <v>47651</v>
      </c>
      <c r="O139" s="88">
        <f>INDEX('LIP Model'!O$13:O$215,MATCH(ROWS('LIP Model'!$AC$13:AP139),'LIP Model'!$AC$13:$AC$215,0))</f>
        <v>9.4268745671654317E-2</v>
      </c>
      <c r="P139" s="89">
        <f>INDEX('LIP Model'!P$13:P$215,MATCH(ROWS('LIP Model'!$AC$13:AQ139),'LIP Model'!$AC$13:$AC$215,0))</f>
        <v>4717120</v>
      </c>
      <c r="Q139" s="89">
        <f>INDEX('LIP Model'!Q$13:Q$215,MATCH(ROWS('LIP Model'!$AC$13:AR139),'LIP Model'!$AC$13:$AC$215,0))</f>
        <v>72775145</v>
      </c>
      <c r="R139" s="89">
        <f>INDEX('LIP Model'!R$13:R$215,MATCH(ROWS('LIP Model'!$AC$13:AS139),'LIP Model'!$AC$13:$AC$215,0))</f>
        <v>83783970</v>
      </c>
      <c r="S139" s="89">
        <f>INDEX('LIP Model'!S$13:S$215,MATCH(ROWS('LIP Model'!$AC$13:AT139),'LIP Model'!$AC$13:$AC$215,0))</f>
        <v>215580157</v>
      </c>
      <c r="T139" s="88">
        <f>INDEX('LIP Model'!T$13:T$215,MATCH(ROWS('LIP Model'!$AC$13:AU139),'LIP Model'!$AC$13:$AC$215,0))</f>
        <v>0.38864416449979672</v>
      </c>
      <c r="U139" s="89">
        <f>INDEX('LIP Model'!U$13:U$215,MATCH(ROWS('LIP Model'!$AC$13:AV139),'LIP Model'!$AC$13:$AC$215,0))</f>
        <v>1833281.1612452811</v>
      </c>
      <c r="V139" s="89">
        <f>INDEX('LIP Model'!V$13:V$215,MATCH(ROWS('LIP Model'!$AC$13:AW139),'LIP Model'!$AC$13:$AC$215,0))</f>
        <v>28283635.42487656</v>
      </c>
      <c r="W139" s="90">
        <f>INDEX('LIP Model'!W$13:W$215,MATCH(ROWS('LIP Model'!$AC$13:AX139),'LIP Model'!$AC$13:$AC$215,0))</f>
        <v>6.4817734131618704E-2</v>
      </c>
      <c r="X139" s="91" t="str">
        <f>INDEX('LIP Model'!X$13:X$215,MATCH(ROWS('LIP Model'!$AC$13:AY139),'LIP Model'!$AC$13:$AC$215,0))</f>
        <v>Tier 3</v>
      </c>
      <c r="Y139" s="92">
        <f>INDEX('LIP Model'!Y$13:Y$215,MATCH(ROWS('LIP Model'!$AC$13:BE139),'LIP Model'!$AC$13:$AC$215,0))</f>
        <v>549984.34837358433</v>
      </c>
      <c r="Z139" s="92">
        <f>VLOOKUP(B139,'Build LIP Model by County'!B$13:AB$215,25,FALSE)</f>
        <v>0</v>
      </c>
      <c r="AA139" s="92">
        <f>INDEX('LIP Model'!AA$13:AA$215,MATCH(ROWS('LIP Model'!$AC$13:BG139),'LIP Model'!$AC$13:$AC$215,0))</f>
        <v>549984.34837358433</v>
      </c>
      <c r="AB139" s="90">
        <f>INDEX('LIP Model'!AB$13:AB$215,MATCH(ROWS('LIP Model'!$AC$13:BH139),'LIP Model'!$AC$13:$AC$215,0))</f>
        <v>1</v>
      </c>
    </row>
    <row r="140" spans="2:28" s="73" customFormat="1" ht="18.75" x14ac:dyDescent="0.3">
      <c r="B140" s="74">
        <f>INDEX('LIP Model'!B$13:B$215,MATCH(ROWS('LIP Model'!$AC$13:AC140),'LIP Model'!$AC$13:$AC$215,0))</f>
        <v>23960046</v>
      </c>
      <c r="C140" s="84">
        <f>INDEX('LIP Model'!C$13:C$215,MATCH(ROWS('LIP Model'!$AC$13:AD140),'LIP Model'!$AC$13:$AC$215,0))</f>
        <v>103420</v>
      </c>
      <c r="D140" s="85" t="str">
        <f>INDEX('LIP Model'!D$13:D$215,MATCH(ROWS('LIP Model'!$AC$13:AE140),'LIP Model'!$AC$13:$AC$215,0))</f>
        <v>Lakewood Ranch Medical Center</v>
      </c>
      <c r="E140" s="85" t="str">
        <f>INDEX('LIP Model'!E$13:E$215,MATCH(ROWS('LIP Model'!$AC$13:AF140),'LIP Model'!$AC$13:$AC$215,0))</f>
        <v>MANATEE</v>
      </c>
      <c r="F140" s="84" t="str">
        <f>INDEX('LIP Model'!F$13:F$215,MATCH(ROWS('LIP Model'!$AC$13:AG140),'LIP Model'!$AC$13:$AC$215,0))</f>
        <v>Private</v>
      </c>
      <c r="G140" s="84" t="str">
        <f>INDEX('LIP Model'!G$13:G$215,MATCH(ROWS('LIP Model'!$AC$13:AH140),'LIP Model'!$AC$13:$AC$215,0))</f>
        <v>Not</v>
      </c>
      <c r="H140" s="84" t="str">
        <f>INDEX('LIP Model'!H$13:H$215,MATCH(ROWS('LIP Model'!$AC$13:AI140),'LIP Model'!$AC$13:$AC$215,0))</f>
        <v>Not</v>
      </c>
      <c r="I140" s="86">
        <f>INDEX('LIP Model'!I$13:I$215,MATCH(ROWS('LIP Model'!$AC$13:AJ140),'LIP Model'!$AC$13:$AC$215,0))</f>
        <v>42005</v>
      </c>
      <c r="J140" s="85" t="str">
        <f>INDEX('LIP Model'!J$13:J$215,MATCH(ROWS('LIP Model'!$AC$13:AK140),'LIP Model'!$AC$13:$AC$215,0))</f>
        <v xml:space="preserve"> 12/31/2015</v>
      </c>
      <c r="K140" s="87">
        <f>INDEX('LIP Model'!K$13:K$215,MATCH(ROWS('LIP Model'!$AC$13:AL140),'LIP Model'!$AC$13:$AC$215,0))</f>
        <v>330</v>
      </c>
      <c r="L140" s="87">
        <f>INDEX('LIP Model'!L$13:L$215,MATCH(ROWS('LIP Model'!$AC$13:AM140),'LIP Model'!$AC$13:$AC$215,0))</f>
        <v>773</v>
      </c>
      <c r="M140" s="87">
        <f>INDEX('LIP Model'!M$13:M$215,MATCH(ROWS('LIP Model'!$AC$13:AN140),'LIP Model'!$AC$13:$AC$215,0))</f>
        <v>1103</v>
      </c>
      <c r="N140" s="87">
        <f>INDEX('LIP Model'!N$13:N$215,MATCH(ROWS('LIP Model'!$AC$13:AO140),'LIP Model'!$AC$13:$AC$215,0))</f>
        <v>18897</v>
      </c>
      <c r="O140" s="88">
        <f>INDEX('LIP Model'!O$13:O$215,MATCH(ROWS('LIP Model'!$AC$13:AP140),'LIP Model'!$AC$13:$AC$215,0))</f>
        <v>5.8369053288881832E-2</v>
      </c>
      <c r="P140" s="89">
        <f>INDEX('LIP Model'!P$13:P$215,MATCH(ROWS('LIP Model'!$AC$13:AQ140),'LIP Model'!$AC$13:$AC$215,0))</f>
        <v>11701093</v>
      </c>
      <c r="Q140" s="89">
        <f>INDEX('LIP Model'!Q$13:Q$215,MATCH(ROWS('LIP Model'!$AC$13:AR140),'LIP Model'!$AC$13:$AC$215,0))</f>
        <v>189107207</v>
      </c>
      <c r="R140" s="89">
        <f>INDEX('LIP Model'!R$13:R$215,MATCH(ROWS('LIP Model'!$AC$13:AS140),'LIP Model'!$AC$13:$AC$215,0))</f>
        <v>79656525</v>
      </c>
      <c r="S140" s="89">
        <f>INDEX('LIP Model'!S$13:S$215,MATCH(ROWS('LIP Model'!$AC$13:AT140),'LIP Model'!$AC$13:$AC$215,0))</f>
        <v>579468600</v>
      </c>
      <c r="T140" s="88">
        <f>INDEX('LIP Model'!T$13:T$215,MATCH(ROWS('LIP Model'!$AC$13:AU140),'LIP Model'!$AC$13:$AC$215,0))</f>
        <v>0.13746478238855392</v>
      </c>
      <c r="U140" s="89">
        <f>INDEX('LIP Model'!U$13:U$215,MATCH(ROWS('LIP Model'!$AC$13:AV140),'LIP Model'!$AC$13:$AC$215,0))</f>
        <v>1608488.2029532315</v>
      </c>
      <c r="V140" s="89">
        <f>INDEX('LIP Model'!V$13:V$215,MATCH(ROWS('LIP Model'!$AC$13:AW140),'LIP Model'!$AC$13:$AC$215,0))</f>
        <v>25995581.058362219</v>
      </c>
      <c r="W140" s="90">
        <f>INDEX('LIP Model'!W$13:W$215,MATCH(ROWS('LIP Model'!$AC$13:AX140),'LIP Model'!$AC$13:$AC$215,0))</f>
        <v>6.1875447190122161E-2</v>
      </c>
      <c r="X140" s="91" t="str">
        <f>INDEX('LIP Model'!X$13:X$215,MATCH(ROWS('LIP Model'!$AC$13:AY140),'LIP Model'!$AC$13:$AC$215,0))</f>
        <v>Tier 3</v>
      </c>
      <c r="Y140" s="92">
        <f>INDEX('LIP Model'!Y$13:Y$215,MATCH(ROWS('LIP Model'!$AC$13:BE140),'LIP Model'!$AC$13:$AC$215,0))</f>
        <v>482546.46088596946</v>
      </c>
      <c r="Z140" s="92">
        <f>VLOOKUP(B140,'Build LIP Model by County'!B$13:AB$215,25,FALSE)</f>
        <v>0</v>
      </c>
      <c r="AA140" s="92">
        <f>INDEX('LIP Model'!AA$13:AA$215,MATCH(ROWS('LIP Model'!$AC$13:BG140),'LIP Model'!$AC$13:$AC$215,0))</f>
        <v>482546.46088596946</v>
      </c>
      <c r="AB140" s="90">
        <f>INDEX('LIP Model'!AB$13:AB$215,MATCH(ROWS('LIP Model'!$AC$13:BH140),'LIP Model'!$AC$13:$AC$215,0))</f>
        <v>1</v>
      </c>
    </row>
    <row r="141" spans="2:28" s="73" customFormat="1" ht="18.75" x14ac:dyDescent="0.3">
      <c r="B141" s="74">
        <f>INDEX('LIP Model'!B$13:B$215,MATCH(ROWS('LIP Model'!$AC$13:AC141),'LIP Model'!$AC$13:$AC$215,0))</f>
        <v>100253</v>
      </c>
      <c r="C141" s="84">
        <f>INDEX('LIP Model'!C$13:C$215,MATCH(ROWS('LIP Model'!$AC$13:AD141),'LIP Model'!$AC$13:$AC$215,0))</f>
        <v>120294</v>
      </c>
      <c r="D141" s="85" t="str">
        <f>INDEX('LIP Model'!D$13:D$215,MATCH(ROWS('LIP Model'!$AC$13:AE141),'LIP Model'!$AC$13:$AC$215,0))</f>
        <v>Jupiter Medical Center</v>
      </c>
      <c r="E141" s="85" t="str">
        <f>INDEX('LIP Model'!E$13:E$215,MATCH(ROWS('LIP Model'!$AC$13:AF141),'LIP Model'!$AC$13:$AC$215,0))</f>
        <v>PALM BEACH</v>
      </c>
      <c r="F141" s="84" t="str">
        <f>INDEX('LIP Model'!F$13:F$215,MATCH(ROWS('LIP Model'!$AC$13:AG141),'LIP Model'!$AC$13:$AC$215,0))</f>
        <v>Private</v>
      </c>
      <c r="G141" s="84" t="str">
        <f>INDEX('LIP Model'!G$13:G$215,MATCH(ROWS('LIP Model'!$AC$13:AH141),'LIP Model'!$AC$13:$AC$215,0))</f>
        <v>Not</v>
      </c>
      <c r="H141" s="84" t="str">
        <f>INDEX('LIP Model'!H$13:H$215,MATCH(ROWS('LIP Model'!$AC$13:AI141),'LIP Model'!$AC$13:$AC$215,0))</f>
        <v>Not</v>
      </c>
      <c r="I141" s="86">
        <f>INDEX('LIP Model'!I$13:I$215,MATCH(ROWS('LIP Model'!$AC$13:AJ141),'LIP Model'!$AC$13:$AC$215,0))</f>
        <v>41913</v>
      </c>
      <c r="J141" s="85" t="str">
        <f>INDEX('LIP Model'!J$13:J$215,MATCH(ROWS('LIP Model'!$AC$13:AK141),'LIP Model'!$AC$13:$AC$215,0))</f>
        <v xml:space="preserve"> 9/30/2015</v>
      </c>
      <c r="K141" s="87">
        <f>INDEX('LIP Model'!K$13:K$215,MATCH(ROWS('LIP Model'!$AC$13:AL141),'LIP Model'!$AC$13:$AC$215,0))</f>
        <v>840</v>
      </c>
      <c r="L141" s="87">
        <f>INDEX('LIP Model'!L$13:L$215,MATCH(ROWS('LIP Model'!$AC$13:AM141),'LIP Model'!$AC$13:$AC$215,0))</f>
        <v>1991</v>
      </c>
      <c r="M141" s="87">
        <f>INDEX('LIP Model'!M$13:M$215,MATCH(ROWS('LIP Model'!$AC$13:AN141),'LIP Model'!$AC$13:$AC$215,0))</f>
        <v>2831</v>
      </c>
      <c r="N141" s="87">
        <f>INDEX('LIP Model'!N$13:N$215,MATCH(ROWS('LIP Model'!$AC$13:AO141),'LIP Model'!$AC$13:$AC$215,0))</f>
        <v>44560</v>
      </c>
      <c r="O141" s="88">
        <f>INDEX('LIP Model'!O$13:O$215,MATCH(ROWS('LIP Model'!$AC$13:AP141),'LIP Model'!$AC$13:$AC$215,0))</f>
        <v>6.3532315978456017E-2</v>
      </c>
      <c r="P141" s="89">
        <f>INDEX('LIP Model'!P$13:P$215,MATCH(ROWS('LIP Model'!$AC$13:AQ141),'LIP Model'!$AC$13:$AC$215,0))</f>
        <v>17383114</v>
      </c>
      <c r="Q141" s="89">
        <f>INDEX('LIP Model'!Q$13:Q$215,MATCH(ROWS('LIP Model'!$AC$13:AR141),'LIP Model'!$AC$13:$AC$215,0))</f>
        <v>298989224</v>
      </c>
      <c r="R141" s="89">
        <f>INDEX('LIP Model'!R$13:R$215,MATCH(ROWS('LIP Model'!$AC$13:AS141),'LIP Model'!$AC$13:$AC$215,0))</f>
        <v>184285615</v>
      </c>
      <c r="S141" s="89">
        <f>INDEX('LIP Model'!S$13:S$215,MATCH(ROWS('LIP Model'!$AC$13:AT141),'LIP Model'!$AC$13:$AC$215,0))</f>
        <v>877146364</v>
      </c>
      <c r="T141" s="88">
        <f>INDEX('LIP Model'!T$13:T$215,MATCH(ROWS('LIP Model'!$AC$13:AU141),'LIP Model'!$AC$13:$AC$215,0))</f>
        <v>0.21009676670107019</v>
      </c>
      <c r="U141" s="89">
        <f>INDEX('LIP Model'!U$13:U$215,MATCH(ROWS('LIP Model'!$AC$13:AV141),'LIP Model'!$AC$13:$AC$215,0))</f>
        <v>3652136.0465961071</v>
      </c>
      <c r="V141" s="89">
        <f>INDEX('LIP Model'!V$13:V$215,MATCH(ROWS('LIP Model'!$AC$13:AW141),'LIP Model'!$AC$13:$AC$215,0))</f>
        <v>62816669.240862019</v>
      </c>
      <c r="W141" s="90">
        <f>INDEX('LIP Model'!W$13:W$215,MATCH(ROWS('LIP Model'!$AC$13:AX141),'LIP Model'!$AC$13:$AC$215,0))</f>
        <v>5.813960037569782E-2</v>
      </c>
      <c r="X141" s="91" t="str">
        <f>INDEX('LIP Model'!X$13:X$215,MATCH(ROWS('LIP Model'!$AC$13:AY141),'LIP Model'!$AC$13:$AC$215,0))</f>
        <v>Tier 3</v>
      </c>
      <c r="Y141" s="92">
        <f>INDEX('LIP Model'!Y$13:Y$215,MATCH(ROWS('LIP Model'!$AC$13:BE141),'LIP Model'!$AC$13:$AC$215,0))</f>
        <v>1095640.813978832</v>
      </c>
      <c r="Z141" s="92">
        <f>VLOOKUP(B141,'Build LIP Model by County'!B$13:AB$215,25,FALSE)</f>
        <v>475860</v>
      </c>
      <c r="AA141" s="92">
        <f>INDEX('LIP Model'!AA$13:AA$215,MATCH(ROWS('LIP Model'!$AC$13:BG141),'LIP Model'!$AC$13:$AC$215,0))</f>
        <v>619780.81397883198</v>
      </c>
      <c r="AB141" s="90">
        <f>INDEX('LIP Model'!AB$13:AB$215,MATCH(ROWS('LIP Model'!$AC$13:BH141),'LIP Model'!$AC$13:$AC$215,0))</f>
        <v>0.56567883020721998</v>
      </c>
    </row>
    <row r="142" spans="2:28" s="73" customFormat="1" ht="18.75" x14ac:dyDescent="0.3">
      <c r="B142" s="74">
        <f>INDEX('LIP Model'!B$13:B$215,MATCH(ROWS('LIP Model'!$AC$13:AC142),'LIP Model'!$AC$13:$AC$215,0))</f>
        <v>100150</v>
      </c>
      <c r="C142" s="84">
        <f>INDEX('LIP Model'!C$13:C$215,MATCH(ROWS('LIP Model'!$AC$13:AD142),'LIP Model'!$AC$13:$AC$215,0))</f>
        <v>101192</v>
      </c>
      <c r="D142" s="85" t="str">
        <f>INDEX('LIP Model'!D$13:D$215,MATCH(ROWS('LIP Model'!$AC$13:AE142),'LIP Model'!$AC$13:$AC$215,0))</f>
        <v>Lower Keys Medical Center</v>
      </c>
      <c r="E142" s="85" t="str">
        <f>INDEX('LIP Model'!E$13:E$215,MATCH(ROWS('LIP Model'!$AC$13:AF142),'LIP Model'!$AC$13:$AC$215,0))</f>
        <v>MONROE</v>
      </c>
      <c r="F142" s="84" t="str">
        <f>INDEX('LIP Model'!F$13:F$215,MATCH(ROWS('LIP Model'!$AC$13:AG142),'LIP Model'!$AC$13:$AC$215,0))</f>
        <v>Private</v>
      </c>
      <c r="G142" s="84" t="str">
        <f>INDEX('LIP Model'!G$13:G$215,MATCH(ROWS('LIP Model'!$AC$13:AH142),'LIP Model'!$AC$13:$AC$215,0))</f>
        <v>Not</v>
      </c>
      <c r="H142" s="84" t="str">
        <f>INDEX('LIP Model'!H$13:H$215,MATCH(ROWS('LIP Model'!$AC$13:AI142),'LIP Model'!$AC$13:$AC$215,0))</f>
        <v>Not</v>
      </c>
      <c r="I142" s="86">
        <f>INDEX('LIP Model'!I$13:I$215,MATCH(ROWS('LIP Model'!$AC$13:AJ142),'LIP Model'!$AC$13:$AC$215,0))</f>
        <v>42005</v>
      </c>
      <c r="J142" s="85" t="str">
        <f>INDEX('LIP Model'!J$13:J$215,MATCH(ROWS('LIP Model'!$AC$13:AK142),'LIP Model'!$AC$13:$AC$215,0))</f>
        <v xml:space="preserve"> 12/31/2015</v>
      </c>
      <c r="K142" s="87">
        <f>INDEX('LIP Model'!K$13:K$215,MATCH(ROWS('LIP Model'!$AC$13:AL142),'LIP Model'!$AC$13:$AC$215,0))</f>
        <v>820</v>
      </c>
      <c r="L142" s="87">
        <f>INDEX('LIP Model'!L$13:L$215,MATCH(ROWS('LIP Model'!$AC$13:AM142),'LIP Model'!$AC$13:$AC$215,0))</f>
        <v>1610</v>
      </c>
      <c r="M142" s="87">
        <f>INDEX('LIP Model'!M$13:M$215,MATCH(ROWS('LIP Model'!$AC$13:AN142),'LIP Model'!$AC$13:$AC$215,0))</f>
        <v>2430</v>
      </c>
      <c r="N142" s="87">
        <f>INDEX('LIP Model'!N$13:N$215,MATCH(ROWS('LIP Model'!$AC$13:AO142),'LIP Model'!$AC$13:$AC$215,0))</f>
        <v>19423</v>
      </c>
      <c r="O142" s="88">
        <f>INDEX('LIP Model'!O$13:O$215,MATCH(ROWS('LIP Model'!$AC$13:AP142),'LIP Model'!$AC$13:$AC$215,0))</f>
        <v>0.12510940637388662</v>
      </c>
      <c r="P142" s="89">
        <f>INDEX('LIP Model'!P$13:P$215,MATCH(ROWS('LIP Model'!$AC$13:AQ142),'LIP Model'!$AC$13:$AC$215,0))</f>
        <v>7002481</v>
      </c>
      <c r="Q142" s="89">
        <f>INDEX('LIP Model'!Q$13:Q$215,MATCH(ROWS('LIP Model'!$AC$13:AR142),'LIP Model'!$AC$13:$AC$215,0))</f>
        <v>121744016</v>
      </c>
      <c r="R142" s="89">
        <f>INDEX('LIP Model'!R$13:R$215,MATCH(ROWS('LIP Model'!$AC$13:AS142),'LIP Model'!$AC$13:$AC$215,0))</f>
        <v>62628746</v>
      </c>
      <c r="S142" s="89">
        <f>INDEX('LIP Model'!S$13:S$215,MATCH(ROWS('LIP Model'!$AC$13:AT142),'LIP Model'!$AC$13:$AC$215,0))</f>
        <v>402103541</v>
      </c>
      <c r="T142" s="88">
        <f>INDEX('LIP Model'!T$13:T$215,MATCH(ROWS('LIP Model'!$AC$13:AU142),'LIP Model'!$AC$13:$AC$215,0))</f>
        <v>0.15575278408204815</v>
      </c>
      <c r="U142" s="89">
        <f>INDEX('LIP Model'!U$13:U$215,MATCH(ROWS('LIP Model'!$AC$13:AV142),'LIP Model'!$AC$13:$AC$215,0))</f>
        <v>1090655.9112316447</v>
      </c>
      <c r="V142" s="89">
        <f>INDEX('LIP Model'!V$13:V$215,MATCH(ROWS('LIP Model'!$AC$13:AW142),'LIP Model'!$AC$13:$AC$215,0))</f>
        <v>18961969.437329415</v>
      </c>
      <c r="W142" s="90">
        <f>INDEX('LIP Model'!W$13:W$215,MATCH(ROWS('LIP Model'!$AC$13:AX142),'LIP Model'!$AC$13:$AC$215,0))</f>
        <v>5.7518071360484778E-2</v>
      </c>
      <c r="X142" s="91" t="str">
        <f>INDEX('LIP Model'!X$13:X$215,MATCH(ROWS('LIP Model'!$AC$13:AY142),'LIP Model'!$AC$13:$AC$215,0))</f>
        <v>Tier 3</v>
      </c>
      <c r="Y142" s="92">
        <f>INDEX('LIP Model'!Y$13:Y$215,MATCH(ROWS('LIP Model'!$AC$13:BE142),'LIP Model'!$AC$13:$AC$215,0))</f>
        <v>327196.77336949337</v>
      </c>
      <c r="Z142" s="92">
        <f>VLOOKUP(B142,'Build LIP Model by County'!B$13:AB$215,25,FALSE)</f>
        <v>0</v>
      </c>
      <c r="AA142" s="92">
        <f>INDEX('LIP Model'!AA$13:AA$215,MATCH(ROWS('LIP Model'!$AC$13:BG142),'LIP Model'!$AC$13:$AC$215,0))</f>
        <v>327196.77336949337</v>
      </c>
      <c r="AB142" s="90">
        <f>INDEX('LIP Model'!AB$13:AB$215,MATCH(ROWS('LIP Model'!$AC$13:BH142),'LIP Model'!$AC$13:$AC$215,0))</f>
        <v>1</v>
      </c>
    </row>
    <row r="143" spans="2:28" s="73" customFormat="1" ht="18.75" x14ac:dyDescent="0.3">
      <c r="B143" s="74">
        <f>INDEX('LIP Model'!B$13:B$215,MATCH(ROWS('LIP Model'!$AC$13:AC143),'LIP Model'!$AC$13:$AC$215,0))</f>
        <v>100246</v>
      </c>
      <c r="C143" s="84">
        <f>INDEX('LIP Model'!C$13:C$215,MATCH(ROWS('LIP Model'!$AC$13:AD143),'LIP Model'!$AC$13:$AC$215,0))</f>
        <v>119695</v>
      </c>
      <c r="D143" s="85" t="str">
        <f>INDEX('LIP Model'!D$13:D$215,MATCH(ROWS('LIP Model'!$AC$13:AE143),'LIP Model'!$AC$13:$AC$215,0))</f>
        <v>Lawnwood Regional Medical Center &amp; Heart Institute</v>
      </c>
      <c r="E143" s="85" t="str">
        <f>INDEX('LIP Model'!E$13:E$215,MATCH(ROWS('LIP Model'!$AC$13:AF143),'LIP Model'!$AC$13:$AC$215,0))</f>
        <v>SAINT LUCIE</v>
      </c>
      <c r="F143" s="84" t="str">
        <f>INDEX('LIP Model'!F$13:F$215,MATCH(ROWS('LIP Model'!$AC$13:AG143),'LIP Model'!$AC$13:$AC$215,0))</f>
        <v>Private</v>
      </c>
      <c r="G143" s="84" t="str">
        <f>INDEX('LIP Model'!G$13:G$215,MATCH(ROWS('LIP Model'!$AC$13:AH143),'LIP Model'!$AC$13:$AC$215,0))</f>
        <v>Not</v>
      </c>
      <c r="H143" s="84" t="str">
        <f>INDEX('LIP Model'!H$13:H$215,MATCH(ROWS('LIP Model'!$AC$13:AI143),'LIP Model'!$AC$13:$AC$215,0))</f>
        <v>Not</v>
      </c>
      <c r="I143" s="86">
        <f>INDEX('LIP Model'!I$13:I$215,MATCH(ROWS('LIP Model'!$AC$13:AJ143),'LIP Model'!$AC$13:$AC$215,0))</f>
        <v>42005</v>
      </c>
      <c r="J143" s="85" t="str">
        <f>INDEX('LIP Model'!J$13:J$215,MATCH(ROWS('LIP Model'!$AC$13:AK143),'LIP Model'!$AC$13:$AC$215,0))</f>
        <v xml:space="preserve"> 12/31/2015</v>
      </c>
      <c r="K143" s="87">
        <f>INDEX('LIP Model'!K$13:K$215,MATCH(ROWS('LIP Model'!$AC$13:AL143),'LIP Model'!$AC$13:$AC$215,0))</f>
        <v>9289</v>
      </c>
      <c r="L143" s="87">
        <f>INDEX('LIP Model'!L$13:L$215,MATCH(ROWS('LIP Model'!$AC$13:AM143),'LIP Model'!$AC$13:$AC$215,0))</f>
        <v>15779</v>
      </c>
      <c r="M143" s="87">
        <f>INDEX('LIP Model'!M$13:M$215,MATCH(ROWS('LIP Model'!$AC$13:AN143),'LIP Model'!$AC$13:$AC$215,0))</f>
        <v>25068</v>
      </c>
      <c r="N143" s="87">
        <f>INDEX('LIP Model'!N$13:N$215,MATCH(ROWS('LIP Model'!$AC$13:AO143),'LIP Model'!$AC$13:$AC$215,0))</f>
        <v>106410</v>
      </c>
      <c r="O143" s="88">
        <f>INDEX('LIP Model'!O$13:O$215,MATCH(ROWS('LIP Model'!$AC$13:AP143),'LIP Model'!$AC$13:$AC$215,0))</f>
        <v>0.23557936284183817</v>
      </c>
      <c r="P143" s="89">
        <f>INDEX('LIP Model'!P$13:P$215,MATCH(ROWS('LIP Model'!$AC$13:AQ143),'LIP Model'!$AC$13:$AC$215,0))</f>
        <v>23804428</v>
      </c>
      <c r="Q143" s="89">
        <f>INDEX('LIP Model'!Q$13:Q$215,MATCH(ROWS('LIP Model'!$AC$13:AR143),'LIP Model'!$AC$13:$AC$215,0))</f>
        <v>427322236</v>
      </c>
      <c r="R143" s="89">
        <f>INDEX('LIP Model'!R$13:R$215,MATCH(ROWS('LIP Model'!$AC$13:AS143),'LIP Model'!$AC$13:$AC$215,0))</f>
        <v>244997226</v>
      </c>
      <c r="S143" s="89">
        <f>INDEX('LIP Model'!S$13:S$215,MATCH(ROWS('LIP Model'!$AC$13:AT143),'LIP Model'!$AC$13:$AC$215,0))</f>
        <v>2339490352</v>
      </c>
      <c r="T143" s="88">
        <f>INDEX('LIP Model'!T$13:T$215,MATCH(ROWS('LIP Model'!$AC$13:AU143),'LIP Model'!$AC$13:$AC$215,0))</f>
        <v>0.10472247760737934</v>
      </c>
      <c r="U143" s="89">
        <f>INDEX('LIP Model'!U$13:U$215,MATCH(ROWS('LIP Model'!$AC$13:AV143),'LIP Model'!$AC$13:$AC$215,0))</f>
        <v>2492858.6781864734</v>
      </c>
      <c r="V143" s="89">
        <f>INDEX('LIP Model'!V$13:V$215,MATCH(ROWS('LIP Model'!$AC$13:AW143),'LIP Model'!$AC$13:$AC$215,0))</f>
        <v>44750243.290645264</v>
      </c>
      <c r="W143" s="90">
        <f>INDEX('LIP Model'!W$13:W$215,MATCH(ROWS('LIP Model'!$AC$13:AX143),'LIP Model'!$AC$13:$AC$215,0))</f>
        <v>5.570603632243467E-2</v>
      </c>
      <c r="X143" s="91" t="str">
        <f>INDEX('LIP Model'!X$13:X$215,MATCH(ROWS('LIP Model'!$AC$13:AY143),'LIP Model'!$AC$13:$AC$215,0))</f>
        <v>Tier 3</v>
      </c>
      <c r="Y143" s="92">
        <f>INDEX('LIP Model'!Y$13:Y$215,MATCH(ROWS('LIP Model'!$AC$13:BE143),'LIP Model'!$AC$13:$AC$215,0))</f>
        <v>747857.60345594201</v>
      </c>
      <c r="Z143" s="92">
        <f>VLOOKUP(B143,'Build LIP Model by County'!B$13:AB$215,25,FALSE)</f>
        <v>0</v>
      </c>
      <c r="AA143" s="92">
        <f>INDEX('LIP Model'!AA$13:AA$215,MATCH(ROWS('LIP Model'!$AC$13:BG143),'LIP Model'!$AC$13:$AC$215,0))</f>
        <v>747857.60345594201</v>
      </c>
      <c r="AB143" s="90">
        <f>INDEX('LIP Model'!AB$13:AB$215,MATCH(ROWS('LIP Model'!$AC$13:BH143),'LIP Model'!$AC$13:$AC$215,0))</f>
        <v>1</v>
      </c>
    </row>
    <row r="144" spans="2:28" s="73" customFormat="1" ht="18.75" x14ac:dyDescent="0.3">
      <c r="B144" s="74">
        <f>INDEX('LIP Model'!B$13:B$215,MATCH(ROWS('LIP Model'!$AC$13:AC144),'LIP Model'!$AC$13:$AC$215,0))</f>
        <v>100020</v>
      </c>
      <c r="C144" s="84">
        <f>INDEX('LIP Model'!C$13:C$215,MATCH(ROWS('LIP Model'!$AC$13:AD144),'LIP Model'!$AC$13:$AC$215,0))</f>
        <v>103543</v>
      </c>
      <c r="D144" s="85" t="str">
        <f>INDEX('LIP Model'!D$13:D$215,MATCH(ROWS('LIP Model'!$AC$13:AE144),'LIP Model'!$AC$13:$AC$215,0))</f>
        <v>Doctors Hospital</v>
      </c>
      <c r="E144" s="85" t="str">
        <f>INDEX('LIP Model'!E$13:E$215,MATCH(ROWS('LIP Model'!$AC$13:AF144),'LIP Model'!$AC$13:$AC$215,0))</f>
        <v>MIAMI-DADE</v>
      </c>
      <c r="F144" s="84" t="str">
        <f>INDEX('LIP Model'!F$13:F$215,MATCH(ROWS('LIP Model'!$AC$13:AG144),'LIP Model'!$AC$13:$AC$215,0))</f>
        <v>Private</v>
      </c>
      <c r="G144" s="84" t="str">
        <f>INDEX('LIP Model'!G$13:G$215,MATCH(ROWS('LIP Model'!$AC$13:AH144),'LIP Model'!$AC$13:$AC$215,0))</f>
        <v>Not</v>
      </c>
      <c r="H144" s="84" t="str">
        <f>INDEX('LIP Model'!H$13:H$215,MATCH(ROWS('LIP Model'!$AC$13:AI144),'LIP Model'!$AC$13:$AC$215,0))</f>
        <v>Not</v>
      </c>
      <c r="I144" s="86">
        <f>INDEX('LIP Model'!I$13:I$215,MATCH(ROWS('LIP Model'!$AC$13:AJ144),'LIP Model'!$AC$13:$AC$215,0))</f>
        <v>41913</v>
      </c>
      <c r="J144" s="85" t="str">
        <f>INDEX('LIP Model'!J$13:J$215,MATCH(ROWS('LIP Model'!$AC$13:AK144),'LIP Model'!$AC$13:$AC$215,0))</f>
        <v xml:space="preserve"> 9/30/2015</v>
      </c>
      <c r="K144" s="87">
        <f>INDEX('LIP Model'!K$13:K$215,MATCH(ROWS('LIP Model'!$AC$13:AL144),'LIP Model'!$AC$13:$AC$215,0))</f>
        <v>823</v>
      </c>
      <c r="L144" s="87">
        <f>INDEX('LIP Model'!L$13:L$215,MATCH(ROWS('LIP Model'!$AC$13:AM144),'LIP Model'!$AC$13:$AC$215,0))</f>
        <v>1358</v>
      </c>
      <c r="M144" s="87">
        <f>INDEX('LIP Model'!M$13:M$215,MATCH(ROWS('LIP Model'!$AC$13:AN144),'LIP Model'!$AC$13:$AC$215,0))</f>
        <v>2181</v>
      </c>
      <c r="N144" s="87">
        <f>INDEX('LIP Model'!N$13:N$215,MATCH(ROWS('LIP Model'!$AC$13:AO144),'LIP Model'!$AC$13:$AC$215,0))</f>
        <v>30326</v>
      </c>
      <c r="O144" s="88">
        <f>INDEX('LIP Model'!O$13:O$215,MATCH(ROWS('LIP Model'!$AC$13:AP144),'LIP Model'!$AC$13:$AC$215,0))</f>
        <v>7.1918485787772865E-2</v>
      </c>
      <c r="P144" s="89">
        <f>INDEX('LIP Model'!P$13:P$215,MATCH(ROWS('LIP Model'!$AC$13:AQ144),'LIP Model'!$AC$13:$AC$215,0))</f>
        <v>15312037</v>
      </c>
      <c r="Q144" s="89">
        <f>INDEX('LIP Model'!Q$13:Q$215,MATCH(ROWS('LIP Model'!$AC$13:AR144),'LIP Model'!$AC$13:$AC$215,0))</f>
        <v>298319104</v>
      </c>
      <c r="R144" s="89">
        <f>INDEX('LIP Model'!R$13:R$215,MATCH(ROWS('LIP Model'!$AC$13:AS144),'LIP Model'!$AC$13:$AC$215,0))</f>
        <v>189717893</v>
      </c>
      <c r="S144" s="89">
        <f>INDEX('LIP Model'!S$13:S$215,MATCH(ROWS('LIP Model'!$AC$13:AT144),'LIP Model'!$AC$13:$AC$215,0))</f>
        <v>703527690</v>
      </c>
      <c r="T144" s="88">
        <f>INDEX('LIP Model'!T$13:T$215,MATCH(ROWS('LIP Model'!$AC$13:AU144),'LIP Model'!$AC$13:$AC$215,0))</f>
        <v>0.26966656138296419</v>
      </c>
      <c r="U144" s="89">
        <f>INDEX('LIP Model'!U$13:U$215,MATCH(ROWS('LIP Model'!$AC$13:AV144),'LIP Model'!$AC$13:$AC$215,0))</f>
        <v>4129144.3655587188</v>
      </c>
      <c r="V144" s="89">
        <f>INDEX('LIP Model'!V$13:V$215,MATCH(ROWS('LIP Model'!$AC$13:AW144),'LIP Model'!$AC$13:$AC$215,0))</f>
        <v>80446686.970526874</v>
      </c>
      <c r="W144" s="90">
        <f>INDEX('LIP Model'!W$13:W$215,MATCH(ROWS('LIP Model'!$AC$13:AX144),'LIP Model'!$AC$13:$AC$215,0))</f>
        <v>5.1327711818281677E-2</v>
      </c>
      <c r="X144" s="91" t="str">
        <f>INDEX('LIP Model'!X$13:X$215,MATCH(ROWS('LIP Model'!$AC$13:AY144),'LIP Model'!$AC$13:$AC$215,0))</f>
        <v>Tier 3</v>
      </c>
      <c r="Y144" s="92">
        <f>INDEX('LIP Model'!Y$13:Y$215,MATCH(ROWS('LIP Model'!$AC$13:BE144),'LIP Model'!$AC$13:$AC$215,0))</f>
        <v>1238743.3096676157</v>
      </c>
      <c r="Z144" s="92">
        <f>VLOOKUP(B144,'Build LIP Model by County'!B$13:AB$215,25,FALSE)</f>
        <v>0</v>
      </c>
      <c r="AA144" s="92">
        <f>INDEX('LIP Model'!AA$13:AA$215,MATCH(ROWS('LIP Model'!$AC$13:BG144),'LIP Model'!$AC$13:$AC$215,0))</f>
        <v>1238743.3096676157</v>
      </c>
      <c r="AB144" s="90">
        <f>INDEX('LIP Model'!AB$13:AB$215,MATCH(ROWS('LIP Model'!$AC$13:BH144),'LIP Model'!$AC$13:$AC$215,0))</f>
        <v>1</v>
      </c>
    </row>
    <row r="145" spans="2:28" s="73" customFormat="1" ht="18.75" x14ac:dyDescent="0.3">
      <c r="B145" s="74">
        <f>INDEX('LIP Model'!B$13:B$215,MATCH(ROWS('LIP Model'!$AC$13:AC145),'LIP Model'!$AC$13:$AC$215,0))</f>
        <v>100122</v>
      </c>
      <c r="C145" s="84">
        <f>INDEX('LIP Model'!C$13:C$215,MATCH(ROWS('LIP Model'!$AC$13:AD145),'LIP Model'!$AC$13:$AC$215,0))</f>
        <v>101265</v>
      </c>
      <c r="D145" s="85" t="str">
        <f>INDEX('LIP Model'!D$13:D$215,MATCH(ROWS('LIP Model'!$AC$13:AE145),'LIP Model'!$AC$13:$AC$215,0))</f>
        <v>North Okaloosa Medical Center</v>
      </c>
      <c r="E145" s="85" t="str">
        <f>INDEX('LIP Model'!E$13:E$215,MATCH(ROWS('LIP Model'!$AC$13:AF145),'LIP Model'!$AC$13:$AC$215,0))</f>
        <v>OKALOOSA</v>
      </c>
      <c r="F145" s="84" t="str">
        <f>INDEX('LIP Model'!F$13:F$215,MATCH(ROWS('LIP Model'!$AC$13:AG145),'LIP Model'!$AC$13:$AC$215,0))</f>
        <v>Private</v>
      </c>
      <c r="G145" s="84" t="str">
        <f>INDEX('LIP Model'!G$13:G$215,MATCH(ROWS('LIP Model'!$AC$13:AH145),'LIP Model'!$AC$13:$AC$215,0))</f>
        <v>Not</v>
      </c>
      <c r="H145" s="84" t="str">
        <f>INDEX('LIP Model'!H$13:H$215,MATCH(ROWS('LIP Model'!$AC$13:AI145),'LIP Model'!$AC$13:$AC$215,0))</f>
        <v>Not</v>
      </c>
      <c r="I145" s="86">
        <f>INDEX('LIP Model'!I$13:I$215,MATCH(ROWS('LIP Model'!$AC$13:AJ145),'LIP Model'!$AC$13:$AC$215,0))</f>
        <v>42005</v>
      </c>
      <c r="J145" s="85" t="str">
        <f>INDEX('LIP Model'!J$13:J$215,MATCH(ROWS('LIP Model'!$AC$13:AK145),'LIP Model'!$AC$13:$AC$215,0))</f>
        <v xml:space="preserve"> 12/31/2015</v>
      </c>
      <c r="K145" s="87">
        <f>INDEX('LIP Model'!K$13:K$215,MATCH(ROWS('LIP Model'!$AC$13:AL145),'LIP Model'!$AC$13:$AC$215,0))</f>
        <v>52</v>
      </c>
      <c r="L145" s="87">
        <f>INDEX('LIP Model'!L$13:L$215,MATCH(ROWS('LIP Model'!$AC$13:AM145),'LIP Model'!$AC$13:$AC$215,0))</f>
        <v>1754</v>
      </c>
      <c r="M145" s="87">
        <f>INDEX('LIP Model'!M$13:M$215,MATCH(ROWS('LIP Model'!$AC$13:AN145),'LIP Model'!$AC$13:$AC$215,0))</f>
        <v>1806</v>
      </c>
      <c r="N145" s="87">
        <f>INDEX('LIP Model'!N$13:N$215,MATCH(ROWS('LIP Model'!$AC$13:AO145),'LIP Model'!$AC$13:$AC$215,0))</f>
        <v>17971</v>
      </c>
      <c r="O145" s="88">
        <f>INDEX('LIP Model'!O$13:O$215,MATCH(ROWS('LIP Model'!$AC$13:AP145),'LIP Model'!$AC$13:$AC$215,0))</f>
        <v>0.10049524233487285</v>
      </c>
      <c r="P145" s="89">
        <f>INDEX('LIP Model'!P$13:P$215,MATCH(ROWS('LIP Model'!$AC$13:AQ145),'LIP Model'!$AC$13:$AC$215,0))</f>
        <v>11931137</v>
      </c>
      <c r="Q145" s="89">
        <f>INDEX('LIP Model'!Q$13:Q$215,MATCH(ROWS('LIP Model'!$AC$13:AR145),'LIP Model'!$AC$13:$AC$215,0))</f>
        <v>236154827</v>
      </c>
      <c r="R145" s="89">
        <f>INDEX('LIP Model'!R$13:R$215,MATCH(ROWS('LIP Model'!$AC$13:AS145),'LIP Model'!$AC$13:$AC$215,0))</f>
        <v>70758849</v>
      </c>
      <c r="S145" s="89">
        <f>INDEX('LIP Model'!S$13:S$215,MATCH(ROWS('LIP Model'!$AC$13:AT145),'LIP Model'!$AC$13:$AC$215,0))</f>
        <v>984383352</v>
      </c>
      <c r="T145" s="88">
        <f>INDEX('LIP Model'!T$13:T$215,MATCH(ROWS('LIP Model'!$AC$13:AU145),'LIP Model'!$AC$13:$AC$215,0))</f>
        <v>7.188139545049925E-2</v>
      </c>
      <c r="U145" s="89">
        <f>INDEX('LIP Model'!U$13:U$215,MATCH(ROWS('LIP Model'!$AC$13:AV145),'LIP Model'!$AC$13:$AC$215,0))</f>
        <v>857626.7768710833</v>
      </c>
      <c r="V145" s="89">
        <f>INDEX('LIP Model'!V$13:V$215,MATCH(ROWS('LIP Model'!$AC$13:AW145),'LIP Model'!$AC$13:$AC$215,0))</f>
        <v>16975138.507131238</v>
      </c>
      <c r="W145" s="90">
        <f>INDEX('LIP Model'!W$13:W$215,MATCH(ROWS('LIP Model'!$AC$13:AX145),'LIP Model'!$AC$13:$AC$215,0))</f>
        <v>5.0522520126171297E-2</v>
      </c>
      <c r="X145" s="91" t="str">
        <f>INDEX('LIP Model'!X$13:X$215,MATCH(ROWS('LIP Model'!$AC$13:AY145),'LIP Model'!$AC$13:$AC$215,0))</f>
        <v>Tier 3</v>
      </c>
      <c r="Y145" s="92">
        <f>INDEX('LIP Model'!Y$13:Y$215,MATCH(ROWS('LIP Model'!$AC$13:BE145),'LIP Model'!$AC$13:$AC$215,0))</f>
        <v>257288.03306132497</v>
      </c>
      <c r="Z145" s="92">
        <f>VLOOKUP(B145,'Build LIP Model by County'!B$13:AB$215,25,FALSE)</f>
        <v>0</v>
      </c>
      <c r="AA145" s="92">
        <f>INDEX('LIP Model'!AA$13:AA$215,MATCH(ROWS('LIP Model'!$AC$13:BG145),'LIP Model'!$AC$13:$AC$215,0))</f>
        <v>257288.03306132497</v>
      </c>
      <c r="AB145" s="90">
        <f>INDEX('LIP Model'!AB$13:AB$215,MATCH(ROWS('LIP Model'!$AC$13:BH145),'LIP Model'!$AC$13:$AC$215,0))</f>
        <v>1</v>
      </c>
    </row>
    <row r="146" spans="2:28" s="73" customFormat="1" ht="18.75" x14ac:dyDescent="0.3">
      <c r="B146" s="74">
        <f>INDEX('LIP Model'!B$13:B$215,MATCH(ROWS('LIP Model'!$AC$13:AC146),'LIP Model'!$AC$13:$AC$215,0))</f>
        <v>100147</v>
      </c>
      <c r="C146" s="84">
        <f>INDEX('LIP Model'!C$13:C$215,MATCH(ROWS('LIP Model'!$AC$13:AD146),'LIP Model'!$AC$13:$AC$215,0))</f>
        <v>101907</v>
      </c>
      <c r="D146" s="85" t="str">
        <f>INDEX('LIP Model'!D$13:D$215,MATCH(ROWS('LIP Model'!$AC$13:AE146),'LIP Model'!$AC$13:$AC$215,0))</f>
        <v>Northwest Florida Community Hospital</v>
      </c>
      <c r="E146" s="85" t="str">
        <f>INDEX('LIP Model'!E$13:E$215,MATCH(ROWS('LIP Model'!$AC$13:AF146),'LIP Model'!$AC$13:$AC$215,0))</f>
        <v>WASHINGTON</v>
      </c>
      <c r="F146" s="84" t="str">
        <f>INDEX('LIP Model'!F$13:F$215,MATCH(ROWS('LIP Model'!$AC$13:AG146),'LIP Model'!$AC$13:$AC$215,0))</f>
        <v>Private</v>
      </c>
      <c r="G146" s="84" t="str">
        <f>INDEX('LIP Model'!G$13:G$215,MATCH(ROWS('LIP Model'!$AC$13:AH146),'LIP Model'!$AC$13:$AC$215,0))</f>
        <v>Not</v>
      </c>
      <c r="H146" s="84" t="str">
        <f>INDEX('LIP Model'!H$13:H$215,MATCH(ROWS('LIP Model'!$AC$13:AI146),'LIP Model'!$AC$13:$AC$215,0))</f>
        <v>Not</v>
      </c>
      <c r="I146" s="86">
        <f>INDEX('LIP Model'!I$13:I$215,MATCH(ROWS('LIP Model'!$AC$13:AJ146),'LIP Model'!$AC$13:$AC$215,0))</f>
        <v>42005</v>
      </c>
      <c r="J146" s="85" t="str">
        <f>INDEX('LIP Model'!J$13:J$215,MATCH(ROWS('LIP Model'!$AC$13:AK146),'LIP Model'!$AC$13:$AC$215,0))</f>
        <v xml:space="preserve"> 12/31/2015</v>
      </c>
      <c r="K146" s="87">
        <f>INDEX('LIP Model'!K$13:K$215,MATCH(ROWS('LIP Model'!$AC$13:AL146),'LIP Model'!$AC$13:$AC$215,0))</f>
        <v>197</v>
      </c>
      <c r="L146" s="87">
        <f>INDEX('LIP Model'!L$13:L$215,MATCH(ROWS('LIP Model'!$AC$13:AM146),'LIP Model'!$AC$13:$AC$215,0))</f>
        <v>0</v>
      </c>
      <c r="M146" s="87">
        <f>INDEX('LIP Model'!M$13:M$215,MATCH(ROWS('LIP Model'!$AC$13:AN146),'LIP Model'!$AC$13:$AC$215,0))</f>
        <v>197</v>
      </c>
      <c r="N146" s="87">
        <f>INDEX('LIP Model'!N$13:N$215,MATCH(ROWS('LIP Model'!$AC$13:AO146),'LIP Model'!$AC$13:$AC$215,0))</f>
        <v>3421</v>
      </c>
      <c r="O146" s="88">
        <f>INDEX('LIP Model'!O$13:O$215,MATCH(ROWS('LIP Model'!$AC$13:AP146),'LIP Model'!$AC$13:$AC$215,0))</f>
        <v>5.7585501315404852E-2</v>
      </c>
      <c r="P146" s="89">
        <f>INDEX('LIP Model'!P$13:P$215,MATCH(ROWS('LIP Model'!$AC$13:AQ146),'LIP Model'!$AC$13:$AC$215,0))</f>
        <v>1064779</v>
      </c>
      <c r="Q146" s="89">
        <f>INDEX('LIP Model'!Q$13:Q$215,MATCH(ROWS('LIP Model'!$AC$13:AR146),'LIP Model'!$AC$13:$AC$215,0))</f>
        <v>21474168</v>
      </c>
      <c r="R146" s="89">
        <f>INDEX('LIP Model'!R$13:R$215,MATCH(ROWS('LIP Model'!$AC$13:AS146),'LIP Model'!$AC$13:$AC$215,0))</f>
        <v>22016030</v>
      </c>
      <c r="S146" s="89">
        <f>INDEX('LIP Model'!S$13:S$215,MATCH(ROWS('LIP Model'!$AC$13:AT146),'LIP Model'!$AC$13:$AC$215,0))</f>
        <v>77732424</v>
      </c>
      <c r="T146" s="88">
        <f>INDEX('LIP Model'!T$13:T$215,MATCH(ROWS('LIP Model'!$AC$13:AU146),'LIP Model'!$AC$13:$AC$215,0))</f>
        <v>0.28322839900116842</v>
      </c>
      <c r="U146" s="89">
        <f>INDEX('LIP Model'!U$13:U$215,MATCH(ROWS('LIP Model'!$AC$13:AV146),'LIP Model'!$AC$13:$AC$215,0))</f>
        <v>301575.6514600651</v>
      </c>
      <c r="V146" s="89">
        <f>INDEX('LIP Model'!V$13:V$215,MATCH(ROWS('LIP Model'!$AC$13:AW146),'LIP Model'!$AC$13:$AC$215,0))</f>
        <v>6082094.2225221228</v>
      </c>
      <c r="W146" s="90">
        <f>INDEX('LIP Model'!W$13:W$215,MATCH(ROWS('LIP Model'!$AC$13:AX146),'LIP Model'!$AC$13:$AC$215,0))</f>
        <v>4.958417946623124E-2</v>
      </c>
      <c r="X146" s="91" t="str">
        <f>INDEX('LIP Model'!X$13:X$215,MATCH(ROWS('LIP Model'!$AC$13:AY146),'LIP Model'!$AC$13:$AC$215,0))</f>
        <v>Tier 3</v>
      </c>
      <c r="Y146" s="92">
        <f>INDEX('LIP Model'!Y$13:Y$215,MATCH(ROWS('LIP Model'!$AC$13:BE146),'LIP Model'!$AC$13:$AC$215,0))</f>
        <v>90472.695438019524</v>
      </c>
      <c r="Z146" s="92">
        <f>VLOOKUP(B146,'Build LIP Model by County'!B$13:AB$215,25,FALSE)</f>
        <v>0</v>
      </c>
      <c r="AA146" s="92">
        <f>INDEX('LIP Model'!AA$13:AA$215,MATCH(ROWS('LIP Model'!$AC$13:BG146),'LIP Model'!$AC$13:$AC$215,0))</f>
        <v>90472.695438019524</v>
      </c>
      <c r="AB146" s="90">
        <f>INDEX('LIP Model'!AB$13:AB$215,MATCH(ROWS('LIP Model'!$AC$13:BH146),'LIP Model'!$AC$13:$AC$215,0))</f>
        <v>1</v>
      </c>
    </row>
    <row r="147" spans="2:28" s="73" customFormat="1" ht="18.75" x14ac:dyDescent="0.3">
      <c r="B147" s="74">
        <f>INDEX('LIP Model'!B$13:B$215,MATCH(ROWS('LIP Model'!$AC$13:AC147),'LIP Model'!$AC$13:$AC$215,0))</f>
        <v>110009</v>
      </c>
      <c r="C147" s="84">
        <f>INDEX('LIP Model'!C$13:C$215,MATCH(ROWS('LIP Model'!$AC$13:AD147),'LIP Model'!$AC$13:$AC$215,0))</f>
        <v>120324</v>
      </c>
      <c r="D147" s="85" t="str">
        <f>INDEX('LIP Model'!D$13:D$215,MATCH(ROWS('LIP Model'!$AC$13:AE147),'LIP Model'!$AC$13:$AC$215,0))</f>
        <v>H Lee Moffitt Cancer Center &amp; Research Institute Hospital</v>
      </c>
      <c r="E147" s="85" t="str">
        <f>INDEX('LIP Model'!E$13:E$215,MATCH(ROWS('LIP Model'!$AC$13:AF147),'LIP Model'!$AC$13:$AC$215,0))</f>
        <v>HILLSBOROUGH</v>
      </c>
      <c r="F147" s="84" t="str">
        <f>INDEX('LIP Model'!F$13:F$215,MATCH(ROWS('LIP Model'!$AC$13:AG147),'LIP Model'!$AC$13:$AC$215,0))</f>
        <v>Private</v>
      </c>
      <c r="G147" s="84" t="str">
        <f>INDEX('LIP Model'!G$13:G$215,MATCH(ROWS('LIP Model'!$AC$13:AH147),'LIP Model'!$AC$13:$AC$215,0))</f>
        <v>Statutory Teaching</v>
      </c>
      <c r="H147" s="84" t="str">
        <f>INDEX('LIP Model'!H$13:H$215,MATCH(ROWS('LIP Model'!$AC$13:AI147),'LIP Model'!$AC$13:$AC$215,0))</f>
        <v>Not</v>
      </c>
      <c r="I147" s="86">
        <f>INDEX('LIP Model'!I$13:I$215,MATCH(ROWS('LIP Model'!$AC$13:AJ147),'LIP Model'!$AC$13:$AC$215,0))</f>
        <v>41821</v>
      </c>
      <c r="J147" s="85" t="str">
        <f>INDEX('LIP Model'!J$13:J$215,MATCH(ROWS('LIP Model'!$AC$13:AK147),'LIP Model'!$AC$13:$AC$215,0))</f>
        <v xml:space="preserve"> 6/30/2015</v>
      </c>
      <c r="K147" s="87">
        <f>INDEX('LIP Model'!K$13:K$215,MATCH(ROWS('LIP Model'!$AC$13:AL147),'LIP Model'!$AC$13:$AC$215,0))</f>
        <v>2860</v>
      </c>
      <c r="L147" s="87">
        <f>INDEX('LIP Model'!L$13:L$215,MATCH(ROWS('LIP Model'!$AC$13:AM147),'LIP Model'!$AC$13:$AC$215,0))</f>
        <v>2669</v>
      </c>
      <c r="M147" s="87">
        <f>INDEX('LIP Model'!M$13:M$215,MATCH(ROWS('LIP Model'!$AC$13:AN147),'LIP Model'!$AC$13:$AC$215,0))</f>
        <v>5529</v>
      </c>
      <c r="N147" s="87">
        <f>INDEX('LIP Model'!N$13:N$215,MATCH(ROWS('LIP Model'!$AC$13:AO147),'LIP Model'!$AC$13:$AC$215,0))</f>
        <v>58076</v>
      </c>
      <c r="O147" s="88">
        <f>INDEX('LIP Model'!O$13:O$215,MATCH(ROWS('LIP Model'!$AC$13:AP147),'LIP Model'!$AC$13:$AC$215,0))</f>
        <v>9.5202837660995937E-2</v>
      </c>
      <c r="P147" s="89">
        <f>INDEX('LIP Model'!P$13:P$215,MATCH(ROWS('LIP Model'!$AC$13:AQ147),'LIP Model'!$AC$13:$AC$215,0))</f>
        <v>45436257</v>
      </c>
      <c r="Q147" s="89">
        <f>INDEX('LIP Model'!Q$13:Q$215,MATCH(ROWS('LIP Model'!$AC$13:AR147),'LIP Model'!$AC$13:$AC$215,0))</f>
        <v>925161974</v>
      </c>
      <c r="R147" s="89">
        <f>INDEX('LIP Model'!R$13:R$215,MATCH(ROWS('LIP Model'!$AC$13:AS147),'LIP Model'!$AC$13:$AC$215,0))</f>
        <v>650005328</v>
      </c>
      <c r="S147" s="89">
        <f>INDEX('LIP Model'!S$13:S$215,MATCH(ROWS('LIP Model'!$AC$13:AT147),'LIP Model'!$AC$13:$AC$215,0))</f>
        <v>2246348422</v>
      </c>
      <c r="T147" s="88">
        <f>INDEX('LIP Model'!T$13:T$215,MATCH(ROWS('LIP Model'!$AC$13:AU147),'LIP Model'!$AC$13:$AC$215,0))</f>
        <v>0.28936086745674044</v>
      </c>
      <c r="U147" s="89">
        <f>INDEX('LIP Model'!U$13:U$215,MATCH(ROWS('LIP Model'!$AC$13:AV147),'LIP Model'!$AC$13:$AC$215,0))</f>
        <v>13147474.739507396</v>
      </c>
      <c r="V147" s="89">
        <f>INDEX('LIP Model'!V$13:V$215,MATCH(ROWS('LIP Model'!$AC$13:AW147),'LIP Model'!$AC$13:$AC$215,0))</f>
        <v>267705671.33463034</v>
      </c>
      <c r="W147" s="90">
        <f>INDEX('LIP Model'!W$13:W$215,MATCH(ROWS('LIP Model'!$AC$13:AX147),'LIP Model'!$AC$13:$AC$215,0))</f>
        <v>4.9111678037904317E-2</v>
      </c>
      <c r="X147" s="91" t="str">
        <f>INDEX('LIP Model'!X$13:X$215,MATCH(ROWS('LIP Model'!$AC$13:AY147),'LIP Model'!$AC$13:$AC$215,0))</f>
        <v>Tier 3</v>
      </c>
      <c r="Y147" s="92">
        <f>INDEX('LIP Model'!Y$13:Y$215,MATCH(ROWS('LIP Model'!$AC$13:BE147),'LIP Model'!$AC$13:$AC$215,0))</f>
        <v>3944242.4218522185</v>
      </c>
      <c r="Z147" s="92">
        <f>VLOOKUP(B147,'Build LIP Model by County'!B$13:AB$215,25,FALSE)</f>
        <v>2102200</v>
      </c>
      <c r="AA147" s="92">
        <f>INDEX('LIP Model'!AA$13:AA$215,MATCH(ROWS('LIP Model'!$AC$13:BG147),'LIP Model'!$AC$13:$AC$215,0))</f>
        <v>1842042.4218522185</v>
      </c>
      <c r="AB147" s="90">
        <f>INDEX('LIP Model'!AB$13:AB$215,MATCH(ROWS('LIP Model'!$AC$13:BH147),'LIP Model'!$AC$13:$AC$215,0))</f>
        <v>0.46702058972003913</v>
      </c>
    </row>
    <row r="148" spans="2:28" s="73" customFormat="1" ht="18.75" x14ac:dyDescent="0.3">
      <c r="B148" s="74">
        <f>INDEX('LIP Model'!B$13:B$215,MATCH(ROWS('LIP Model'!$AC$13:AC148),'LIP Model'!$AC$13:$AC$215,0))</f>
        <v>100166</v>
      </c>
      <c r="C148" s="84">
        <f>INDEX('LIP Model'!C$13:C$215,MATCH(ROWS('LIP Model'!$AC$13:AD148),'LIP Model'!$AC$13:$AC$215,0))</f>
        <v>119954</v>
      </c>
      <c r="D148" s="85" t="str">
        <f>INDEX('LIP Model'!D$13:D$215,MATCH(ROWS('LIP Model'!$AC$13:AE148),'LIP Model'!$AC$13:$AC$215,0))</f>
        <v>Doctors Hospital of Sarasota</v>
      </c>
      <c r="E148" s="85" t="str">
        <f>INDEX('LIP Model'!E$13:E$215,MATCH(ROWS('LIP Model'!$AC$13:AF148),'LIP Model'!$AC$13:$AC$215,0))</f>
        <v>SARASOTA</v>
      </c>
      <c r="F148" s="84" t="str">
        <f>INDEX('LIP Model'!F$13:F$215,MATCH(ROWS('LIP Model'!$AC$13:AG148),'LIP Model'!$AC$13:$AC$215,0))</f>
        <v>Private</v>
      </c>
      <c r="G148" s="84" t="str">
        <f>INDEX('LIP Model'!G$13:G$215,MATCH(ROWS('LIP Model'!$AC$13:AH148),'LIP Model'!$AC$13:$AC$215,0))</f>
        <v>Not</v>
      </c>
      <c r="H148" s="84" t="str">
        <f>INDEX('LIP Model'!H$13:H$215,MATCH(ROWS('LIP Model'!$AC$13:AI148),'LIP Model'!$AC$13:$AC$215,0))</f>
        <v>Not</v>
      </c>
      <c r="I148" s="86">
        <f>INDEX('LIP Model'!I$13:I$215,MATCH(ROWS('LIP Model'!$AC$13:AJ148),'LIP Model'!$AC$13:$AC$215,0))</f>
        <v>42005</v>
      </c>
      <c r="J148" s="85" t="str">
        <f>INDEX('LIP Model'!J$13:J$215,MATCH(ROWS('LIP Model'!$AC$13:AK148),'LIP Model'!$AC$13:$AC$215,0))</f>
        <v xml:space="preserve"> 12/31/2015</v>
      </c>
      <c r="K148" s="87">
        <f>INDEX('LIP Model'!K$13:K$215,MATCH(ROWS('LIP Model'!$AC$13:AL148),'LIP Model'!$AC$13:$AC$215,0))</f>
        <v>398</v>
      </c>
      <c r="L148" s="87">
        <f>INDEX('LIP Model'!L$13:L$215,MATCH(ROWS('LIP Model'!$AC$13:AM148),'LIP Model'!$AC$13:$AC$215,0))</f>
        <v>845</v>
      </c>
      <c r="M148" s="87">
        <f>INDEX('LIP Model'!M$13:M$215,MATCH(ROWS('LIP Model'!$AC$13:AN148),'LIP Model'!$AC$13:$AC$215,0))</f>
        <v>1243</v>
      </c>
      <c r="N148" s="87">
        <f>INDEX('LIP Model'!N$13:N$215,MATCH(ROWS('LIP Model'!$AC$13:AO148),'LIP Model'!$AC$13:$AC$215,0))</f>
        <v>35413</v>
      </c>
      <c r="O148" s="88">
        <f>INDEX('LIP Model'!O$13:O$215,MATCH(ROWS('LIP Model'!$AC$13:AP148),'LIP Model'!$AC$13:$AC$215,0))</f>
        <v>3.5100104481405131E-2</v>
      </c>
      <c r="P148" s="89">
        <f>INDEX('LIP Model'!P$13:P$215,MATCH(ROWS('LIP Model'!$AC$13:AQ148),'LIP Model'!$AC$13:$AC$215,0))</f>
        <v>8473081</v>
      </c>
      <c r="Q148" s="89">
        <f>INDEX('LIP Model'!Q$13:Q$215,MATCH(ROWS('LIP Model'!$AC$13:AR148),'LIP Model'!$AC$13:$AC$215,0))</f>
        <v>173167301</v>
      </c>
      <c r="R148" s="89">
        <f>INDEX('LIP Model'!R$13:R$215,MATCH(ROWS('LIP Model'!$AC$13:AS148),'LIP Model'!$AC$13:$AC$215,0))</f>
        <v>108217906</v>
      </c>
      <c r="S148" s="89">
        <f>INDEX('LIP Model'!S$13:S$215,MATCH(ROWS('LIP Model'!$AC$13:AT148),'LIP Model'!$AC$13:$AC$215,0))</f>
        <v>825001021</v>
      </c>
      <c r="T148" s="88">
        <f>INDEX('LIP Model'!T$13:T$215,MATCH(ROWS('LIP Model'!$AC$13:AU148),'LIP Model'!$AC$13:$AC$215,0))</f>
        <v>0.13117305705734394</v>
      </c>
      <c r="U148" s="89">
        <f>INDEX('LIP Model'!U$13:U$215,MATCH(ROWS('LIP Model'!$AC$13:AV148),'LIP Model'!$AC$13:$AC$215,0))</f>
        <v>1111439.9374644968</v>
      </c>
      <c r="V148" s="89">
        <f>INDEX('LIP Model'!V$13:V$215,MATCH(ROWS('LIP Model'!$AC$13:AW148),'LIP Model'!$AC$13:$AC$215,0))</f>
        <v>22714884.254539251</v>
      </c>
      <c r="W148" s="90">
        <f>INDEX('LIP Model'!W$13:W$215,MATCH(ROWS('LIP Model'!$AC$13:AX148),'LIP Model'!$AC$13:$AC$215,0))</f>
        <v>4.8930028654774728E-2</v>
      </c>
      <c r="X148" s="91" t="str">
        <f>INDEX('LIP Model'!X$13:X$215,MATCH(ROWS('LIP Model'!$AC$13:AY148),'LIP Model'!$AC$13:$AC$215,0))</f>
        <v>Tier 3</v>
      </c>
      <c r="Y148" s="92">
        <f>INDEX('LIP Model'!Y$13:Y$215,MATCH(ROWS('LIP Model'!$AC$13:BE148),'LIP Model'!$AC$13:$AC$215,0))</f>
        <v>333431.98123934906</v>
      </c>
      <c r="Z148" s="92">
        <f>VLOOKUP(B148,'Build LIP Model by County'!B$13:AB$215,25,FALSE)</f>
        <v>0</v>
      </c>
      <c r="AA148" s="92">
        <f>INDEX('LIP Model'!AA$13:AA$215,MATCH(ROWS('LIP Model'!$AC$13:BG148),'LIP Model'!$AC$13:$AC$215,0))</f>
        <v>333431.98123934906</v>
      </c>
      <c r="AB148" s="90">
        <f>INDEX('LIP Model'!AB$13:AB$215,MATCH(ROWS('LIP Model'!$AC$13:BH148),'LIP Model'!$AC$13:$AC$215,0))</f>
        <v>1</v>
      </c>
    </row>
    <row r="149" spans="2:28" s="73" customFormat="1" ht="18.75" x14ac:dyDescent="0.3">
      <c r="B149" s="84">
        <f>INDEX('LIP Model'!B$13:B$215,MATCH(ROWS('LIP Model'!$AC$13:AC149),'LIP Model'!$AC$13:$AC$215,0))</f>
        <v>100099</v>
      </c>
      <c r="C149" s="84">
        <f>INDEX('LIP Model'!C$13:C$215,MATCH(ROWS('LIP Model'!$AC$13:AD149),'LIP Model'!$AC$13:$AC$215,0))</f>
        <v>101664</v>
      </c>
      <c r="D149" s="85" t="str">
        <f>INDEX('LIP Model'!D$13:D$215,MATCH(ROWS('LIP Model'!$AC$13:AE149),'LIP Model'!$AC$13:$AC$215,0))</f>
        <v>Lake Wales Medical Center</v>
      </c>
      <c r="E149" s="85" t="str">
        <f>INDEX('LIP Model'!E$13:E$215,MATCH(ROWS('LIP Model'!$AC$13:AF149),'LIP Model'!$AC$13:$AC$215,0))</f>
        <v>POLK</v>
      </c>
      <c r="F149" s="84" t="str">
        <f>INDEX('LIP Model'!F$13:F$215,MATCH(ROWS('LIP Model'!$AC$13:AG149),'LIP Model'!$AC$13:$AC$215,0))</f>
        <v>Private</v>
      </c>
      <c r="G149" s="84" t="str">
        <f>INDEX('LIP Model'!G$13:G$215,MATCH(ROWS('LIP Model'!$AC$13:AH149),'LIP Model'!$AC$13:$AC$215,0))</f>
        <v>Not</v>
      </c>
      <c r="H149" s="84" t="str">
        <f>INDEX('LIP Model'!H$13:H$215,MATCH(ROWS('LIP Model'!$AC$13:AI149),'LIP Model'!$AC$13:$AC$215,0))</f>
        <v>Not</v>
      </c>
      <c r="I149" s="86">
        <f>INDEX('LIP Model'!I$13:I$215,MATCH(ROWS('LIP Model'!$AC$13:AJ149),'LIP Model'!$AC$13:$AC$215,0))</f>
        <v>42005</v>
      </c>
      <c r="J149" s="85" t="str">
        <f>INDEX('LIP Model'!J$13:J$215,MATCH(ROWS('LIP Model'!$AC$13:AK149),'LIP Model'!$AC$13:$AC$215,0))</f>
        <v xml:space="preserve"> 12/31/2015</v>
      </c>
      <c r="K149" s="87">
        <f>INDEX('LIP Model'!K$13:K$215,MATCH(ROWS('LIP Model'!$AC$13:AL149),'LIP Model'!$AC$13:$AC$215,0))</f>
        <v>428</v>
      </c>
      <c r="L149" s="87">
        <f>INDEX('LIP Model'!L$13:L$215,MATCH(ROWS('LIP Model'!$AC$13:AM149),'LIP Model'!$AC$13:$AC$215,0))</f>
        <v>1265</v>
      </c>
      <c r="M149" s="87">
        <f>INDEX('LIP Model'!M$13:M$215,MATCH(ROWS('LIP Model'!$AC$13:AN149),'LIP Model'!$AC$13:$AC$215,0))</f>
        <v>1693</v>
      </c>
      <c r="N149" s="87">
        <f>INDEX('LIP Model'!N$13:N$215,MATCH(ROWS('LIP Model'!$AC$13:AO149),'LIP Model'!$AC$13:$AC$215,0))</f>
        <v>22460</v>
      </c>
      <c r="O149" s="88">
        <f>INDEX('LIP Model'!O$13:O$215,MATCH(ROWS('LIP Model'!$AC$13:AP149),'LIP Model'!$AC$13:$AC$215,0))</f>
        <v>7.5378450578806766E-2</v>
      </c>
      <c r="P149" s="89">
        <f>INDEX('LIP Model'!P$13:P$215,MATCH(ROWS('LIP Model'!$AC$13:AQ149),'LIP Model'!$AC$13:$AC$215,0))</f>
        <v>4053055</v>
      </c>
      <c r="Q149" s="89">
        <f>INDEX('LIP Model'!Q$13:Q$215,MATCH(ROWS('LIP Model'!$AC$13:AR149),'LIP Model'!$AC$13:$AC$215,0))</f>
        <v>83261381</v>
      </c>
      <c r="R149" s="89">
        <f>INDEX('LIP Model'!R$13:R$215,MATCH(ROWS('LIP Model'!$AC$13:AS149),'LIP Model'!$AC$13:$AC$215,0))</f>
        <v>55677124</v>
      </c>
      <c r="S149" s="89">
        <f>INDEX('LIP Model'!S$13:S$215,MATCH(ROWS('LIP Model'!$AC$13:AT149),'LIP Model'!$AC$13:$AC$215,0))</f>
        <v>518522874</v>
      </c>
      <c r="T149" s="88">
        <f>INDEX('LIP Model'!T$13:T$215,MATCH(ROWS('LIP Model'!$AC$13:AU149),'LIP Model'!$AC$13:$AC$215,0))</f>
        <v>0.10737640862493561</v>
      </c>
      <c r="U149" s="89">
        <f>INDEX('LIP Model'!U$13:U$215,MATCH(ROWS('LIP Model'!$AC$13:AV149),'LIP Model'!$AC$13:$AC$215,0))</f>
        <v>435202.48985933838</v>
      </c>
      <c r="V149" s="89">
        <f>INDEX('LIP Model'!V$13:V$215,MATCH(ROWS('LIP Model'!$AC$13:AW149),'LIP Model'!$AC$13:$AC$215,0))</f>
        <v>8940308.0689324494</v>
      </c>
      <c r="W149" s="90">
        <f>INDEX('LIP Model'!W$13:W$215,MATCH(ROWS('LIP Model'!$AC$13:AX149),'LIP Model'!$AC$13:$AC$215,0))</f>
        <v>4.8678690544419388E-2</v>
      </c>
      <c r="X149" s="91" t="str">
        <f>INDEX('LIP Model'!X$13:X$215,MATCH(ROWS('LIP Model'!$AC$13:AY149),'LIP Model'!$AC$13:$AC$215,0))</f>
        <v>Tier 3</v>
      </c>
      <c r="Y149" s="92">
        <f>INDEX('LIP Model'!Y$13:Y$215,MATCH(ROWS('LIP Model'!$AC$13:BE149),'LIP Model'!$AC$13:$AC$215,0))</f>
        <v>130560.74695780152</v>
      </c>
      <c r="Z149" s="92">
        <f>VLOOKUP(B149,'Build LIP Model by County'!B$13:AB$215,25,FALSE)</f>
        <v>0</v>
      </c>
      <c r="AA149" s="92">
        <f>INDEX('LIP Model'!AA$13:AA$215,MATCH(ROWS('LIP Model'!$AC$13:BG149),'LIP Model'!$AC$13:$AC$215,0))</f>
        <v>130560.74695780152</v>
      </c>
      <c r="AB149" s="90">
        <f>INDEX('LIP Model'!AB$13:AB$215,MATCH(ROWS('LIP Model'!$AC$13:BH149),'LIP Model'!$AC$13:$AC$215,0))</f>
        <v>1</v>
      </c>
    </row>
    <row r="150" spans="2:28" s="73" customFormat="1" ht="18.75" x14ac:dyDescent="0.3">
      <c r="B150" s="84">
        <f>INDEX('LIP Model'!B$13:B$215,MATCH(ROWS('LIP Model'!$AC$13:AC150),'LIP Model'!$AC$13:$AC$215,0))</f>
        <v>100236</v>
      </c>
      <c r="C150" s="84">
        <f>INDEX('LIP Model'!C$13:C$215,MATCH(ROWS('LIP Model'!$AC$13:AD150),'LIP Model'!$AC$13:$AC$215,0))</f>
        <v>117463</v>
      </c>
      <c r="D150" s="85" t="str">
        <f>INDEX('LIP Model'!D$13:D$215,MATCH(ROWS('LIP Model'!$AC$13:AE150),'LIP Model'!$AC$13:$AC$215,0))</f>
        <v>Fawcett Memorial Hospital</v>
      </c>
      <c r="E150" s="85" t="str">
        <f>INDEX('LIP Model'!E$13:E$215,MATCH(ROWS('LIP Model'!$AC$13:AF150),'LIP Model'!$AC$13:$AC$215,0))</f>
        <v>CHARLOTTE</v>
      </c>
      <c r="F150" s="84" t="str">
        <f>INDEX('LIP Model'!F$13:F$215,MATCH(ROWS('LIP Model'!$AC$13:AG150),'LIP Model'!$AC$13:$AC$215,0))</f>
        <v>Private</v>
      </c>
      <c r="G150" s="84" t="str">
        <f>INDEX('LIP Model'!G$13:G$215,MATCH(ROWS('LIP Model'!$AC$13:AH150),'LIP Model'!$AC$13:$AC$215,0))</f>
        <v>Not</v>
      </c>
      <c r="H150" s="84" t="str">
        <f>INDEX('LIP Model'!H$13:H$215,MATCH(ROWS('LIP Model'!$AC$13:AI150),'LIP Model'!$AC$13:$AC$215,0))</f>
        <v>Not</v>
      </c>
      <c r="I150" s="86">
        <f>INDEX('LIP Model'!I$13:I$215,MATCH(ROWS('LIP Model'!$AC$13:AJ150),'LIP Model'!$AC$13:$AC$215,0))</f>
        <v>42005</v>
      </c>
      <c r="J150" s="85" t="str">
        <f>INDEX('LIP Model'!J$13:J$215,MATCH(ROWS('LIP Model'!$AC$13:AK150),'LIP Model'!$AC$13:$AC$215,0))</f>
        <v xml:space="preserve"> 12/31/2015</v>
      </c>
      <c r="K150" s="87">
        <f>INDEX('LIP Model'!K$13:K$215,MATCH(ROWS('LIP Model'!$AC$13:AL150),'LIP Model'!$AC$13:$AC$215,0))</f>
        <v>1749</v>
      </c>
      <c r="L150" s="87">
        <f>INDEX('LIP Model'!L$13:L$215,MATCH(ROWS('LIP Model'!$AC$13:AM150),'LIP Model'!$AC$13:$AC$215,0))</f>
        <v>2073</v>
      </c>
      <c r="M150" s="87">
        <f>INDEX('LIP Model'!M$13:M$215,MATCH(ROWS('LIP Model'!$AC$13:AN150),'LIP Model'!$AC$13:$AC$215,0))</f>
        <v>3822</v>
      </c>
      <c r="N150" s="87">
        <f>INDEX('LIP Model'!N$13:N$215,MATCH(ROWS('LIP Model'!$AC$13:AO150),'LIP Model'!$AC$13:$AC$215,0))</f>
        <v>63617</v>
      </c>
      <c r="O150" s="88">
        <f>INDEX('LIP Model'!O$13:O$215,MATCH(ROWS('LIP Model'!$AC$13:AP150),'LIP Model'!$AC$13:$AC$215,0))</f>
        <v>6.0078280962635774E-2</v>
      </c>
      <c r="P150" s="89">
        <f>INDEX('LIP Model'!P$13:P$215,MATCH(ROWS('LIP Model'!$AC$13:AQ150),'LIP Model'!$AC$13:$AC$215,0))</f>
        <v>12447797</v>
      </c>
      <c r="Q150" s="89">
        <f>INDEX('LIP Model'!Q$13:Q$215,MATCH(ROWS('LIP Model'!$AC$13:AR150),'LIP Model'!$AC$13:$AC$215,0))</f>
        <v>265851221</v>
      </c>
      <c r="R150" s="89">
        <f>INDEX('LIP Model'!R$13:R$215,MATCH(ROWS('LIP Model'!$AC$13:AS150),'LIP Model'!$AC$13:$AC$215,0))</f>
        <v>149731312</v>
      </c>
      <c r="S150" s="89">
        <f>INDEX('LIP Model'!S$13:S$215,MATCH(ROWS('LIP Model'!$AC$13:AT150),'LIP Model'!$AC$13:$AC$215,0))</f>
        <v>1630809284</v>
      </c>
      <c r="T150" s="88">
        <f>INDEX('LIP Model'!T$13:T$215,MATCH(ROWS('LIP Model'!$AC$13:AU150),'LIP Model'!$AC$13:$AC$215,0))</f>
        <v>9.1814115524743362E-2</v>
      </c>
      <c r="U150" s="89">
        <f>INDEX('LIP Model'!U$13:U$215,MATCH(ROWS('LIP Model'!$AC$13:AV150),'LIP Model'!$AC$13:$AC$215,0))</f>
        <v>1142883.4717865537</v>
      </c>
      <c r="V150" s="89">
        <f>INDEX('LIP Model'!V$13:V$215,MATCH(ROWS('LIP Model'!$AC$13:AW150),'LIP Model'!$AC$13:$AC$215,0))</f>
        <v>24408894.717288077</v>
      </c>
      <c r="W150" s="90">
        <f>INDEX('LIP Model'!W$13:W$215,MATCH(ROWS('LIP Model'!$AC$13:AX150),'LIP Model'!$AC$13:$AC$215,0))</f>
        <v>4.6822418017030659E-2</v>
      </c>
      <c r="X150" s="91" t="str">
        <f>INDEX('LIP Model'!X$13:X$215,MATCH(ROWS('LIP Model'!$AC$13:AY150),'LIP Model'!$AC$13:$AC$215,0))</f>
        <v>Tier 3</v>
      </c>
      <c r="Y150" s="92">
        <f>INDEX('LIP Model'!Y$13:Y$215,MATCH(ROWS('LIP Model'!$AC$13:BE150),'LIP Model'!$AC$13:$AC$215,0))</f>
        <v>342865.0415359661</v>
      </c>
      <c r="Z150" s="92">
        <f>VLOOKUP(B150,'Build LIP Model by County'!B$13:AB$215,25,FALSE)</f>
        <v>0</v>
      </c>
      <c r="AA150" s="92">
        <f>INDEX('LIP Model'!AA$13:AA$215,MATCH(ROWS('LIP Model'!$AC$13:BG150),'LIP Model'!$AC$13:$AC$215,0))</f>
        <v>342865.0415359661</v>
      </c>
      <c r="AB150" s="90">
        <f>INDEX('LIP Model'!AB$13:AB$215,MATCH(ROWS('LIP Model'!$AC$13:BH150),'LIP Model'!$AC$13:$AC$215,0))</f>
        <v>1</v>
      </c>
    </row>
    <row r="151" spans="2:28" s="73" customFormat="1" ht="18.75" x14ac:dyDescent="0.3">
      <c r="B151" s="84">
        <f>INDEX('LIP Model'!B$13:B$215,MATCH(ROWS('LIP Model'!$AC$13:AC151),'LIP Model'!$AC$13:$AC$215,0))</f>
        <v>100068</v>
      </c>
      <c r="C151" s="84">
        <f>INDEX('LIP Model'!C$13:C$215,MATCH(ROWS('LIP Model'!$AC$13:AD151),'LIP Model'!$AC$13:$AC$215,0))</f>
        <v>101869</v>
      </c>
      <c r="D151" s="85" t="str">
        <f>INDEX('LIP Model'!D$13:D$215,MATCH(ROWS('LIP Model'!$AC$13:AE151),'LIP Model'!$AC$13:$AC$215,0))</f>
        <v>Florida Hospital Memorial Medical Center</v>
      </c>
      <c r="E151" s="85" t="str">
        <f>INDEX('LIP Model'!E$13:E$215,MATCH(ROWS('LIP Model'!$AC$13:AF151),'LIP Model'!$AC$13:$AC$215,0))</f>
        <v>VOLUSIA</v>
      </c>
      <c r="F151" s="84" t="str">
        <f>INDEX('LIP Model'!F$13:F$215,MATCH(ROWS('LIP Model'!$AC$13:AG151),'LIP Model'!$AC$13:$AC$215,0))</f>
        <v>Private</v>
      </c>
      <c r="G151" s="84" t="str">
        <f>INDEX('LIP Model'!G$13:G$215,MATCH(ROWS('LIP Model'!$AC$13:AH151),'LIP Model'!$AC$13:$AC$215,0))</f>
        <v>Not</v>
      </c>
      <c r="H151" s="84" t="str">
        <f>INDEX('LIP Model'!H$13:H$215,MATCH(ROWS('LIP Model'!$AC$13:AI151),'LIP Model'!$AC$13:$AC$215,0))</f>
        <v>Not</v>
      </c>
      <c r="I151" s="86">
        <f>INDEX('LIP Model'!I$13:I$215,MATCH(ROWS('LIP Model'!$AC$13:AJ151),'LIP Model'!$AC$13:$AC$215,0))</f>
        <v>42005</v>
      </c>
      <c r="J151" s="85" t="str">
        <f>INDEX('LIP Model'!J$13:J$215,MATCH(ROWS('LIP Model'!$AC$13:AK151),'LIP Model'!$AC$13:$AC$215,0))</f>
        <v xml:space="preserve"> 12/31/2015</v>
      </c>
      <c r="K151" s="87">
        <f>INDEX('LIP Model'!K$13:K$215,MATCH(ROWS('LIP Model'!$AC$13:AL151),'LIP Model'!$AC$13:$AC$215,0))</f>
        <v>2886</v>
      </c>
      <c r="L151" s="87">
        <f>INDEX('LIP Model'!L$13:L$215,MATCH(ROWS('LIP Model'!$AC$13:AM151),'LIP Model'!$AC$13:$AC$215,0))</f>
        <v>5672</v>
      </c>
      <c r="M151" s="87">
        <f>INDEX('LIP Model'!M$13:M$215,MATCH(ROWS('LIP Model'!$AC$13:AN151),'LIP Model'!$AC$13:$AC$215,0))</f>
        <v>8558</v>
      </c>
      <c r="N151" s="87">
        <f>INDEX('LIP Model'!N$13:N$215,MATCH(ROWS('LIP Model'!$AC$13:AO151),'LIP Model'!$AC$13:$AC$215,0))</f>
        <v>75974</v>
      </c>
      <c r="O151" s="88">
        <f>INDEX('LIP Model'!O$13:O$215,MATCH(ROWS('LIP Model'!$AC$13:AP151),'LIP Model'!$AC$13:$AC$215,0))</f>
        <v>0.11264379919446127</v>
      </c>
      <c r="P151" s="89">
        <f>INDEX('LIP Model'!P$13:P$215,MATCH(ROWS('LIP Model'!$AC$13:AQ151),'LIP Model'!$AC$13:$AC$215,0))</f>
        <v>11431684</v>
      </c>
      <c r="Q151" s="89">
        <f>INDEX('LIP Model'!Q$13:Q$215,MATCH(ROWS('LIP Model'!$AC$13:AR151),'LIP Model'!$AC$13:$AC$215,0))</f>
        <v>245334631</v>
      </c>
      <c r="R151" s="89">
        <f>INDEX('LIP Model'!R$13:R$215,MATCH(ROWS('LIP Model'!$AC$13:AS151),'LIP Model'!$AC$13:$AC$215,0))</f>
        <v>247146815</v>
      </c>
      <c r="S151" s="89">
        <f>INDEX('LIP Model'!S$13:S$215,MATCH(ROWS('LIP Model'!$AC$13:AT151),'LIP Model'!$AC$13:$AC$215,0))</f>
        <v>1157142681</v>
      </c>
      <c r="T151" s="88">
        <f>INDEX('LIP Model'!T$13:T$215,MATCH(ROWS('LIP Model'!$AC$13:AU151),'LIP Model'!$AC$13:$AC$215,0))</f>
        <v>0.21358369979613603</v>
      </c>
      <c r="U151" s="89">
        <f>INDEX('LIP Model'!U$13:U$215,MATCH(ROWS('LIP Model'!$AC$13:AV151),'LIP Model'!$AC$13:$AC$215,0))</f>
        <v>2441621.3636202915</v>
      </c>
      <c r="V151" s="89">
        <f>INDEX('LIP Model'!V$13:V$215,MATCH(ROWS('LIP Model'!$AC$13:AW151),'LIP Model'!$AC$13:$AC$215,0))</f>
        <v>52399478.177099809</v>
      </c>
      <c r="W151" s="90">
        <f>INDEX('LIP Model'!W$13:W$215,MATCH(ROWS('LIP Model'!$AC$13:AX151),'LIP Model'!$AC$13:$AC$215,0))</f>
        <v>4.6596291576952296E-2</v>
      </c>
      <c r="X151" s="91" t="str">
        <f>INDEX('LIP Model'!X$13:X$215,MATCH(ROWS('LIP Model'!$AC$13:AY151),'LIP Model'!$AC$13:$AC$215,0))</f>
        <v>Tier 3</v>
      </c>
      <c r="Y151" s="92">
        <f>INDEX('LIP Model'!Y$13:Y$215,MATCH(ROWS('LIP Model'!$AC$13:BE151),'LIP Model'!$AC$13:$AC$215,0))</f>
        <v>732486.40908608737</v>
      </c>
      <c r="Z151" s="92">
        <f>VLOOKUP(B151,'Build LIP Model by County'!B$13:AB$215,25,FALSE)</f>
        <v>0</v>
      </c>
      <c r="AA151" s="92">
        <f>INDEX('LIP Model'!AA$13:AA$215,MATCH(ROWS('LIP Model'!$AC$13:BG151),'LIP Model'!$AC$13:$AC$215,0))</f>
        <v>732486.40908608737</v>
      </c>
      <c r="AB151" s="90">
        <f>INDEX('LIP Model'!AB$13:AB$215,MATCH(ROWS('LIP Model'!$AC$13:BH151),'LIP Model'!$AC$13:$AC$215,0))</f>
        <v>1</v>
      </c>
    </row>
    <row r="152" spans="2:28" s="73" customFormat="1" ht="18.75" x14ac:dyDescent="0.3">
      <c r="B152" s="84">
        <f>INDEX('LIP Model'!B$13:B$215,MATCH(ROWS('LIP Model'!$AC$13:AC152),'LIP Model'!$AC$13:$AC$215,0))</f>
        <v>100206</v>
      </c>
      <c r="C152" s="84">
        <f>INDEX('LIP Model'!C$13:C$215,MATCH(ROWS('LIP Model'!$AC$13:AD152),'LIP Model'!$AC$13:$AC$215,0))</f>
        <v>112798</v>
      </c>
      <c r="D152" s="85" t="str">
        <f>INDEX('LIP Model'!D$13:D$215,MATCH(ROWS('LIP Model'!$AC$13:AE152),'LIP Model'!$AC$13:$AC$215,0))</f>
        <v>Memorial Hospital of Tampa</v>
      </c>
      <c r="E152" s="85" t="str">
        <f>INDEX('LIP Model'!E$13:E$215,MATCH(ROWS('LIP Model'!$AC$13:AF152),'LIP Model'!$AC$13:$AC$215,0))</f>
        <v>HILLSBOROUGH</v>
      </c>
      <c r="F152" s="84" t="str">
        <f>INDEX('LIP Model'!F$13:F$215,MATCH(ROWS('LIP Model'!$AC$13:AG152),'LIP Model'!$AC$13:$AC$215,0))</f>
        <v>Private</v>
      </c>
      <c r="G152" s="84" t="str">
        <f>INDEX('LIP Model'!G$13:G$215,MATCH(ROWS('LIP Model'!$AC$13:AH152),'LIP Model'!$AC$13:$AC$215,0))</f>
        <v>Not</v>
      </c>
      <c r="H152" s="84" t="str">
        <f>INDEX('LIP Model'!H$13:H$215,MATCH(ROWS('LIP Model'!$AC$13:AI152),'LIP Model'!$AC$13:$AC$215,0))</f>
        <v>Not</v>
      </c>
      <c r="I152" s="86">
        <f>INDEX('LIP Model'!I$13:I$215,MATCH(ROWS('LIP Model'!$AC$13:AJ152),'LIP Model'!$AC$13:$AC$215,0))</f>
        <v>42005</v>
      </c>
      <c r="J152" s="85" t="str">
        <f>INDEX('LIP Model'!J$13:J$215,MATCH(ROWS('LIP Model'!$AC$13:AK152),'LIP Model'!$AC$13:$AC$215,0))</f>
        <v xml:space="preserve"> 12/31/2015</v>
      </c>
      <c r="K152" s="87">
        <f>INDEX('LIP Model'!K$13:K$215,MATCH(ROWS('LIP Model'!$AC$13:AL152),'LIP Model'!$AC$13:$AC$215,0))</f>
        <v>782</v>
      </c>
      <c r="L152" s="87">
        <f>INDEX('LIP Model'!L$13:L$215,MATCH(ROWS('LIP Model'!$AC$13:AM152),'LIP Model'!$AC$13:$AC$215,0))</f>
        <v>1921</v>
      </c>
      <c r="M152" s="87">
        <f>INDEX('LIP Model'!M$13:M$215,MATCH(ROWS('LIP Model'!$AC$13:AN152),'LIP Model'!$AC$13:$AC$215,0))</f>
        <v>2703</v>
      </c>
      <c r="N152" s="87">
        <f>INDEX('LIP Model'!N$13:N$215,MATCH(ROWS('LIP Model'!$AC$13:AO152),'LIP Model'!$AC$13:$AC$215,0))</f>
        <v>27268</v>
      </c>
      <c r="O152" s="88">
        <f>INDEX('LIP Model'!O$13:O$215,MATCH(ROWS('LIP Model'!$AC$13:AP152),'LIP Model'!$AC$13:$AC$215,0))</f>
        <v>9.9127182044887782E-2</v>
      </c>
      <c r="P152" s="89">
        <f>INDEX('LIP Model'!P$13:P$215,MATCH(ROWS('LIP Model'!$AC$13:AQ152),'LIP Model'!$AC$13:$AC$215,0))</f>
        <v>9996121</v>
      </c>
      <c r="Q152" s="89">
        <f>INDEX('LIP Model'!Q$13:Q$215,MATCH(ROWS('LIP Model'!$AC$13:AR152),'LIP Model'!$AC$13:$AC$215,0))</f>
        <v>225800479</v>
      </c>
      <c r="R152" s="89">
        <f>INDEX('LIP Model'!R$13:R$215,MATCH(ROWS('LIP Model'!$AC$13:AS152),'LIP Model'!$AC$13:$AC$215,0))</f>
        <v>77607668</v>
      </c>
      <c r="S152" s="89">
        <f>INDEX('LIP Model'!S$13:S$215,MATCH(ROWS('LIP Model'!$AC$13:AT152),'LIP Model'!$AC$13:$AC$215,0))</f>
        <v>605823448</v>
      </c>
      <c r="T152" s="88">
        <f>INDEX('LIP Model'!T$13:T$215,MATCH(ROWS('LIP Model'!$AC$13:AU152),'LIP Model'!$AC$13:$AC$215,0))</f>
        <v>0.12810278020140284</v>
      </c>
      <c r="U152" s="89">
        <f>INDEX('LIP Model'!U$13:U$215,MATCH(ROWS('LIP Model'!$AC$13:AV152),'LIP Model'!$AC$13:$AC$215,0))</f>
        <v>1280530.8913296273</v>
      </c>
      <c r="V152" s="89">
        <f>INDEX('LIP Model'!V$13:V$215,MATCH(ROWS('LIP Model'!$AC$13:AW152),'LIP Model'!$AC$13:$AC$215,0))</f>
        <v>28925669.130708478</v>
      </c>
      <c r="W152" s="90">
        <f>INDEX('LIP Model'!W$13:W$215,MATCH(ROWS('LIP Model'!$AC$13:AX152),'LIP Model'!$AC$13:$AC$215,0))</f>
        <v>4.4269706797211893E-2</v>
      </c>
      <c r="X152" s="91" t="str">
        <f>INDEX('LIP Model'!X$13:X$215,MATCH(ROWS('LIP Model'!$AC$13:AY152),'LIP Model'!$AC$13:$AC$215,0))</f>
        <v>Tier 3</v>
      </c>
      <c r="Y152" s="92">
        <f>INDEX('LIP Model'!Y$13:Y$215,MATCH(ROWS('LIP Model'!$AC$13:BE152),'LIP Model'!$AC$13:$AC$215,0))</f>
        <v>384159.26739888819</v>
      </c>
      <c r="Z152" s="92">
        <f>VLOOKUP(B152,'Build LIP Model by County'!B$13:AB$215,25,FALSE)</f>
        <v>0</v>
      </c>
      <c r="AA152" s="92">
        <f>INDEX('LIP Model'!AA$13:AA$215,MATCH(ROWS('LIP Model'!$AC$13:BG152),'LIP Model'!$AC$13:$AC$215,0))</f>
        <v>384159.26739888819</v>
      </c>
      <c r="AB152" s="90">
        <f>INDEX('LIP Model'!AB$13:AB$215,MATCH(ROWS('LIP Model'!$AC$13:BH152),'LIP Model'!$AC$13:$AC$215,0))</f>
        <v>1</v>
      </c>
    </row>
    <row r="153" spans="2:28" s="73" customFormat="1" ht="18.75" x14ac:dyDescent="0.3">
      <c r="B153" s="84">
        <f>INDEX('LIP Model'!B$13:B$215,MATCH(ROWS('LIP Model'!$AC$13:AC153),'LIP Model'!$AC$13:$AC$215,0))</f>
        <v>100004</v>
      </c>
      <c r="C153" s="84">
        <f>INDEX('LIP Model'!C$13:C$215,MATCH(ROWS('LIP Model'!$AC$13:AD153),'LIP Model'!$AC$13:$AC$215,0))</f>
        <v>101150</v>
      </c>
      <c r="D153" s="85" t="str">
        <f>INDEX('LIP Model'!D$13:D$215,MATCH(ROWS('LIP Model'!$AC$13:AE153),'LIP Model'!$AC$13:$AC$215,0))</f>
        <v>Madison County Memorial Hospital</v>
      </c>
      <c r="E153" s="85" t="str">
        <f>INDEX('LIP Model'!E$13:E$215,MATCH(ROWS('LIP Model'!$AC$13:AF153),'LIP Model'!$AC$13:$AC$215,0))</f>
        <v>MADISON</v>
      </c>
      <c r="F153" s="84" t="str">
        <f>INDEX('LIP Model'!F$13:F$215,MATCH(ROWS('LIP Model'!$AC$13:AG153),'LIP Model'!$AC$13:$AC$215,0))</f>
        <v>Private</v>
      </c>
      <c r="G153" s="84" t="str">
        <f>INDEX('LIP Model'!G$13:G$215,MATCH(ROWS('LIP Model'!$AC$13:AH153),'LIP Model'!$AC$13:$AC$215,0))</f>
        <v>Not</v>
      </c>
      <c r="H153" s="84" t="str">
        <f>INDEX('LIP Model'!H$13:H$215,MATCH(ROWS('LIP Model'!$AC$13:AI153),'LIP Model'!$AC$13:$AC$215,0))</f>
        <v>Not</v>
      </c>
      <c r="I153" s="86">
        <f>INDEX('LIP Model'!I$13:I$215,MATCH(ROWS('LIP Model'!$AC$13:AJ153),'LIP Model'!$AC$13:$AC$215,0))</f>
        <v>41913</v>
      </c>
      <c r="J153" s="85" t="str">
        <f>INDEX('LIP Model'!J$13:J$215,MATCH(ROWS('LIP Model'!$AC$13:AK153),'LIP Model'!$AC$13:$AC$215,0))</f>
        <v xml:space="preserve"> 9/30/2015</v>
      </c>
      <c r="K153" s="87">
        <f>INDEX('LIP Model'!K$13:K$215,MATCH(ROWS('LIP Model'!$AC$13:AL153),'LIP Model'!$AC$13:$AC$215,0))</f>
        <v>274</v>
      </c>
      <c r="L153" s="87">
        <f>INDEX('LIP Model'!L$13:L$215,MATCH(ROWS('LIP Model'!$AC$13:AM153),'LIP Model'!$AC$13:$AC$215,0))</f>
        <v>0</v>
      </c>
      <c r="M153" s="87">
        <f>INDEX('LIP Model'!M$13:M$215,MATCH(ROWS('LIP Model'!$AC$13:AN153),'LIP Model'!$AC$13:$AC$215,0))</f>
        <v>274</v>
      </c>
      <c r="N153" s="87">
        <f>INDEX('LIP Model'!N$13:N$215,MATCH(ROWS('LIP Model'!$AC$13:AO153),'LIP Model'!$AC$13:$AC$215,0))</f>
        <v>5487</v>
      </c>
      <c r="O153" s="88">
        <f>INDEX('LIP Model'!O$13:O$215,MATCH(ROWS('LIP Model'!$AC$13:AP153),'LIP Model'!$AC$13:$AC$215,0))</f>
        <v>4.9936212866776013E-2</v>
      </c>
      <c r="P153" s="89">
        <f>INDEX('LIP Model'!P$13:P$215,MATCH(ROWS('LIP Model'!$AC$13:AQ153),'LIP Model'!$AC$13:$AC$215,0))</f>
        <v>175916</v>
      </c>
      <c r="Q153" s="89">
        <f>INDEX('LIP Model'!Q$13:Q$215,MATCH(ROWS('LIP Model'!$AC$13:AR153),'LIP Model'!$AC$13:$AC$215,0))</f>
        <v>4067717</v>
      </c>
      <c r="R153" s="89">
        <f>INDEX('LIP Model'!R$13:R$215,MATCH(ROWS('LIP Model'!$AC$13:AS153),'LIP Model'!$AC$13:$AC$215,0))</f>
        <v>10667888</v>
      </c>
      <c r="S153" s="89">
        <f>INDEX('LIP Model'!S$13:S$215,MATCH(ROWS('LIP Model'!$AC$13:AT153),'LIP Model'!$AC$13:$AC$215,0))</f>
        <v>22743773</v>
      </c>
      <c r="T153" s="88">
        <f>INDEX('LIP Model'!T$13:T$215,MATCH(ROWS('LIP Model'!$AC$13:AU153),'LIP Model'!$AC$13:$AC$215,0))</f>
        <v>0.46904653858442924</v>
      </c>
      <c r="U153" s="89">
        <f>INDEX('LIP Model'!U$13:U$215,MATCH(ROWS('LIP Model'!$AC$13:AV153),'LIP Model'!$AC$13:$AC$215,0))</f>
        <v>82512.79088161845</v>
      </c>
      <c r="V153" s="89">
        <f>INDEX('LIP Model'!V$13:V$215,MATCH(ROWS('LIP Model'!$AC$13:AW153),'LIP Model'!$AC$13:$AC$215,0))</f>
        <v>1907948.5787910388</v>
      </c>
      <c r="W153" s="90">
        <f>INDEX('LIP Model'!W$13:W$215,MATCH(ROWS('LIP Model'!$AC$13:AX153),'LIP Model'!$AC$13:$AC$215,0))</f>
        <v>4.3246863043815482E-2</v>
      </c>
      <c r="X153" s="91" t="str">
        <f>INDEX('LIP Model'!X$13:X$215,MATCH(ROWS('LIP Model'!$AC$13:AY153),'LIP Model'!$AC$13:$AC$215,0))</f>
        <v>Tier 3</v>
      </c>
      <c r="Y153" s="92">
        <f>INDEX('LIP Model'!Y$13:Y$215,MATCH(ROWS('LIP Model'!$AC$13:BE153),'LIP Model'!$AC$13:$AC$215,0))</f>
        <v>24753.837264485534</v>
      </c>
      <c r="Z153" s="92">
        <f>VLOOKUP(B153,'Build LIP Model by County'!B$13:AB$215,25,FALSE)</f>
        <v>0</v>
      </c>
      <c r="AA153" s="92">
        <f>INDEX('LIP Model'!AA$13:AA$215,MATCH(ROWS('LIP Model'!$AC$13:BG153),'LIP Model'!$AC$13:$AC$215,0))</f>
        <v>24753.837264485534</v>
      </c>
      <c r="AB153" s="90">
        <f>INDEX('LIP Model'!AB$13:AB$215,MATCH(ROWS('LIP Model'!$AC$13:BH153),'LIP Model'!$AC$13:$AC$215,0))</f>
        <v>1</v>
      </c>
    </row>
    <row r="154" spans="2:28" s="73" customFormat="1" ht="18.75" x14ac:dyDescent="0.3">
      <c r="B154" s="84">
        <f>INDEX('LIP Model'!B$13:B$215,MATCH(ROWS('LIP Model'!$AC$13:AC154),'LIP Model'!$AC$13:$AC$215,0))</f>
        <v>100009</v>
      </c>
      <c r="C154" s="84">
        <f>INDEX('LIP Model'!C$13:C$215,MATCH(ROWS('LIP Model'!$AC$13:AD154),'LIP Model'!$AC$13:$AC$215,0))</f>
        <v>100366</v>
      </c>
      <c r="D154" s="85" t="str">
        <f>INDEX('LIP Model'!D$13:D$215,MATCH(ROWS('LIP Model'!$AC$13:AE154),'LIP Model'!$AC$13:$AC$215,0))</f>
        <v>University of Miami Hospital</v>
      </c>
      <c r="E154" s="85" t="str">
        <f>INDEX('LIP Model'!E$13:E$215,MATCH(ROWS('LIP Model'!$AC$13:AF154),'LIP Model'!$AC$13:$AC$215,0))</f>
        <v>MIAMI-DADE</v>
      </c>
      <c r="F154" s="84" t="str">
        <f>INDEX('LIP Model'!F$13:F$215,MATCH(ROWS('LIP Model'!$AC$13:AG154),'LIP Model'!$AC$13:$AC$215,0))</f>
        <v>Private</v>
      </c>
      <c r="G154" s="84" t="str">
        <f>INDEX('LIP Model'!G$13:G$215,MATCH(ROWS('LIP Model'!$AC$13:AH154),'LIP Model'!$AC$13:$AC$215,0))</f>
        <v>Statutory Teaching</v>
      </c>
      <c r="H154" s="84" t="str">
        <f>INDEX('LIP Model'!H$13:H$215,MATCH(ROWS('LIP Model'!$AC$13:AI154),'LIP Model'!$AC$13:$AC$215,0))</f>
        <v>Not</v>
      </c>
      <c r="I154" s="86">
        <f>INDEX('LIP Model'!I$13:I$215,MATCH(ROWS('LIP Model'!$AC$13:AJ154),'LIP Model'!$AC$13:$AC$215,0))</f>
        <v>41791</v>
      </c>
      <c r="J154" s="85" t="str">
        <f>INDEX('LIP Model'!J$13:J$215,MATCH(ROWS('LIP Model'!$AC$13:AK154),'LIP Model'!$AC$13:$AC$215,0))</f>
        <v xml:space="preserve"> 5/31/2015</v>
      </c>
      <c r="K154" s="87">
        <f>INDEX('LIP Model'!K$13:K$215,MATCH(ROWS('LIP Model'!$AC$13:AL154),'LIP Model'!$AC$13:$AC$215,0))</f>
        <v>6519</v>
      </c>
      <c r="L154" s="87">
        <f>INDEX('LIP Model'!L$13:L$215,MATCH(ROWS('LIP Model'!$AC$13:AM154),'LIP Model'!$AC$13:$AC$215,0))</f>
        <v>14334</v>
      </c>
      <c r="M154" s="87">
        <f>INDEX('LIP Model'!M$13:M$215,MATCH(ROWS('LIP Model'!$AC$13:AN154),'LIP Model'!$AC$13:$AC$215,0))</f>
        <v>20853</v>
      </c>
      <c r="N154" s="87">
        <f>INDEX('LIP Model'!N$13:N$215,MATCH(ROWS('LIP Model'!$AC$13:AO154),'LIP Model'!$AC$13:$AC$215,0))</f>
        <v>126472</v>
      </c>
      <c r="O154" s="88">
        <f>INDEX('LIP Model'!O$13:O$215,MATCH(ROWS('LIP Model'!$AC$13:AP154),'LIP Model'!$AC$13:$AC$215,0))</f>
        <v>0.16488234549939906</v>
      </c>
      <c r="P154" s="89">
        <f>INDEX('LIP Model'!P$13:P$215,MATCH(ROWS('LIP Model'!$AC$13:AQ154),'LIP Model'!$AC$13:$AC$215,0))</f>
        <v>28414091</v>
      </c>
      <c r="Q154" s="89">
        <f>INDEX('LIP Model'!Q$13:Q$215,MATCH(ROWS('LIP Model'!$AC$13:AR154),'LIP Model'!$AC$13:$AC$215,0))</f>
        <v>692511566</v>
      </c>
      <c r="R154" s="89">
        <f>INDEX('LIP Model'!R$13:R$215,MATCH(ROWS('LIP Model'!$AC$13:AS154),'LIP Model'!$AC$13:$AC$215,0))</f>
        <v>381999509</v>
      </c>
      <c r="S154" s="89">
        <f>INDEX('LIP Model'!S$13:S$215,MATCH(ROWS('LIP Model'!$AC$13:AT154),'LIP Model'!$AC$13:$AC$215,0))</f>
        <v>2256434551</v>
      </c>
      <c r="T154" s="88">
        <f>INDEX('LIP Model'!T$13:T$215,MATCH(ROWS('LIP Model'!$AC$13:AU154),'LIP Model'!$AC$13:$AC$215,0))</f>
        <v>0.16929341417445792</v>
      </c>
      <c r="U154" s="89">
        <f>INDEX('LIP Model'!U$13:U$215,MATCH(ROWS('LIP Model'!$AC$13:AV154),'LIP Model'!$AC$13:$AC$215,0))</f>
        <v>4810318.4760537371</v>
      </c>
      <c r="V154" s="89">
        <f>INDEX('LIP Model'!V$13:V$215,MATCH(ROWS('LIP Model'!$AC$13:AW154),'LIP Model'!$AC$13:$AC$215,0))</f>
        <v>117237647.36344045</v>
      </c>
      <c r="W154" s="90">
        <f>INDEX('LIP Model'!W$13:W$215,MATCH(ROWS('LIP Model'!$AC$13:AX154),'LIP Model'!$AC$13:$AC$215,0))</f>
        <v>4.1030493056053878E-2</v>
      </c>
      <c r="X154" s="91" t="str">
        <f>INDEX('LIP Model'!X$13:X$215,MATCH(ROWS('LIP Model'!$AC$13:AY154),'LIP Model'!$AC$13:$AC$215,0))</f>
        <v>Tier 3</v>
      </c>
      <c r="Y154" s="92">
        <f>INDEX('LIP Model'!Y$13:Y$215,MATCH(ROWS('LIP Model'!$AC$13:BE154),'LIP Model'!$AC$13:$AC$215,0))</f>
        <v>1443095.5428161211</v>
      </c>
      <c r="Z154" s="92">
        <f>VLOOKUP(B154,'Build LIP Model by County'!B$13:AB$215,25,FALSE)</f>
        <v>769141</v>
      </c>
      <c r="AA154" s="92">
        <f>INDEX('LIP Model'!AA$13:AA$215,MATCH(ROWS('LIP Model'!$AC$13:BG154),'LIP Model'!$AC$13:$AC$215,0))</f>
        <v>673954.54281612113</v>
      </c>
      <c r="AB154" s="90">
        <f>INDEX('LIP Model'!AB$13:AB$215,MATCH(ROWS('LIP Model'!$AC$13:BH154),'LIP Model'!$AC$13:$AC$215,0))</f>
        <v>0.4670200432474042</v>
      </c>
    </row>
    <row r="155" spans="2:28" s="73" customFormat="1" ht="18.75" x14ac:dyDescent="0.3">
      <c r="B155" s="84">
        <f>INDEX('LIP Model'!B$13:B$215,MATCH(ROWS('LIP Model'!$AC$13:AC155),'LIP Model'!$AC$13:$AC$215,0))</f>
        <v>23960074</v>
      </c>
      <c r="C155" s="84">
        <f>INDEX('LIP Model'!C$13:C$215,MATCH(ROWS('LIP Model'!$AC$13:AD155),'LIP Model'!$AC$13:$AC$215,0))</f>
        <v>4170</v>
      </c>
      <c r="D155" s="85" t="str">
        <f>INDEX('LIP Model'!D$13:D$215,MATCH(ROWS('LIP Model'!$AC$13:AE155),'LIP Model'!$AC$13:$AC$215,0))</f>
        <v>Kindred Hospital The Palm Beaches</v>
      </c>
      <c r="E155" s="85" t="str">
        <f>INDEX('LIP Model'!E$13:E$215,MATCH(ROWS('LIP Model'!$AC$13:AF155),'LIP Model'!$AC$13:$AC$215,0))</f>
        <v>PALM BEACH</v>
      </c>
      <c r="F155" s="84" t="str">
        <f>INDEX('LIP Model'!F$13:F$215,MATCH(ROWS('LIP Model'!$AC$13:AG155),'LIP Model'!$AC$13:$AC$215,0))</f>
        <v>Private</v>
      </c>
      <c r="G155" s="84" t="str">
        <f>INDEX('LIP Model'!G$13:G$215,MATCH(ROWS('LIP Model'!$AC$13:AH155),'LIP Model'!$AC$13:$AC$215,0))</f>
        <v>Not</v>
      </c>
      <c r="H155" s="84" t="str">
        <f>INDEX('LIP Model'!H$13:H$215,MATCH(ROWS('LIP Model'!$AC$13:AI155),'LIP Model'!$AC$13:$AC$215,0))</f>
        <v>Not</v>
      </c>
      <c r="I155" s="86">
        <f>INDEX('LIP Model'!I$13:I$215,MATCH(ROWS('LIP Model'!$AC$13:AJ155),'LIP Model'!$AC$13:$AC$215,0))</f>
        <v>42005</v>
      </c>
      <c r="J155" s="85" t="str">
        <f>INDEX('LIP Model'!J$13:J$215,MATCH(ROWS('LIP Model'!$AC$13:AK155),'LIP Model'!$AC$13:$AC$215,0))</f>
        <v xml:space="preserve"> 12/31/2015</v>
      </c>
      <c r="K155" s="87">
        <f>INDEX('LIP Model'!K$13:K$215,MATCH(ROWS('LIP Model'!$AC$13:AL155),'LIP Model'!$AC$13:$AC$215,0))</f>
        <v>0</v>
      </c>
      <c r="L155" s="87">
        <f>INDEX('LIP Model'!L$13:L$215,MATCH(ROWS('LIP Model'!$AC$13:AM155),'LIP Model'!$AC$13:$AC$215,0))</f>
        <v>358</v>
      </c>
      <c r="M155" s="87">
        <f>INDEX('LIP Model'!M$13:M$215,MATCH(ROWS('LIP Model'!$AC$13:AN155),'LIP Model'!$AC$13:$AC$215,0))</f>
        <v>358</v>
      </c>
      <c r="N155" s="87">
        <f>INDEX('LIP Model'!N$13:N$215,MATCH(ROWS('LIP Model'!$AC$13:AO155),'LIP Model'!$AC$13:$AC$215,0))</f>
        <v>15881</v>
      </c>
      <c r="O155" s="88">
        <f>INDEX('LIP Model'!O$13:O$215,MATCH(ROWS('LIP Model'!$AC$13:AP155),'LIP Model'!$AC$13:$AC$215,0))</f>
        <v>2.2542661041496128E-2</v>
      </c>
      <c r="P155" s="89">
        <f>INDEX('LIP Model'!P$13:P$215,MATCH(ROWS('LIP Model'!$AC$13:AQ155),'LIP Model'!$AC$13:$AC$215,0))</f>
        <v>739425</v>
      </c>
      <c r="Q155" s="89">
        <f>INDEX('LIP Model'!Q$13:Q$215,MATCH(ROWS('LIP Model'!$AC$13:AR155),'LIP Model'!$AC$13:$AC$215,0))</f>
        <v>18051102</v>
      </c>
      <c r="R155" s="89">
        <f>INDEX('LIP Model'!R$13:R$215,MATCH(ROWS('LIP Model'!$AC$13:AS155),'LIP Model'!$AC$13:$AC$215,0))</f>
        <v>23342969</v>
      </c>
      <c r="S155" s="89">
        <f>INDEX('LIP Model'!S$13:S$215,MATCH(ROWS('LIP Model'!$AC$13:AT155),'LIP Model'!$AC$13:$AC$215,0))</f>
        <v>100386333</v>
      </c>
      <c r="T155" s="88">
        <f>INDEX('LIP Model'!T$13:T$215,MATCH(ROWS('LIP Model'!$AC$13:AU155),'LIP Model'!$AC$13:$AC$215,0))</f>
        <v>0.23253134468015682</v>
      </c>
      <c r="U155" s="89">
        <f>INDEX('LIP Model'!U$13:U$215,MATCH(ROWS('LIP Model'!$AC$13:AV155),'LIP Model'!$AC$13:$AC$215,0))</f>
        <v>171939.48954012495</v>
      </c>
      <c r="V155" s="89">
        <f>INDEX('LIP Model'!V$13:V$215,MATCH(ROWS('LIP Model'!$AC$13:AW155),'LIP Model'!$AC$13:$AC$215,0))</f>
        <v>4197447.0210186681</v>
      </c>
      <c r="W155" s="90">
        <f>INDEX('LIP Model'!W$13:W$215,MATCH(ROWS('LIP Model'!$AC$13:AX155),'LIP Model'!$AC$13:$AC$215,0))</f>
        <v>4.0962873070020875E-2</v>
      </c>
      <c r="X155" s="91" t="str">
        <f>INDEX('LIP Model'!X$13:X$215,MATCH(ROWS('LIP Model'!$AC$13:AY155),'LIP Model'!$AC$13:$AC$215,0))</f>
        <v>Tier 3</v>
      </c>
      <c r="Y155" s="92">
        <f>INDEX('LIP Model'!Y$13:Y$215,MATCH(ROWS('LIP Model'!$AC$13:BE155),'LIP Model'!$AC$13:$AC$215,0))</f>
        <v>51581.846862037484</v>
      </c>
      <c r="Z155" s="92">
        <f>VLOOKUP(B155,'Build LIP Model by County'!B$13:AB$215,25,FALSE)</f>
        <v>0</v>
      </c>
      <c r="AA155" s="92">
        <f>INDEX('LIP Model'!AA$13:AA$215,MATCH(ROWS('LIP Model'!$AC$13:BG155),'LIP Model'!$AC$13:$AC$215,0))</f>
        <v>51581.846862037484</v>
      </c>
      <c r="AB155" s="90">
        <f>INDEX('LIP Model'!AB$13:AB$215,MATCH(ROWS('LIP Model'!$AC$13:BH155),'LIP Model'!$AC$13:$AC$215,0))</f>
        <v>1</v>
      </c>
    </row>
    <row r="156" spans="2:28" s="73" customFormat="1" ht="18.75" x14ac:dyDescent="0.3">
      <c r="B156" s="84">
        <f>INDEX('LIP Model'!B$13:B$215,MATCH(ROWS('LIP Model'!$AC$13:AC156),'LIP Model'!$AC$13:$AC$215,0))</f>
        <v>100121</v>
      </c>
      <c r="C156" s="84">
        <f>INDEX('LIP Model'!C$13:C$215,MATCH(ROWS('LIP Model'!$AC$13:AD156),'LIP Model'!$AC$13:$AC$215,0))</f>
        <v>120413</v>
      </c>
      <c r="D156" s="85" t="str">
        <f>INDEX('LIP Model'!D$13:D$215,MATCH(ROWS('LIP Model'!$AC$13:AE156),'LIP Model'!$AC$13:$AC$215,0))</f>
        <v>Bartow Regional Medical Center</v>
      </c>
      <c r="E156" s="85" t="str">
        <f>INDEX('LIP Model'!E$13:E$215,MATCH(ROWS('LIP Model'!$AC$13:AF156),'LIP Model'!$AC$13:$AC$215,0))</f>
        <v>POLK</v>
      </c>
      <c r="F156" s="84" t="str">
        <f>INDEX('LIP Model'!F$13:F$215,MATCH(ROWS('LIP Model'!$AC$13:AG156),'LIP Model'!$AC$13:$AC$215,0))</f>
        <v>Private</v>
      </c>
      <c r="G156" s="84" t="str">
        <f>INDEX('LIP Model'!G$13:G$215,MATCH(ROWS('LIP Model'!$AC$13:AH156),'LIP Model'!$AC$13:$AC$215,0))</f>
        <v>Not</v>
      </c>
      <c r="H156" s="84" t="str">
        <f>INDEX('LIP Model'!H$13:H$215,MATCH(ROWS('LIP Model'!$AC$13:AI156),'LIP Model'!$AC$13:$AC$215,0))</f>
        <v>Not</v>
      </c>
      <c r="I156" s="86">
        <f>INDEX('LIP Model'!I$13:I$215,MATCH(ROWS('LIP Model'!$AC$13:AJ156),'LIP Model'!$AC$13:$AC$215,0))</f>
        <v>42005</v>
      </c>
      <c r="J156" s="85" t="str">
        <f>INDEX('LIP Model'!J$13:J$215,MATCH(ROWS('LIP Model'!$AC$13:AK156),'LIP Model'!$AC$13:$AC$215,0))</f>
        <v xml:space="preserve"> 12/31/2015</v>
      </c>
      <c r="K156" s="87">
        <f>INDEX('LIP Model'!K$13:K$215,MATCH(ROWS('LIP Model'!$AC$13:AL156),'LIP Model'!$AC$13:$AC$215,0))</f>
        <v>1057</v>
      </c>
      <c r="L156" s="87">
        <f>INDEX('LIP Model'!L$13:L$215,MATCH(ROWS('LIP Model'!$AC$13:AM156),'LIP Model'!$AC$13:$AC$215,0))</f>
        <v>1109</v>
      </c>
      <c r="M156" s="87">
        <f>INDEX('LIP Model'!M$13:M$215,MATCH(ROWS('LIP Model'!$AC$13:AN156),'LIP Model'!$AC$13:$AC$215,0))</f>
        <v>2166</v>
      </c>
      <c r="N156" s="87">
        <f>INDEX('LIP Model'!N$13:N$215,MATCH(ROWS('LIP Model'!$AC$13:AO156),'LIP Model'!$AC$13:$AC$215,0))</f>
        <v>13472</v>
      </c>
      <c r="O156" s="88">
        <f>INDEX('LIP Model'!O$13:O$215,MATCH(ROWS('LIP Model'!$AC$13:AP156),'LIP Model'!$AC$13:$AC$215,0))</f>
        <v>0.16077790973871733</v>
      </c>
      <c r="P156" s="89">
        <f>INDEX('LIP Model'!P$13:P$215,MATCH(ROWS('LIP Model'!$AC$13:AQ156),'LIP Model'!$AC$13:$AC$215,0))</f>
        <v>3343287</v>
      </c>
      <c r="Q156" s="89">
        <f>INDEX('LIP Model'!Q$13:Q$215,MATCH(ROWS('LIP Model'!$AC$13:AR156),'LIP Model'!$AC$13:$AC$215,0))</f>
        <v>82770998</v>
      </c>
      <c r="R156" s="89">
        <f>INDEX('LIP Model'!R$13:R$215,MATCH(ROWS('LIP Model'!$AC$13:AS156),'LIP Model'!$AC$13:$AC$215,0))</f>
        <v>44363494</v>
      </c>
      <c r="S156" s="89">
        <f>INDEX('LIP Model'!S$13:S$215,MATCH(ROWS('LIP Model'!$AC$13:AT156),'LIP Model'!$AC$13:$AC$215,0))</f>
        <v>342943823</v>
      </c>
      <c r="T156" s="88">
        <f>INDEX('LIP Model'!T$13:T$215,MATCH(ROWS('LIP Model'!$AC$13:AU156),'LIP Model'!$AC$13:$AC$215,0))</f>
        <v>0.12936081954157255</v>
      </c>
      <c r="U156" s="89">
        <f>INDEX('LIP Model'!U$13:U$215,MATCH(ROWS('LIP Model'!$AC$13:AV156),'LIP Model'!$AC$13:$AC$215,0))</f>
        <v>432490.34628268547</v>
      </c>
      <c r="V156" s="89">
        <f>INDEX('LIP Model'!V$13:V$215,MATCH(ROWS('LIP Model'!$AC$13:AW156),'LIP Model'!$AC$13:$AC$215,0))</f>
        <v>10707324.135553863</v>
      </c>
      <c r="W156" s="90">
        <f>INDEX('LIP Model'!W$13:W$215,MATCH(ROWS('LIP Model'!$AC$13:AX156),'LIP Model'!$AC$13:$AC$215,0))</f>
        <v>4.0392010254606328E-2</v>
      </c>
      <c r="X156" s="91" t="str">
        <f>INDEX('LIP Model'!X$13:X$215,MATCH(ROWS('LIP Model'!$AC$13:AY156),'LIP Model'!$AC$13:$AC$215,0))</f>
        <v>Tier 3</v>
      </c>
      <c r="Y156" s="92">
        <f>INDEX('LIP Model'!Y$13:Y$215,MATCH(ROWS('LIP Model'!$AC$13:BE156),'LIP Model'!$AC$13:$AC$215,0))</f>
        <v>129747.10388480563</v>
      </c>
      <c r="Z156" s="92">
        <f>VLOOKUP(B156,'Build LIP Model by County'!B$13:AB$215,25,FALSE)</f>
        <v>69152</v>
      </c>
      <c r="AA156" s="92">
        <f>INDEX('LIP Model'!AA$13:AA$215,MATCH(ROWS('LIP Model'!$AC$13:BG156),'LIP Model'!$AC$13:$AC$215,0))</f>
        <v>60595.103884805634</v>
      </c>
      <c r="AB156" s="90">
        <f>INDEX('LIP Model'!AB$13:AB$215,MATCH(ROWS('LIP Model'!$AC$13:BH156),'LIP Model'!$AC$13:$AC$215,0))</f>
        <v>0.46702471246374988</v>
      </c>
    </row>
    <row r="157" spans="2:28" s="73" customFormat="1" ht="18.75" x14ac:dyDescent="0.3">
      <c r="B157" s="84">
        <f>INDEX('LIP Model'!B$13:B$215,MATCH(ROWS('LIP Model'!$AC$13:AC157),'LIP Model'!$AC$13:$AC$215,0))</f>
        <v>100264</v>
      </c>
      <c r="C157" s="84">
        <f>INDEX('LIP Model'!C$13:C$215,MATCH(ROWS('LIP Model'!$AC$13:AD157),'LIP Model'!$AC$13:$AC$215,0))</f>
        <v>120073</v>
      </c>
      <c r="D157" s="85" t="str">
        <f>INDEX('LIP Model'!D$13:D$215,MATCH(ROWS('LIP Model'!$AC$13:AE157),'LIP Model'!$AC$13:$AC$215,0))</f>
        <v>Oak Hill Hospital</v>
      </c>
      <c r="E157" s="85" t="str">
        <f>INDEX('LIP Model'!E$13:E$215,MATCH(ROWS('LIP Model'!$AC$13:AF157),'LIP Model'!$AC$13:$AC$215,0))</f>
        <v>HERNANDO</v>
      </c>
      <c r="F157" s="84" t="str">
        <f>INDEX('LIP Model'!F$13:F$215,MATCH(ROWS('LIP Model'!$AC$13:AG157),'LIP Model'!$AC$13:$AC$215,0))</f>
        <v>Private</v>
      </c>
      <c r="G157" s="84" t="str">
        <f>INDEX('LIP Model'!G$13:G$215,MATCH(ROWS('LIP Model'!$AC$13:AH157),'LIP Model'!$AC$13:$AC$215,0))</f>
        <v>Not</v>
      </c>
      <c r="H157" s="84" t="str">
        <f>INDEX('LIP Model'!H$13:H$215,MATCH(ROWS('LIP Model'!$AC$13:AI157),'LIP Model'!$AC$13:$AC$215,0))</f>
        <v>Not</v>
      </c>
      <c r="I157" s="86">
        <f>INDEX('LIP Model'!I$13:I$215,MATCH(ROWS('LIP Model'!$AC$13:AJ157),'LIP Model'!$AC$13:$AC$215,0))</f>
        <v>42005</v>
      </c>
      <c r="J157" s="85" t="str">
        <f>INDEX('LIP Model'!J$13:J$215,MATCH(ROWS('LIP Model'!$AC$13:AK157),'LIP Model'!$AC$13:$AC$215,0))</f>
        <v xml:space="preserve"> 12/31/2015</v>
      </c>
      <c r="K157" s="87">
        <f>INDEX('LIP Model'!K$13:K$215,MATCH(ROWS('LIP Model'!$AC$13:AL157),'LIP Model'!$AC$13:$AC$215,0))</f>
        <v>2231</v>
      </c>
      <c r="L157" s="87">
        <f>INDEX('LIP Model'!L$13:L$215,MATCH(ROWS('LIP Model'!$AC$13:AM157),'LIP Model'!$AC$13:$AC$215,0))</f>
        <v>2604</v>
      </c>
      <c r="M157" s="87">
        <f>INDEX('LIP Model'!M$13:M$215,MATCH(ROWS('LIP Model'!$AC$13:AN157),'LIP Model'!$AC$13:$AC$215,0))</f>
        <v>4835</v>
      </c>
      <c r="N157" s="87">
        <f>INDEX('LIP Model'!N$13:N$215,MATCH(ROWS('LIP Model'!$AC$13:AO157),'LIP Model'!$AC$13:$AC$215,0))</f>
        <v>68619</v>
      </c>
      <c r="O157" s="88">
        <f>INDEX('LIP Model'!O$13:O$215,MATCH(ROWS('LIP Model'!$AC$13:AP157),'LIP Model'!$AC$13:$AC$215,0))</f>
        <v>7.0461533977469792E-2</v>
      </c>
      <c r="P157" s="89">
        <f>INDEX('LIP Model'!P$13:P$215,MATCH(ROWS('LIP Model'!$AC$13:AQ157),'LIP Model'!$AC$13:$AC$215,0))</f>
        <v>12621058</v>
      </c>
      <c r="Q157" s="89">
        <f>INDEX('LIP Model'!Q$13:Q$215,MATCH(ROWS('LIP Model'!$AC$13:AR157),'LIP Model'!$AC$13:$AC$215,0))</f>
        <v>319888893</v>
      </c>
      <c r="R157" s="89">
        <f>INDEX('LIP Model'!R$13:R$215,MATCH(ROWS('LIP Model'!$AC$13:AS157),'LIP Model'!$AC$13:$AC$215,0))</f>
        <v>162595835</v>
      </c>
      <c r="S157" s="89">
        <f>INDEX('LIP Model'!S$13:S$215,MATCH(ROWS('LIP Model'!$AC$13:AT157),'LIP Model'!$AC$13:$AC$215,0))</f>
        <v>2009006817</v>
      </c>
      <c r="T157" s="88">
        <f>INDEX('LIP Model'!T$13:T$215,MATCH(ROWS('LIP Model'!$AC$13:AU157),'LIP Model'!$AC$13:$AC$215,0))</f>
        <v>8.0933441153176536E-2</v>
      </c>
      <c r="U157" s="89">
        <f>INDEX('LIP Model'!U$13:U$215,MATCH(ROWS('LIP Model'!$AC$13:AV157),'LIP Model'!$AC$13:$AC$215,0))</f>
        <v>1021465.6549338279</v>
      </c>
      <c r="V157" s="89">
        <f>INDEX('LIP Model'!V$13:V$215,MATCH(ROWS('LIP Model'!$AC$13:AW157),'LIP Model'!$AC$13:$AC$215,0))</f>
        <v>25889708.897170287</v>
      </c>
      <c r="W157" s="90">
        <f>INDEX('LIP Model'!W$13:W$215,MATCH(ROWS('LIP Model'!$AC$13:AX157),'LIP Model'!$AC$13:$AC$215,0))</f>
        <v>3.9454505224099795E-2</v>
      </c>
      <c r="X157" s="91" t="str">
        <f>INDEX('LIP Model'!X$13:X$215,MATCH(ROWS('LIP Model'!$AC$13:AY157),'LIP Model'!$AC$13:$AC$215,0))</f>
        <v>Tier 3</v>
      </c>
      <c r="Y157" s="92">
        <f>INDEX('LIP Model'!Y$13:Y$215,MATCH(ROWS('LIP Model'!$AC$13:BE157),'LIP Model'!$AC$13:$AC$215,0))</f>
        <v>306439.69648014836</v>
      </c>
      <c r="Z157" s="92">
        <f>VLOOKUP(B157,'Build LIP Model by County'!B$13:AB$215,25,FALSE)</f>
        <v>0</v>
      </c>
      <c r="AA157" s="92">
        <f>INDEX('LIP Model'!AA$13:AA$215,MATCH(ROWS('LIP Model'!$AC$13:BG157),'LIP Model'!$AC$13:$AC$215,0))</f>
        <v>306439.69648014836</v>
      </c>
      <c r="AB157" s="90">
        <f>INDEX('LIP Model'!AB$13:AB$215,MATCH(ROWS('LIP Model'!$AC$13:BH157),'LIP Model'!$AC$13:$AC$215,0))</f>
        <v>1</v>
      </c>
    </row>
    <row r="158" spans="2:28" s="73" customFormat="1" ht="18.75" x14ac:dyDescent="0.3">
      <c r="B158" s="84">
        <f>INDEX('LIP Model'!B$13:B$215,MATCH(ROWS('LIP Model'!$AC$13:AC158),'LIP Model'!$AC$13:$AC$215,0))</f>
        <v>23960013</v>
      </c>
      <c r="C158" s="84">
        <f>INDEX('LIP Model'!C$13:C$215,MATCH(ROWS('LIP Model'!$AC$13:AD158),'LIP Model'!$AC$13:$AC$215,0))</f>
        <v>102750</v>
      </c>
      <c r="D158" s="85" t="str">
        <f>INDEX('LIP Model'!D$13:D$215,MATCH(ROWS('LIP Model'!$AC$13:AE158),'LIP Model'!$AC$13:$AC$215,0))</f>
        <v>HealthSouth Emerald Coast Rehabilitation Hospital</v>
      </c>
      <c r="E158" s="85" t="str">
        <f>INDEX('LIP Model'!E$13:E$215,MATCH(ROWS('LIP Model'!$AC$13:AF158),'LIP Model'!$AC$13:$AC$215,0))</f>
        <v>BAY</v>
      </c>
      <c r="F158" s="84" t="str">
        <f>INDEX('LIP Model'!F$13:F$215,MATCH(ROWS('LIP Model'!$AC$13:AG158),'LIP Model'!$AC$13:$AC$215,0))</f>
        <v>Private</v>
      </c>
      <c r="G158" s="84" t="str">
        <f>INDEX('LIP Model'!G$13:G$215,MATCH(ROWS('LIP Model'!$AC$13:AH158),'LIP Model'!$AC$13:$AC$215,0))</f>
        <v>Not</v>
      </c>
      <c r="H158" s="84" t="str">
        <f>INDEX('LIP Model'!H$13:H$215,MATCH(ROWS('LIP Model'!$AC$13:AI158),'LIP Model'!$AC$13:$AC$215,0))</f>
        <v>Not</v>
      </c>
      <c r="I158" s="86">
        <f>INDEX('LIP Model'!I$13:I$215,MATCH(ROWS('LIP Model'!$AC$13:AJ158),'LIP Model'!$AC$13:$AC$215,0))</f>
        <v>42005</v>
      </c>
      <c r="J158" s="85" t="str">
        <f>INDEX('LIP Model'!J$13:J$215,MATCH(ROWS('LIP Model'!$AC$13:AK158),'LIP Model'!$AC$13:$AC$215,0))</f>
        <v xml:space="preserve"> 12/31/2015</v>
      </c>
      <c r="K158" s="87">
        <f>INDEX('LIP Model'!K$13:K$215,MATCH(ROWS('LIP Model'!$AC$13:AL158),'LIP Model'!$AC$13:$AC$215,0))</f>
        <v>435</v>
      </c>
      <c r="L158" s="87">
        <f>INDEX('LIP Model'!L$13:L$215,MATCH(ROWS('LIP Model'!$AC$13:AM158),'LIP Model'!$AC$13:$AC$215,0))</f>
        <v>0</v>
      </c>
      <c r="M158" s="87">
        <f>INDEX('LIP Model'!M$13:M$215,MATCH(ROWS('LIP Model'!$AC$13:AN158),'LIP Model'!$AC$13:$AC$215,0))</f>
        <v>435</v>
      </c>
      <c r="N158" s="87">
        <f>INDEX('LIP Model'!N$13:N$215,MATCH(ROWS('LIP Model'!$AC$13:AO158),'LIP Model'!$AC$13:$AC$215,0))</f>
        <v>20310</v>
      </c>
      <c r="O158" s="88">
        <f>INDEX('LIP Model'!O$13:O$215,MATCH(ROWS('LIP Model'!$AC$13:AP158),'LIP Model'!$AC$13:$AC$215,0))</f>
        <v>2.1418020679468242E-2</v>
      </c>
      <c r="P158" s="89">
        <f>INDEX('LIP Model'!P$13:P$215,MATCH(ROWS('LIP Model'!$AC$13:AQ158),'LIP Model'!$AC$13:$AC$215,0))</f>
        <v>226142</v>
      </c>
      <c r="Q158" s="89">
        <f>INDEX('LIP Model'!Q$13:Q$215,MATCH(ROWS('LIP Model'!$AC$13:AR158),'LIP Model'!$AC$13:$AC$215,0))</f>
        <v>5735267</v>
      </c>
      <c r="R158" s="89">
        <f>INDEX('LIP Model'!R$13:R$215,MATCH(ROWS('LIP Model'!$AC$13:AS158),'LIP Model'!$AC$13:$AC$215,0))</f>
        <v>19585896</v>
      </c>
      <c r="S158" s="89">
        <f>INDEX('LIP Model'!S$13:S$215,MATCH(ROWS('LIP Model'!$AC$13:AT158),'LIP Model'!$AC$13:$AC$215,0))</f>
        <v>34814745</v>
      </c>
      <c r="T158" s="88">
        <f>INDEX('LIP Model'!T$13:T$215,MATCH(ROWS('LIP Model'!$AC$13:AU158),'LIP Model'!$AC$13:$AC$215,0))</f>
        <v>0.56257473665253044</v>
      </c>
      <c r="U158" s="89">
        <f>INDEX('LIP Model'!U$13:U$215,MATCH(ROWS('LIP Model'!$AC$13:AV158),'LIP Model'!$AC$13:$AC$215,0))</f>
        <v>127221.77609607654</v>
      </c>
      <c r="V158" s="89">
        <f>INDEX('LIP Model'!V$13:V$215,MATCH(ROWS('LIP Model'!$AC$13:AW158),'LIP Model'!$AC$13:$AC$215,0))</f>
        <v>3226516.3221569485</v>
      </c>
      <c r="W158" s="90">
        <f>INDEX('LIP Model'!W$13:W$215,MATCH(ROWS('LIP Model'!$AC$13:AX158),'LIP Model'!$AC$13:$AC$215,0))</f>
        <v>3.943007361296344E-2</v>
      </c>
      <c r="X158" s="91" t="str">
        <f>INDEX('LIP Model'!X$13:X$215,MATCH(ROWS('LIP Model'!$AC$13:AY158),'LIP Model'!$AC$13:$AC$215,0))</f>
        <v>Tier 3</v>
      </c>
      <c r="Y158" s="92">
        <f>INDEX('LIP Model'!Y$13:Y$215,MATCH(ROWS('LIP Model'!$AC$13:BE158),'LIP Model'!$AC$13:$AC$215,0))</f>
        <v>38166.532828822965</v>
      </c>
      <c r="Z158" s="92">
        <f>VLOOKUP(B158,'Build LIP Model by County'!B$13:AB$215,25,FALSE)</f>
        <v>0</v>
      </c>
      <c r="AA158" s="92">
        <f>INDEX('LIP Model'!AA$13:AA$215,MATCH(ROWS('LIP Model'!$AC$13:BG158),'LIP Model'!$AC$13:$AC$215,0))</f>
        <v>38166.532828822965</v>
      </c>
      <c r="AB158" s="90">
        <f>INDEX('LIP Model'!AB$13:AB$215,MATCH(ROWS('LIP Model'!$AC$13:BH158),'LIP Model'!$AC$13:$AC$215,0))</f>
        <v>1</v>
      </c>
    </row>
    <row r="159" spans="2:28" s="73" customFormat="1" ht="18.75" x14ac:dyDescent="0.3">
      <c r="B159" s="84">
        <f>INDEX('LIP Model'!B$13:B$215,MATCH(ROWS('LIP Model'!$AC$13:AC159),'LIP Model'!$AC$13:$AC$215,0))</f>
        <v>100026</v>
      </c>
      <c r="C159" s="84">
        <f>INDEX('LIP Model'!C$13:C$215,MATCH(ROWS('LIP Model'!$AC$13:AD159),'LIP Model'!$AC$13:$AC$215,0))</f>
        <v>100064</v>
      </c>
      <c r="D159" s="85" t="str">
        <f>INDEX('LIP Model'!D$13:D$215,MATCH(ROWS('LIP Model'!$AC$13:AE159),'LIP Model'!$AC$13:$AC$215,0))</f>
        <v>Bay Medical Center Sacred Heart Health System</v>
      </c>
      <c r="E159" s="85" t="str">
        <f>INDEX('LIP Model'!E$13:E$215,MATCH(ROWS('LIP Model'!$AC$13:AF159),'LIP Model'!$AC$13:$AC$215,0))</f>
        <v>BAY</v>
      </c>
      <c r="F159" s="84" t="str">
        <f>INDEX('LIP Model'!F$13:F$215,MATCH(ROWS('LIP Model'!$AC$13:AG159),'LIP Model'!$AC$13:$AC$215,0))</f>
        <v>Private</v>
      </c>
      <c r="G159" s="84" t="str">
        <f>INDEX('LIP Model'!G$13:G$215,MATCH(ROWS('LIP Model'!$AC$13:AH159),'LIP Model'!$AC$13:$AC$215,0))</f>
        <v>Not</v>
      </c>
      <c r="H159" s="84" t="str">
        <f>INDEX('LIP Model'!H$13:H$215,MATCH(ROWS('LIP Model'!$AC$13:AI159),'LIP Model'!$AC$13:$AC$215,0))</f>
        <v>Not</v>
      </c>
      <c r="I159" s="86">
        <f>INDEX('LIP Model'!I$13:I$215,MATCH(ROWS('LIP Model'!$AC$13:AJ159),'LIP Model'!$AC$13:$AC$215,0))</f>
        <v>42005</v>
      </c>
      <c r="J159" s="85" t="str">
        <f>INDEX('LIP Model'!J$13:J$215,MATCH(ROWS('LIP Model'!$AC$13:AK159),'LIP Model'!$AC$13:$AC$215,0))</f>
        <v xml:space="preserve"> 12/31/2015</v>
      </c>
      <c r="K159" s="87">
        <f>INDEX('LIP Model'!K$13:K$215,MATCH(ROWS('LIP Model'!$AC$13:AL159),'LIP Model'!$AC$13:$AC$215,0))</f>
        <v>3538</v>
      </c>
      <c r="L159" s="87">
        <f>INDEX('LIP Model'!L$13:L$215,MATCH(ROWS('LIP Model'!$AC$13:AM159),'LIP Model'!$AC$13:$AC$215,0))</f>
        <v>6020</v>
      </c>
      <c r="M159" s="87">
        <f>INDEX('LIP Model'!M$13:M$215,MATCH(ROWS('LIP Model'!$AC$13:AN159),'LIP Model'!$AC$13:$AC$215,0))</f>
        <v>9558</v>
      </c>
      <c r="N159" s="87">
        <f>INDEX('LIP Model'!N$13:N$215,MATCH(ROWS('LIP Model'!$AC$13:AO159),'LIP Model'!$AC$13:$AC$215,0))</f>
        <v>72449</v>
      </c>
      <c r="O159" s="88">
        <f>INDEX('LIP Model'!O$13:O$215,MATCH(ROWS('LIP Model'!$AC$13:AP159),'LIP Model'!$AC$13:$AC$215,0))</f>
        <v>0.13192728678104598</v>
      </c>
      <c r="P159" s="89">
        <f>INDEX('LIP Model'!P$13:P$215,MATCH(ROWS('LIP Model'!$AC$13:AQ159),'LIP Model'!$AC$13:$AC$215,0))</f>
        <v>9820000</v>
      </c>
      <c r="Q159" s="89">
        <f>INDEX('LIP Model'!Q$13:Q$215,MATCH(ROWS('LIP Model'!$AC$13:AR159),'LIP Model'!$AC$13:$AC$215,0))</f>
        <v>256311000</v>
      </c>
      <c r="R159" s="89">
        <f>INDEX('LIP Model'!R$13:R$215,MATCH(ROWS('LIP Model'!$AC$13:AS159),'LIP Model'!$AC$13:$AC$215,0))</f>
        <v>291027000</v>
      </c>
      <c r="S159" s="89">
        <f>INDEX('LIP Model'!S$13:S$215,MATCH(ROWS('LIP Model'!$AC$13:AT159),'LIP Model'!$AC$13:$AC$215,0))</f>
        <v>1183419000</v>
      </c>
      <c r="T159" s="88">
        <f>INDEX('LIP Model'!T$13:T$215,MATCH(ROWS('LIP Model'!$AC$13:AU159),'LIP Model'!$AC$13:$AC$215,0))</f>
        <v>0.24592050659994474</v>
      </c>
      <c r="U159" s="89">
        <f>INDEX('LIP Model'!U$13:U$215,MATCH(ROWS('LIP Model'!$AC$13:AV159),'LIP Model'!$AC$13:$AC$215,0))</f>
        <v>2414939.3748114575</v>
      </c>
      <c r="V159" s="89">
        <f>INDEX('LIP Model'!V$13:V$215,MATCH(ROWS('LIP Model'!$AC$13:AW159),'LIP Model'!$AC$13:$AC$215,0))</f>
        <v>63032130.967138439</v>
      </c>
      <c r="W159" s="90">
        <f>INDEX('LIP Model'!W$13:W$215,MATCH(ROWS('LIP Model'!$AC$13:AX159),'LIP Model'!$AC$13:$AC$215,0))</f>
        <v>3.8312830896840164E-2</v>
      </c>
      <c r="X159" s="91" t="str">
        <f>INDEX('LIP Model'!X$13:X$215,MATCH(ROWS('LIP Model'!$AC$13:AY159),'LIP Model'!$AC$13:$AC$215,0))</f>
        <v>Tier 3</v>
      </c>
      <c r="Y159" s="92">
        <f>INDEX('LIP Model'!Y$13:Y$215,MATCH(ROWS('LIP Model'!$AC$13:BE159),'LIP Model'!$AC$13:$AC$215,0))</f>
        <v>724481.81244343717</v>
      </c>
      <c r="Z159" s="92">
        <f>VLOOKUP(B159,'Build LIP Model by County'!B$13:AB$215,25,FALSE)</f>
        <v>386134</v>
      </c>
      <c r="AA159" s="92">
        <f>INDEX('LIP Model'!AA$13:AA$215,MATCH(ROWS('LIP Model'!$AC$13:BG159),'LIP Model'!$AC$13:$AC$215,0))</f>
        <v>338347.81244343717</v>
      </c>
      <c r="AB159" s="90">
        <f>INDEX('LIP Model'!AB$13:AB$215,MATCH(ROWS('LIP Model'!$AC$13:BH159),'LIP Model'!$AC$13:$AC$215,0))</f>
        <v>0.46702043672056043</v>
      </c>
    </row>
    <row r="160" spans="2:28" s="73" customFormat="1" ht="18.75" x14ac:dyDescent="0.3">
      <c r="B160" s="84">
        <f>INDEX('LIP Model'!B$13:B$215,MATCH(ROWS('LIP Model'!$AC$13:AC160),'LIP Model'!$AC$13:$AC$215,0))</f>
        <v>100212</v>
      </c>
      <c r="C160" s="84">
        <f>INDEX('LIP Model'!C$13:C$215,MATCH(ROWS('LIP Model'!$AC$13:AD160),'LIP Model'!$AC$13:$AC$215,0))</f>
        <v>109886</v>
      </c>
      <c r="D160" s="85" t="str">
        <f>INDEX('LIP Model'!D$13:D$215,MATCH(ROWS('LIP Model'!$AC$13:AE160),'LIP Model'!$AC$13:$AC$215,0))</f>
        <v>Ocala Regional Medical Center</v>
      </c>
      <c r="E160" s="85" t="str">
        <f>INDEX('LIP Model'!E$13:E$215,MATCH(ROWS('LIP Model'!$AC$13:AF160),'LIP Model'!$AC$13:$AC$215,0))</f>
        <v>MARION</v>
      </c>
      <c r="F160" s="84" t="str">
        <f>INDEX('LIP Model'!F$13:F$215,MATCH(ROWS('LIP Model'!$AC$13:AG160),'LIP Model'!$AC$13:$AC$215,0))</f>
        <v>Private</v>
      </c>
      <c r="G160" s="84" t="str">
        <f>INDEX('LIP Model'!G$13:G$215,MATCH(ROWS('LIP Model'!$AC$13:AH160),'LIP Model'!$AC$13:$AC$215,0))</f>
        <v>Not</v>
      </c>
      <c r="H160" s="84" t="str">
        <f>INDEX('LIP Model'!H$13:H$215,MATCH(ROWS('LIP Model'!$AC$13:AI160),'LIP Model'!$AC$13:$AC$215,0))</f>
        <v>Not</v>
      </c>
      <c r="I160" s="86">
        <f>INDEX('LIP Model'!I$13:I$215,MATCH(ROWS('LIP Model'!$AC$13:AJ160),'LIP Model'!$AC$13:$AC$215,0))</f>
        <v>42005</v>
      </c>
      <c r="J160" s="85" t="str">
        <f>INDEX('LIP Model'!J$13:J$215,MATCH(ROWS('LIP Model'!$AC$13:AK160),'LIP Model'!$AC$13:$AC$215,0))</f>
        <v xml:space="preserve"> 12/31/2015</v>
      </c>
      <c r="K160" s="87">
        <f>INDEX('LIP Model'!K$13:K$215,MATCH(ROWS('LIP Model'!$AC$13:AL160),'LIP Model'!$AC$13:$AC$215,0))</f>
        <v>5057</v>
      </c>
      <c r="L160" s="87">
        <f>INDEX('LIP Model'!L$13:L$215,MATCH(ROWS('LIP Model'!$AC$13:AM160),'LIP Model'!$AC$13:$AC$215,0))</f>
        <v>4903</v>
      </c>
      <c r="M160" s="87">
        <f>INDEX('LIP Model'!M$13:M$215,MATCH(ROWS('LIP Model'!$AC$13:AN160),'LIP Model'!$AC$13:$AC$215,0))</f>
        <v>9960</v>
      </c>
      <c r="N160" s="87">
        <f>INDEX('LIP Model'!N$13:N$215,MATCH(ROWS('LIP Model'!$AC$13:AO160),'LIP Model'!$AC$13:$AC$215,0))</f>
        <v>89341</v>
      </c>
      <c r="O160" s="88">
        <f>INDEX('LIP Model'!O$13:O$215,MATCH(ROWS('LIP Model'!$AC$13:AP160),'LIP Model'!$AC$13:$AC$215,0))</f>
        <v>0.11148296974513382</v>
      </c>
      <c r="P160" s="89">
        <f>INDEX('LIP Model'!P$13:P$215,MATCH(ROWS('LIP Model'!$AC$13:AQ160),'LIP Model'!$AC$13:$AC$215,0))</f>
        <v>17444880</v>
      </c>
      <c r="Q160" s="89">
        <f>INDEX('LIP Model'!Q$13:Q$215,MATCH(ROWS('LIP Model'!$AC$13:AR160),'LIP Model'!$AC$13:$AC$215,0))</f>
        <v>511715865</v>
      </c>
      <c r="R160" s="89">
        <f>INDEX('LIP Model'!R$13:R$215,MATCH(ROWS('LIP Model'!$AC$13:AS160),'LIP Model'!$AC$13:$AC$215,0))</f>
        <v>269278744</v>
      </c>
      <c r="S160" s="89">
        <f>INDEX('LIP Model'!S$13:S$215,MATCH(ROWS('LIP Model'!$AC$13:AT160),'LIP Model'!$AC$13:$AC$215,0))</f>
        <v>2329409026</v>
      </c>
      <c r="T160" s="88">
        <f>INDEX('LIP Model'!T$13:T$215,MATCH(ROWS('LIP Model'!$AC$13:AU160),'LIP Model'!$AC$13:$AC$215,0))</f>
        <v>0.11559959671934404</v>
      </c>
      <c r="U160" s="89">
        <f>INDEX('LIP Model'!U$13:U$215,MATCH(ROWS('LIP Model'!$AC$13:AV160),'LIP Model'!$AC$13:$AC$215,0))</f>
        <v>2016621.0928173505</v>
      </c>
      <c r="V160" s="89">
        <f>INDEX('LIP Model'!V$13:V$215,MATCH(ROWS('LIP Model'!$AC$13:AW160),'LIP Model'!$AC$13:$AC$215,0))</f>
        <v>59154147.628890298</v>
      </c>
      <c r="W160" s="90">
        <f>INDEX('LIP Model'!W$13:W$215,MATCH(ROWS('LIP Model'!$AC$13:AX160),'LIP Model'!$AC$13:$AC$215,0))</f>
        <v>3.4090950062687621E-2</v>
      </c>
      <c r="X160" s="91" t="str">
        <f>INDEX('LIP Model'!X$13:X$215,MATCH(ROWS('LIP Model'!$AC$13:AY160),'LIP Model'!$AC$13:$AC$215,0))</f>
        <v>Tier 3</v>
      </c>
      <c r="Y160" s="92">
        <f>INDEX('LIP Model'!Y$13:Y$215,MATCH(ROWS('LIP Model'!$AC$13:BE160),'LIP Model'!$AC$13:$AC$215,0))</f>
        <v>604986.32784520509</v>
      </c>
      <c r="Z160" s="92">
        <f>VLOOKUP(B160,'Build LIP Model by County'!B$13:AB$215,25,FALSE)</f>
        <v>322445</v>
      </c>
      <c r="AA160" s="92">
        <f>INDEX('LIP Model'!AA$13:AA$215,MATCH(ROWS('LIP Model'!$AC$13:BG160),'LIP Model'!$AC$13:$AC$215,0))</f>
        <v>282541.32784520509</v>
      </c>
      <c r="AB160" s="90">
        <f>INDEX('LIP Model'!AB$13:AB$215,MATCH(ROWS('LIP Model'!$AC$13:BH160),'LIP Model'!$AC$13:$AC$215,0))</f>
        <v>0.46702101327072892</v>
      </c>
    </row>
    <row r="161" spans="2:28" s="73" customFormat="1" ht="18.75" x14ac:dyDescent="0.3">
      <c r="B161" s="84">
        <f>INDEX('LIP Model'!B$13:B$215,MATCH(ROWS('LIP Model'!$AC$13:AC161),'LIP Model'!$AC$13:$AC$215,0))</f>
        <v>103038</v>
      </c>
      <c r="C161" s="84">
        <f>INDEX('LIP Model'!C$13:C$215,MATCH(ROWS('LIP Model'!$AC$13:AD161),'LIP Model'!$AC$13:$AC$215,0))</f>
        <v>102709</v>
      </c>
      <c r="D161" s="85" t="str">
        <f>INDEX('LIP Model'!D$13:D$215,MATCH(ROWS('LIP Model'!$AC$13:AE161),'LIP Model'!$AC$13:$AC$215,0))</f>
        <v>HealthSouth Rehabilitation Hospital of Miami</v>
      </c>
      <c r="E161" s="85" t="str">
        <f>INDEX('LIP Model'!E$13:E$215,MATCH(ROWS('LIP Model'!$AC$13:AF161),'LIP Model'!$AC$13:$AC$215,0))</f>
        <v>MIAMI-DADE</v>
      </c>
      <c r="F161" s="84" t="str">
        <f>INDEX('LIP Model'!F$13:F$215,MATCH(ROWS('LIP Model'!$AC$13:AG161),'LIP Model'!$AC$13:$AC$215,0))</f>
        <v>Private</v>
      </c>
      <c r="G161" s="84" t="str">
        <f>INDEX('LIP Model'!G$13:G$215,MATCH(ROWS('LIP Model'!$AC$13:AH161),'LIP Model'!$AC$13:$AC$215,0))</f>
        <v>Not</v>
      </c>
      <c r="H161" s="84" t="str">
        <f>INDEX('LIP Model'!H$13:H$215,MATCH(ROWS('LIP Model'!$AC$13:AI161),'LIP Model'!$AC$13:$AC$215,0))</f>
        <v>Not</v>
      </c>
      <c r="I161" s="86">
        <f>INDEX('LIP Model'!I$13:I$215,MATCH(ROWS('LIP Model'!$AC$13:AJ161),'LIP Model'!$AC$13:$AC$215,0))</f>
        <v>42005</v>
      </c>
      <c r="J161" s="85" t="str">
        <f>INDEX('LIP Model'!J$13:J$215,MATCH(ROWS('LIP Model'!$AC$13:AK161),'LIP Model'!$AC$13:$AC$215,0))</f>
        <v xml:space="preserve"> 12/31/2015</v>
      </c>
      <c r="K161" s="87">
        <f>INDEX('LIP Model'!K$13:K$215,MATCH(ROWS('LIP Model'!$AC$13:AL161),'LIP Model'!$AC$13:$AC$215,0))</f>
        <v>208</v>
      </c>
      <c r="L161" s="87">
        <f>INDEX('LIP Model'!L$13:L$215,MATCH(ROWS('LIP Model'!$AC$13:AM161),'LIP Model'!$AC$13:$AC$215,0))</f>
        <v>301</v>
      </c>
      <c r="M161" s="87">
        <f>INDEX('LIP Model'!M$13:M$215,MATCH(ROWS('LIP Model'!$AC$13:AN161),'LIP Model'!$AC$13:$AC$215,0))</f>
        <v>509</v>
      </c>
      <c r="N161" s="87">
        <f>INDEX('LIP Model'!N$13:N$215,MATCH(ROWS('LIP Model'!$AC$13:AO161),'LIP Model'!$AC$13:$AC$215,0))</f>
        <v>16673</v>
      </c>
      <c r="O161" s="88">
        <f>INDEX('LIP Model'!O$13:O$215,MATCH(ROWS('LIP Model'!$AC$13:AP161),'LIP Model'!$AC$13:$AC$215,0))</f>
        <v>3.0528399208300847E-2</v>
      </c>
      <c r="P161" s="89">
        <f>INDEX('LIP Model'!P$13:P$215,MATCH(ROWS('LIP Model'!$AC$13:AQ161),'LIP Model'!$AC$13:$AC$215,0))</f>
        <v>226386</v>
      </c>
      <c r="Q161" s="89">
        <f>INDEX('LIP Model'!Q$13:Q$215,MATCH(ROWS('LIP Model'!$AC$13:AR161),'LIP Model'!$AC$13:$AC$215,0))</f>
        <v>6655074</v>
      </c>
      <c r="R161" s="89">
        <f>INDEX('LIP Model'!R$13:R$215,MATCH(ROWS('LIP Model'!$AC$13:AS161),'LIP Model'!$AC$13:$AC$215,0))</f>
        <v>18403513</v>
      </c>
      <c r="S161" s="89">
        <f>INDEX('LIP Model'!S$13:S$215,MATCH(ROWS('LIP Model'!$AC$13:AT161),'LIP Model'!$AC$13:$AC$215,0))</f>
        <v>33291895</v>
      </c>
      <c r="T161" s="88">
        <f>INDEX('LIP Model'!T$13:T$215,MATCH(ROWS('LIP Model'!$AC$13:AU161),'LIP Model'!$AC$13:$AC$215,0))</f>
        <v>0.552792594113372</v>
      </c>
      <c r="U161" s="89">
        <f>INDEX('LIP Model'!U$13:U$215,MATCH(ROWS('LIP Model'!$AC$13:AV161),'LIP Model'!$AC$13:$AC$215,0))</f>
        <v>125144.50421094983</v>
      </c>
      <c r="V161" s="89">
        <f>INDEX('LIP Model'!V$13:V$215,MATCH(ROWS('LIP Model'!$AC$13:AW161),'LIP Model'!$AC$13:$AC$215,0))</f>
        <v>3678875.620476455</v>
      </c>
      <c r="W161" s="90">
        <f>INDEX('LIP Model'!W$13:W$215,MATCH(ROWS('LIP Model'!$AC$13:AX161),'LIP Model'!$AC$13:$AC$215,0))</f>
        <v>3.4017052252161284E-2</v>
      </c>
      <c r="X161" s="91" t="str">
        <f>INDEX('LIP Model'!X$13:X$215,MATCH(ROWS('LIP Model'!$AC$13:AY161),'LIP Model'!$AC$13:$AC$215,0))</f>
        <v>Tier 3</v>
      </c>
      <c r="Y161" s="92">
        <f>INDEX('LIP Model'!Y$13:Y$215,MATCH(ROWS('LIP Model'!$AC$13:BE161),'LIP Model'!$AC$13:$AC$215,0))</f>
        <v>37543.351263284945</v>
      </c>
      <c r="Z161" s="92">
        <f>VLOOKUP(B161,'Build LIP Model by County'!B$13:AB$215,25,FALSE)</f>
        <v>0</v>
      </c>
      <c r="AA161" s="92">
        <f>INDEX('LIP Model'!AA$13:AA$215,MATCH(ROWS('LIP Model'!$AC$13:BG161),'LIP Model'!$AC$13:$AC$215,0))</f>
        <v>37543.351263284945</v>
      </c>
      <c r="AB161" s="90">
        <f>INDEX('LIP Model'!AB$13:AB$215,MATCH(ROWS('LIP Model'!$AC$13:BH161),'LIP Model'!$AC$13:$AC$215,0))</f>
        <v>1</v>
      </c>
    </row>
    <row r="162" spans="2:28" s="73" customFormat="1" ht="18.75" x14ac:dyDescent="0.3">
      <c r="B162" s="84">
        <f>INDEX('LIP Model'!B$13:B$215,MATCH(ROWS('LIP Model'!$AC$13:AC162),'LIP Model'!$AC$13:$AC$215,0))</f>
        <v>100161</v>
      </c>
      <c r="C162" s="84">
        <f>INDEX('LIP Model'!C$13:C$215,MATCH(ROWS('LIP Model'!$AC$13:AD162),'LIP Model'!$AC$13:$AC$215,0))</f>
        <v>101788</v>
      </c>
      <c r="D162" s="85" t="str">
        <f>INDEX('LIP Model'!D$13:D$215,MATCH(ROWS('LIP Model'!$AC$13:AE162),'LIP Model'!$AC$13:$AC$215,0))</f>
        <v>Central Florida Regional Hospital</v>
      </c>
      <c r="E162" s="85" t="str">
        <f>INDEX('LIP Model'!E$13:E$215,MATCH(ROWS('LIP Model'!$AC$13:AF162),'LIP Model'!$AC$13:$AC$215,0))</f>
        <v>SEMINOLE</v>
      </c>
      <c r="F162" s="84" t="str">
        <f>INDEX('LIP Model'!F$13:F$215,MATCH(ROWS('LIP Model'!$AC$13:AG162),'LIP Model'!$AC$13:$AC$215,0))</f>
        <v>Private</v>
      </c>
      <c r="G162" s="84" t="str">
        <f>INDEX('LIP Model'!G$13:G$215,MATCH(ROWS('LIP Model'!$AC$13:AH162),'LIP Model'!$AC$13:$AC$215,0))</f>
        <v>Not</v>
      </c>
      <c r="H162" s="84" t="str">
        <f>INDEX('LIP Model'!H$13:H$215,MATCH(ROWS('LIP Model'!$AC$13:AI162),'LIP Model'!$AC$13:$AC$215,0))</f>
        <v>Not</v>
      </c>
      <c r="I162" s="86">
        <f>INDEX('LIP Model'!I$13:I$215,MATCH(ROWS('LIP Model'!$AC$13:AJ162),'LIP Model'!$AC$13:$AC$215,0))</f>
        <v>42005</v>
      </c>
      <c r="J162" s="85" t="str">
        <f>INDEX('LIP Model'!J$13:J$215,MATCH(ROWS('LIP Model'!$AC$13:AK162),'LIP Model'!$AC$13:$AC$215,0))</f>
        <v xml:space="preserve"> 12/31/2015</v>
      </c>
      <c r="K162" s="87">
        <f>INDEX('LIP Model'!K$13:K$215,MATCH(ROWS('LIP Model'!$AC$13:AL162),'LIP Model'!$AC$13:$AC$215,0))</f>
        <v>2912</v>
      </c>
      <c r="L162" s="87">
        <f>INDEX('LIP Model'!L$13:L$215,MATCH(ROWS('LIP Model'!$AC$13:AM162),'LIP Model'!$AC$13:$AC$215,0))</f>
        <v>4137</v>
      </c>
      <c r="M162" s="87">
        <f>INDEX('LIP Model'!M$13:M$215,MATCH(ROWS('LIP Model'!$AC$13:AN162),'LIP Model'!$AC$13:$AC$215,0))</f>
        <v>7049</v>
      </c>
      <c r="N162" s="87">
        <f>INDEX('LIP Model'!N$13:N$215,MATCH(ROWS('LIP Model'!$AC$13:AO162),'LIP Model'!$AC$13:$AC$215,0))</f>
        <v>51054</v>
      </c>
      <c r="O162" s="88">
        <f>INDEX('LIP Model'!O$13:O$215,MATCH(ROWS('LIP Model'!$AC$13:AP162),'LIP Model'!$AC$13:$AC$215,0))</f>
        <v>0.13806949504446273</v>
      </c>
      <c r="P162" s="89">
        <f>INDEX('LIP Model'!P$13:P$215,MATCH(ROWS('LIP Model'!$AC$13:AQ162),'LIP Model'!$AC$13:$AC$215,0))</f>
        <v>12078759</v>
      </c>
      <c r="Q162" s="89">
        <f>INDEX('LIP Model'!Q$13:Q$215,MATCH(ROWS('LIP Model'!$AC$13:AR162),'LIP Model'!$AC$13:$AC$215,0))</f>
        <v>369911260</v>
      </c>
      <c r="R162" s="89">
        <f>INDEX('LIP Model'!R$13:R$215,MATCH(ROWS('LIP Model'!$AC$13:AS162),'LIP Model'!$AC$13:$AC$215,0))</f>
        <v>159333720</v>
      </c>
      <c r="S162" s="89">
        <f>INDEX('LIP Model'!S$13:S$215,MATCH(ROWS('LIP Model'!$AC$13:AT162),'LIP Model'!$AC$13:$AC$215,0))</f>
        <v>1320774323</v>
      </c>
      <c r="T162" s="88">
        <f>INDEX('LIP Model'!T$13:T$215,MATCH(ROWS('LIP Model'!$AC$13:AU162),'LIP Model'!$AC$13:$AC$215,0))</f>
        <v>0.1206365972031393</v>
      </c>
      <c r="U162" s="89">
        <f>INDEX('LIP Model'!U$13:U$215,MATCH(ROWS('LIP Model'!$AC$13:AV162),'LIP Model'!$AC$13:$AC$215,0))</f>
        <v>1457140.3841967937</v>
      </c>
      <c r="V162" s="89">
        <f>INDEX('LIP Model'!V$13:V$215,MATCH(ROWS('LIP Model'!$AC$13:AW162),'LIP Model'!$AC$13:$AC$215,0))</f>
        <v>44624835.673525736</v>
      </c>
      <c r="W162" s="90">
        <f>INDEX('LIP Model'!W$13:W$215,MATCH(ROWS('LIP Model'!$AC$13:AX162),'LIP Model'!$AC$13:$AC$215,0))</f>
        <v>3.2653126049745011E-2</v>
      </c>
      <c r="X162" s="91" t="str">
        <f>INDEX('LIP Model'!X$13:X$215,MATCH(ROWS('LIP Model'!$AC$13:AY162),'LIP Model'!$AC$13:$AC$215,0))</f>
        <v>Tier 3</v>
      </c>
      <c r="Y162" s="92">
        <f>INDEX('LIP Model'!Y$13:Y$215,MATCH(ROWS('LIP Model'!$AC$13:BE162),'LIP Model'!$AC$13:$AC$215,0))</f>
        <v>437142.11525903811</v>
      </c>
      <c r="Z162" s="92">
        <f>VLOOKUP(B162,'Build LIP Model by County'!B$13:AB$215,25,FALSE)</f>
        <v>0</v>
      </c>
      <c r="AA162" s="92">
        <f>INDEX('LIP Model'!AA$13:AA$215,MATCH(ROWS('LIP Model'!$AC$13:BG162),'LIP Model'!$AC$13:$AC$215,0))</f>
        <v>437142.11525903811</v>
      </c>
      <c r="AB162" s="90">
        <f>INDEX('LIP Model'!AB$13:AB$215,MATCH(ROWS('LIP Model'!$AC$13:BH162),'LIP Model'!$AC$13:$AC$215,0))</f>
        <v>1</v>
      </c>
    </row>
    <row r="163" spans="2:28" s="73" customFormat="1" ht="18.75" x14ac:dyDescent="0.3">
      <c r="B163" s="84">
        <f>INDEX('LIP Model'!B$13:B$215,MATCH(ROWS('LIP Model'!$AC$13:AC163),'LIP Model'!$AC$13:$AC$215,0))</f>
        <v>100073</v>
      </c>
      <c r="C163" s="84">
        <f>INDEX('LIP Model'!C$13:C$215,MATCH(ROWS('LIP Model'!$AC$13:AD163),'LIP Model'!$AC$13:$AC$215,0))</f>
        <v>100188</v>
      </c>
      <c r="D163" s="85" t="str">
        <f>INDEX('LIP Model'!D$13:D$215,MATCH(ROWS('LIP Model'!$AC$13:AE163),'LIP Model'!$AC$13:$AC$215,0))</f>
        <v>Holy Cross Hospital</v>
      </c>
      <c r="E163" s="85" t="str">
        <f>INDEX('LIP Model'!E$13:E$215,MATCH(ROWS('LIP Model'!$AC$13:AF163),'LIP Model'!$AC$13:$AC$215,0))</f>
        <v>BROWARD</v>
      </c>
      <c r="F163" s="84" t="str">
        <f>INDEX('LIP Model'!F$13:F$215,MATCH(ROWS('LIP Model'!$AC$13:AG163),'LIP Model'!$AC$13:$AC$215,0))</f>
        <v>Private</v>
      </c>
      <c r="G163" s="84" t="str">
        <f>INDEX('LIP Model'!G$13:G$215,MATCH(ROWS('LIP Model'!$AC$13:AH163),'LIP Model'!$AC$13:$AC$215,0))</f>
        <v>Not</v>
      </c>
      <c r="H163" s="84" t="str">
        <f>INDEX('LIP Model'!H$13:H$215,MATCH(ROWS('LIP Model'!$AC$13:AI163),'LIP Model'!$AC$13:$AC$215,0))</f>
        <v>Not</v>
      </c>
      <c r="I163" s="86">
        <f>INDEX('LIP Model'!I$13:I$215,MATCH(ROWS('LIP Model'!$AC$13:AJ163),'LIP Model'!$AC$13:$AC$215,0))</f>
        <v>41821</v>
      </c>
      <c r="J163" s="85" t="str">
        <f>INDEX('LIP Model'!J$13:J$215,MATCH(ROWS('LIP Model'!$AC$13:AK163),'LIP Model'!$AC$13:$AC$215,0))</f>
        <v xml:space="preserve"> 6/30/2015</v>
      </c>
      <c r="K163" s="87">
        <f>INDEX('LIP Model'!K$13:K$215,MATCH(ROWS('LIP Model'!$AC$13:AL163),'LIP Model'!$AC$13:$AC$215,0))</f>
        <v>4365</v>
      </c>
      <c r="L163" s="87">
        <f>INDEX('LIP Model'!L$13:L$215,MATCH(ROWS('LIP Model'!$AC$13:AM163),'LIP Model'!$AC$13:$AC$215,0))</f>
        <v>2267</v>
      </c>
      <c r="M163" s="87">
        <f>INDEX('LIP Model'!M$13:M$215,MATCH(ROWS('LIP Model'!$AC$13:AN163),'LIP Model'!$AC$13:$AC$215,0))</f>
        <v>6632</v>
      </c>
      <c r="N163" s="87">
        <f>INDEX('LIP Model'!N$13:N$215,MATCH(ROWS('LIP Model'!$AC$13:AO163),'LIP Model'!$AC$13:$AC$215,0))</f>
        <v>82599</v>
      </c>
      <c r="O163" s="88">
        <f>INDEX('LIP Model'!O$13:O$215,MATCH(ROWS('LIP Model'!$AC$13:AP163),'LIP Model'!$AC$13:$AC$215,0))</f>
        <v>8.029152895313503E-2</v>
      </c>
      <c r="P163" s="89">
        <f>INDEX('LIP Model'!P$13:P$215,MATCH(ROWS('LIP Model'!$AC$13:AQ163),'LIP Model'!$AC$13:$AC$215,0))</f>
        <v>15233543</v>
      </c>
      <c r="Q163" s="89">
        <f>INDEX('LIP Model'!Q$13:Q$215,MATCH(ROWS('LIP Model'!$AC$13:AR163),'LIP Model'!$AC$13:$AC$215,0))</f>
        <v>497469120</v>
      </c>
      <c r="R163" s="89">
        <f>INDEX('LIP Model'!R$13:R$215,MATCH(ROWS('LIP Model'!$AC$13:AS163),'LIP Model'!$AC$13:$AC$215,0))</f>
        <v>321738177</v>
      </c>
      <c r="S163" s="89">
        <f>INDEX('LIP Model'!S$13:S$215,MATCH(ROWS('LIP Model'!$AC$13:AT163),'LIP Model'!$AC$13:$AC$215,0))</f>
        <v>1445151029</v>
      </c>
      <c r="T163" s="88">
        <f>INDEX('LIP Model'!T$13:T$215,MATCH(ROWS('LIP Model'!$AC$13:AU163),'LIP Model'!$AC$13:$AC$215,0))</f>
        <v>0.22263290863283189</v>
      </c>
      <c r="U163" s="89">
        <f>INDEX('LIP Model'!U$13:U$215,MATCH(ROWS('LIP Model'!$AC$13:AV163),'LIP Model'!$AC$13:$AC$215,0))</f>
        <v>3391487.9868733156</v>
      </c>
      <c r="V163" s="89">
        <f>INDEX('LIP Model'!V$13:V$215,MATCH(ROWS('LIP Model'!$AC$13:AW163),'LIP Model'!$AC$13:$AC$215,0))</f>
        <v>110752997.14061528</v>
      </c>
      <c r="W163" s="90">
        <f>INDEX('LIP Model'!W$13:W$215,MATCH(ROWS('LIP Model'!$AC$13:AX163),'LIP Model'!$AC$13:$AC$215,0))</f>
        <v>3.0622087658425914E-2</v>
      </c>
      <c r="X163" s="91" t="str">
        <f>INDEX('LIP Model'!X$13:X$215,MATCH(ROWS('LIP Model'!$AC$13:AY163),'LIP Model'!$AC$13:$AC$215,0))</f>
        <v>Tier 3</v>
      </c>
      <c r="Y163" s="92">
        <f>INDEX('LIP Model'!Y$13:Y$215,MATCH(ROWS('LIP Model'!$AC$13:BE163),'LIP Model'!$AC$13:$AC$215,0))</f>
        <v>1017446.3960619946</v>
      </c>
      <c r="Z163" s="92">
        <f>VLOOKUP(B163,'Build LIP Model by County'!B$13:AB$215,25,FALSE)</f>
        <v>0</v>
      </c>
      <c r="AA163" s="92">
        <f>INDEX('LIP Model'!AA$13:AA$215,MATCH(ROWS('LIP Model'!$AC$13:BG163),'LIP Model'!$AC$13:$AC$215,0))</f>
        <v>1017446.3960619946</v>
      </c>
      <c r="AB163" s="90">
        <f>INDEX('LIP Model'!AB$13:AB$215,MATCH(ROWS('LIP Model'!$AC$13:BH163),'LIP Model'!$AC$13:$AC$215,0))</f>
        <v>1</v>
      </c>
    </row>
    <row r="164" spans="2:28" s="73" customFormat="1" ht="18.75" x14ac:dyDescent="0.3">
      <c r="B164" s="84">
        <f>INDEX('LIP Model'!B$13:B$215,MATCH(ROWS('LIP Model'!$AC$13:AC164),'LIP Model'!$AC$13:$AC$215,0))</f>
        <v>100126</v>
      </c>
      <c r="C164" s="84">
        <f>INDEX('LIP Model'!C$13:C$215,MATCH(ROWS('LIP Model'!$AC$13:AD164),'LIP Model'!$AC$13:$AC$215,0))</f>
        <v>120111</v>
      </c>
      <c r="D164" s="85" t="str">
        <f>INDEX('LIP Model'!D$13:D$215,MATCH(ROWS('LIP Model'!$AC$13:AE164),'LIP Model'!$AC$13:$AC$215,0))</f>
        <v>Palms of Pasadena Hospital</v>
      </c>
      <c r="E164" s="85" t="str">
        <f>INDEX('LIP Model'!E$13:E$215,MATCH(ROWS('LIP Model'!$AC$13:AF164),'LIP Model'!$AC$13:$AC$215,0))</f>
        <v>PINELLAS</v>
      </c>
      <c r="F164" s="84" t="str">
        <f>INDEX('LIP Model'!F$13:F$215,MATCH(ROWS('LIP Model'!$AC$13:AG164),'LIP Model'!$AC$13:$AC$215,0))</f>
        <v>Private</v>
      </c>
      <c r="G164" s="84" t="str">
        <f>INDEX('LIP Model'!G$13:G$215,MATCH(ROWS('LIP Model'!$AC$13:AH164),'LIP Model'!$AC$13:$AC$215,0))</f>
        <v>Not</v>
      </c>
      <c r="H164" s="84" t="str">
        <f>INDEX('LIP Model'!H$13:H$215,MATCH(ROWS('LIP Model'!$AC$13:AI164),'LIP Model'!$AC$13:$AC$215,0))</f>
        <v>Not</v>
      </c>
      <c r="I164" s="86">
        <f>INDEX('LIP Model'!I$13:I$215,MATCH(ROWS('LIP Model'!$AC$13:AJ164),'LIP Model'!$AC$13:$AC$215,0))</f>
        <v>42005</v>
      </c>
      <c r="J164" s="85" t="str">
        <f>INDEX('LIP Model'!J$13:J$215,MATCH(ROWS('LIP Model'!$AC$13:AK164),'LIP Model'!$AC$13:$AC$215,0))</f>
        <v xml:space="preserve"> 12/31/2015</v>
      </c>
      <c r="K164" s="87">
        <f>INDEX('LIP Model'!K$13:K$215,MATCH(ROWS('LIP Model'!$AC$13:AL164),'LIP Model'!$AC$13:$AC$215,0))</f>
        <v>637</v>
      </c>
      <c r="L164" s="87">
        <f>INDEX('LIP Model'!L$13:L$215,MATCH(ROWS('LIP Model'!$AC$13:AM164),'LIP Model'!$AC$13:$AC$215,0))</f>
        <v>791</v>
      </c>
      <c r="M164" s="87">
        <f>INDEX('LIP Model'!M$13:M$215,MATCH(ROWS('LIP Model'!$AC$13:AN164),'LIP Model'!$AC$13:$AC$215,0))</f>
        <v>1428</v>
      </c>
      <c r="N164" s="87">
        <f>INDEX('LIP Model'!N$13:N$215,MATCH(ROWS('LIP Model'!$AC$13:AO164),'LIP Model'!$AC$13:$AC$215,0))</f>
        <v>29164</v>
      </c>
      <c r="O164" s="88">
        <f>INDEX('LIP Model'!O$13:O$215,MATCH(ROWS('LIP Model'!$AC$13:AP164),'LIP Model'!$AC$13:$AC$215,0))</f>
        <v>4.8964476752160195E-2</v>
      </c>
      <c r="P164" s="89">
        <f>INDEX('LIP Model'!P$13:P$215,MATCH(ROWS('LIP Model'!$AC$13:AQ164),'LIP Model'!$AC$13:$AC$215,0))</f>
        <v>7310442</v>
      </c>
      <c r="Q164" s="89">
        <f>INDEX('LIP Model'!Q$13:Q$215,MATCH(ROWS('LIP Model'!$AC$13:AR164),'LIP Model'!$AC$13:$AC$215,0))</f>
        <v>246433228</v>
      </c>
      <c r="R164" s="89">
        <f>INDEX('LIP Model'!R$13:R$215,MATCH(ROWS('LIP Model'!$AC$13:AS164),'LIP Model'!$AC$13:$AC$215,0))</f>
        <v>93509419</v>
      </c>
      <c r="S164" s="89">
        <f>INDEX('LIP Model'!S$13:S$215,MATCH(ROWS('LIP Model'!$AC$13:AT164),'LIP Model'!$AC$13:$AC$215,0))</f>
        <v>802332645</v>
      </c>
      <c r="T164" s="88">
        <f>INDEX('LIP Model'!T$13:T$215,MATCH(ROWS('LIP Model'!$AC$13:AU164),'LIP Model'!$AC$13:$AC$215,0))</f>
        <v>0.11654694543807326</v>
      </c>
      <c r="U164" s="89">
        <f>INDEX('LIP Model'!U$13:U$215,MATCH(ROWS('LIP Model'!$AC$13:AV164),'LIP Model'!$AC$13:$AC$215,0))</f>
        <v>852009.68490219919</v>
      </c>
      <c r="V164" s="89">
        <f>INDEX('LIP Model'!V$13:V$215,MATCH(ROWS('LIP Model'!$AC$13:AW164),'LIP Model'!$AC$13:$AC$215,0))</f>
        <v>28721039.977844268</v>
      </c>
      <c r="W164" s="90">
        <f>INDEX('LIP Model'!W$13:W$215,MATCH(ROWS('LIP Model'!$AC$13:AX164),'LIP Model'!$AC$13:$AC$215,0))</f>
        <v>2.9665001182389253E-2</v>
      </c>
      <c r="X164" s="91" t="str">
        <f>INDEX('LIP Model'!X$13:X$215,MATCH(ROWS('LIP Model'!$AC$13:AY164),'LIP Model'!$AC$13:$AC$215,0))</f>
        <v>Tier 3</v>
      </c>
      <c r="Y164" s="92">
        <f>INDEX('LIP Model'!Y$13:Y$215,MATCH(ROWS('LIP Model'!$AC$13:BE164),'LIP Model'!$AC$13:$AC$215,0))</f>
        <v>255602.90547065975</v>
      </c>
      <c r="Z164" s="92">
        <f>VLOOKUP(B164,'Build LIP Model by County'!B$13:AB$215,25,FALSE)</f>
        <v>0</v>
      </c>
      <c r="AA164" s="92">
        <f>INDEX('LIP Model'!AA$13:AA$215,MATCH(ROWS('LIP Model'!$AC$13:BG164),'LIP Model'!$AC$13:$AC$215,0))</f>
        <v>255602.90547065975</v>
      </c>
      <c r="AB164" s="90">
        <f>INDEX('LIP Model'!AB$13:AB$215,MATCH(ROWS('LIP Model'!$AC$13:BH164),'LIP Model'!$AC$13:$AC$215,0))</f>
        <v>1</v>
      </c>
    </row>
    <row r="165" spans="2:28" s="73" customFormat="1" ht="18.75" x14ac:dyDescent="0.3">
      <c r="B165" s="84">
        <f>INDEX('LIP Model'!B$13:B$215,MATCH(ROWS('LIP Model'!$AC$13:AC165),'LIP Model'!$AC$13:$AC$215,0))</f>
        <v>100260</v>
      </c>
      <c r="C165" s="84">
        <f>INDEX('LIP Model'!C$13:C$215,MATCH(ROWS('LIP Model'!$AC$13:AD165),'LIP Model'!$AC$13:$AC$215,0))</f>
        <v>119971</v>
      </c>
      <c r="D165" s="85" t="str">
        <f>INDEX('LIP Model'!D$13:D$215,MATCH(ROWS('LIP Model'!$AC$13:AE165),'LIP Model'!$AC$13:$AC$215,0))</f>
        <v>St. Lucie Medical Center</v>
      </c>
      <c r="E165" s="85" t="str">
        <f>INDEX('LIP Model'!E$13:E$215,MATCH(ROWS('LIP Model'!$AC$13:AF165),'LIP Model'!$AC$13:$AC$215,0))</f>
        <v>SAINT LUCIE</v>
      </c>
      <c r="F165" s="84" t="str">
        <f>INDEX('LIP Model'!F$13:F$215,MATCH(ROWS('LIP Model'!$AC$13:AG165),'LIP Model'!$AC$13:$AC$215,0))</f>
        <v>Private</v>
      </c>
      <c r="G165" s="84" t="str">
        <f>INDEX('LIP Model'!G$13:G$215,MATCH(ROWS('LIP Model'!$AC$13:AH165),'LIP Model'!$AC$13:$AC$215,0))</f>
        <v>Not</v>
      </c>
      <c r="H165" s="84" t="str">
        <f>INDEX('LIP Model'!H$13:H$215,MATCH(ROWS('LIP Model'!$AC$13:AI165),'LIP Model'!$AC$13:$AC$215,0))</f>
        <v>Not</v>
      </c>
      <c r="I165" s="86">
        <f>INDEX('LIP Model'!I$13:I$215,MATCH(ROWS('LIP Model'!$AC$13:AJ165),'LIP Model'!$AC$13:$AC$215,0))</f>
        <v>42005</v>
      </c>
      <c r="J165" s="85" t="str">
        <f>INDEX('LIP Model'!J$13:J$215,MATCH(ROWS('LIP Model'!$AC$13:AK165),'LIP Model'!$AC$13:$AC$215,0))</f>
        <v xml:space="preserve"> 12/31/2015</v>
      </c>
      <c r="K165" s="87">
        <f>INDEX('LIP Model'!K$13:K$215,MATCH(ROWS('LIP Model'!$AC$13:AL165),'LIP Model'!$AC$13:$AC$215,0))</f>
        <v>2224</v>
      </c>
      <c r="L165" s="87">
        <f>INDEX('LIP Model'!L$13:L$215,MATCH(ROWS('LIP Model'!$AC$13:AM165),'LIP Model'!$AC$13:$AC$215,0))</f>
        <v>4241</v>
      </c>
      <c r="M165" s="87">
        <f>INDEX('LIP Model'!M$13:M$215,MATCH(ROWS('LIP Model'!$AC$13:AN165),'LIP Model'!$AC$13:$AC$215,0))</f>
        <v>6465</v>
      </c>
      <c r="N165" s="87">
        <f>INDEX('LIP Model'!N$13:N$215,MATCH(ROWS('LIP Model'!$AC$13:AO165),'LIP Model'!$AC$13:$AC$215,0))</f>
        <v>58223</v>
      </c>
      <c r="O165" s="88">
        <f>INDEX('LIP Model'!O$13:O$215,MATCH(ROWS('LIP Model'!$AC$13:AP165),'LIP Model'!$AC$13:$AC$215,0))</f>
        <v>0.11103859299589509</v>
      </c>
      <c r="P165" s="89">
        <f>INDEX('LIP Model'!P$13:P$215,MATCH(ROWS('LIP Model'!$AC$13:AQ165),'LIP Model'!$AC$13:$AC$215,0))</f>
        <v>8347700</v>
      </c>
      <c r="Q165" s="89">
        <f>INDEX('LIP Model'!Q$13:Q$215,MATCH(ROWS('LIP Model'!$AC$13:AR165),'LIP Model'!$AC$13:$AC$215,0))</f>
        <v>289246165</v>
      </c>
      <c r="R165" s="89">
        <f>INDEX('LIP Model'!R$13:R$215,MATCH(ROWS('LIP Model'!$AC$13:AS165),'LIP Model'!$AC$13:$AC$215,0))</f>
        <v>150649367</v>
      </c>
      <c r="S165" s="89">
        <f>INDEX('LIP Model'!S$13:S$215,MATCH(ROWS('LIP Model'!$AC$13:AT165),'LIP Model'!$AC$13:$AC$215,0))</f>
        <v>1375410937</v>
      </c>
      <c r="T165" s="88">
        <f>INDEX('LIP Model'!T$13:T$215,MATCH(ROWS('LIP Model'!$AC$13:AU165),'LIP Model'!$AC$13:$AC$215,0))</f>
        <v>0.10953044137382775</v>
      </c>
      <c r="U165" s="89">
        <f>INDEX('LIP Model'!U$13:U$215,MATCH(ROWS('LIP Model'!$AC$13:AV165),'LIP Model'!$AC$13:$AC$215,0))</f>
        <v>914327.26545630198</v>
      </c>
      <c r="V165" s="89">
        <f>INDEX('LIP Model'!V$13:V$215,MATCH(ROWS('LIP Model'!$AC$13:AW165),'LIP Model'!$AC$13:$AC$215,0))</f>
        <v>31681260.118137009</v>
      </c>
      <c r="W165" s="90">
        <f>INDEX('LIP Model'!W$13:W$215,MATCH(ROWS('LIP Model'!$AC$13:AX165),'LIP Model'!$AC$13:$AC$215,0))</f>
        <v>2.8860192493822694E-2</v>
      </c>
      <c r="X165" s="91" t="str">
        <f>INDEX('LIP Model'!X$13:X$215,MATCH(ROWS('LIP Model'!$AC$13:AY165),'LIP Model'!$AC$13:$AC$215,0))</f>
        <v>Tier 3</v>
      </c>
      <c r="Y165" s="92">
        <f>INDEX('LIP Model'!Y$13:Y$215,MATCH(ROWS('LIP Model'!$AC$13:BE165),'LIP Model'!$AC$13:$AC$215,0))</f>
        <v>274298.17963689059</v>
      </c>
      <c r="Z165" s="92">
        <f>VLOOKUP(B165,'Build LIP Model by County'!B$13:AB$215,25,FALSE)</f>
        <v>0</v>
      </c>
      <c r="AA165" s="92">
        <f>INDEX('LIP Model'!AA$13:AA$215,MATCH(ROWS('LIP Model'!$AC$13:BG165),'LIP Model'!$AC$13:$AC$215,0))</f>
        <v>274298.17963689059</v>
      </c>
      <c r="AB165" s="90">
        <f>INDEX('LIP Model'!AB$13:AB$215,MATCH(ROWS('LIP Model'!$AC$13:BH165),'LIP Model'!$AC$13:$AC$215,0))</f>
        <v>1</v>
      </c>
    </row>
    <row r="166" spans="2:28" s="73" customFormat="1" ht="18.75" x14ac:dyDescent="0.3">
      <c r="B166" s="84">
        <f>INDEX('LIP Model'!B$13:B$215,MATCH(ROWS('LIP Model'!$AC$13:AC166),'LIP Model'!$AC$13:$AC$215,0))</f>
        <v>100110</v>
      </c>
      <c r="C166" s="84">
        <f>INDEX('LIP Model'!C$13:C$215,MATCH(ROWS('LIP Model'!$AC$13:AD166),'LIP Model'!$AC$13:$AC$215,0))</f>
        <v>101389</v>
      </c>
      <c r="D166" s="85" t="str">
        <f>INDEX('LIP Model'!D$13:D$215,MATCH(ROWS('LIP Model'!$AC$13:AE166),'LIP Model'!$AC$13:$AC$215,0))</f>
        <v>Osceola Regional Medical Center</v>
      </c>
      <c r="E166" s="85" t="str">
        <f>INDEX('LIP Model'!E$13:E$215,MATCH(ROWS('LIP Model'!$AC$13:AF166),'LIP Model'!$AC$13:$AC$215,0))</f>
        <v>OSCEOLA</v>
      </c>
      <c r="F166" s="84" t="str">
        <f>INDEX('LIP Model'!F$13:F$215,MATCH(ROWS('LIP Model'!$AC$13:AG166),'LIP Model'!$AC$13:$AC$215,0))</f>
        <v>Private</v>
      </c>
      <c r="G166" s="84" t="str">
        <f>INDEX('LIP Model'!G$13:G$215,MATCH(ROWS('LIP Model'!$AC$13:AH166),'LIP Model'!$AC$13:$AC$215,0))</f>
        <v>Not</v>
      </c>
      <c r="H166" s="84" t="str">
        <f>INDEX('LIP Model'!H$13:H$215,MATCH(ROWS('LIP Model'!$AC$13:AI166),'LIP Model'!$AC$13:$AC$215,0))</f>
        <v>Not</v>
      </c>
      <c r="I166" s="86">
        <f>INDEX('LIP Model'!I$13:I$215,MATCH(ROWS('LIP Model'!$AC$13:AJ166),'LIP Model'!$AC$13:$AC$215,0))</f>
        <v>42005</v>
      </c>
      <c r="J166" s="85" t="str">
        <f>INDEX('LIP Model'!J$13:J$215,MATCH(ROWS('LIP Model'!$AC$13:AK166),'LIP Model'!$AC$13:$AC$215,0))</f>
        <v xml:space="preserve"> 12/31/2015</v>
      </c>
      <c r="K166" s="87">
        <f>INDEX('LIP Model'!K$13:K$215,MATCH(ROWS('LIP Model'!$AC$13:AL166),'LIP Model'!$AC$13:$AC$215,0))</f>
        <v>6093</v>
      </c>
      <c r="L166" s="87">
        <f>INDEX('LIP Model'!L$13:L$215,MATCH(ROWS('LIP Model'!$AC$13:AM166),'LIP Model'!$AC$13:$AC$215,0))</f>
        <v>14727</v>
      </c>
      <c r="M166" s="87">
        <f>INDEX('LIP Model'!M$13:M$215,MATCH(ROWS('LIP Model'!$AC$13:AN166),'LIP Model'!$AC$13:$AC$215,0))</f>
        <v>20820</v>
      </c>
      <c r="N166" s="87">
        <f>INDEX('LIP Model'!N$13:N$215,MATCH(ROWS('LIP Model'!$AC$13:AO166),'LIP Model'!$AC$13:$AC$215,0))</f>
        <v>101490</v>
      </c>
      <c r="O166" s="88">
        <f>INDEX('LIP Model'!O$13:O$215,MATCH(ROWS('LIP Model'!$AC$13:AP166),'LIP Model'!$AC$13:$AC$215,0))</f>
        <v>0.20514336387821461</v>
      </c>
      <c r="P166" s="89">
        <f>INDEX('LIP Model'!P$13:P$215,MATCH(ROWS('LIP Model'!$AC$13:AQ166),'LIP Model'!$AC$13:$AC$215,0))</f>
        <v>17390390</v>
      </c>
      <c r="Q166" s="89">
        <f>INDEX('LIP Model'!Q$13:Q$215,MATCH(ROWS('LIP Model'!$AC$13:AR166),'LIP Model'!$AC$13:$AC$215,0))</f>
        <v>618250901</v>
      </c>
      <c r="R166" s="89">
        <f>INDEX('LIP Model'!R$13:R$215,MATCH(ROWS('LIP Model'!$AC$13:AS166),'LIP Model'!$AC$13:$AC$215,0))</f>
        <v>262303275</v>
      </c>
      <c r="S166" s="89">
        <f>INDEX('LIP Model'!S$13:S$215,MATCH(ROWS('LIP Model'!$AC$13:AT166),'LIP Model'!$AC$13:$AC$215,0))</f>
        <v>2709375080</v>
      </c>
      <c r="T166" s="88">
        <f>INDEX('LIP Model'!T$13:T$215,MATCH(ROWS('LIP Model'!$AC$13:AU166),'LIP Model'!$AC$13:$AC$215,0))</f>
        <v>9.6813201293635576E-2</v>
      </c>
      <c r="U166" s="89">
        <f>INDEX('LIP Model'!U$13:U$215,MATCH(ROWS('LIP Model'!$AC$13:AV166),'LIP Model'!$AC$13:$AC$215,0))</f>
        <v>1683619.3276448271</v>
      </c>
      <c r="V166" s="89">
        <f>INDEX('LIP Model'!V$13:V$215,MATCH(ROWS('LIP Model'!$AC$13:AW166),'LIP Model'!$AC$13:$AC$215,0))</f>
        <v>59854848.928484559</v>
      </c>
      <c r="W166" s="90">
        <f>INDEX('LIP Model'!W$13:W$215,MATCH(ROWS('LIP Model'!$AC$13:AX166),'LIP Model'!$AC$13:$AC$215,0))</f>
        <v>2.8128369844462223E-2</v>
      </c>
      <c r="X166" s="91" t="str">
        <f>INDEX('LIP Model'!X$13:X$215,MATCH(ROWS('LIP Model'!$AC$13:AY166),'LIP Model'!$AC$13:$AC$215,0))</f>
        <v>Tier 3</v>
      </c>
      <c r="Y166" s="92">
        <f>INDEX('LIP Model'!Y$13:Y$215,MATCH(ROWS('LIP Model'!$AC$13:BE166),'LIP Model'!$AC$13:$AC$215,0))</f>
        <v>505085.79829344811</v>
      </c>
      <c r="Z166" s="92">
        <f>VLOOKUP(B166,'Build LIP Model by County'!B$13:AB$215,25,FALSE)</f>
        <v>0</v>
      </c>
      <c r="AA166" s="92">
        <f>INDEX('LIP Model'!AA$13:AA$215,MATCH(ROWS('LIP Model'!$AC$13:BG166),'LIP Model'!$AC$13:$AC$215,0))</f>
        <v>505085.79829344811</v>
      </c>
      <c r="AB166" s="90">
        <f>INDEX('LIP Model'!AB$13:AB$215,MATCH(ROWS('LIP Model'!$AC$13:BH166),'LIP Model'!$AC$13:$AC$215,0))</f>
        <v>1</v>
      </c>
    </row>
    <row r="167" spans="2:28" s="73" customFormat="1" ht="18.75" x14ac:dyDescent="0.3">
      <c r="B167" s="84">
        <f>INDEX('LIP Model'!B$13:B$215,MATCH(ROWS('LIP Model'!$AC$13:AC167),'LIP Model'!$AC$13:$AC$215,0))</f>
        <v>100168</v>
      </c>
      <c r="C167" s="84">
        <f>INDEX('LIP Model'!C$13:C$215,MATCH(ROWS('LIP Model'!$AC$13:AD167),'LIP Model'!$AC$13:$AC$215,0))</f>
        <v>101419</v>
      </c>
      <c r="D167" s="85" t="str">
        <f>INDEX('LIP Model'!D$13:D$215,MATCH(ROWS('LIP Model'!$AC$13:AE167),'LIP Model'!$AC$13:$AC$215,0))</f>
        <v>Boca Raton Regional Hospital</v>
      </c>
      <c r="E167" s="85" t="str">
        <f>INDEX('LIP Model'!E$13:E$215,MATCH(ROWS('LIP Model'!$AC$13:AF167),'LIP Model'!$AC$13:$AC$215,0))</f>
        <v>PALM BEACH</v>
      </c>
      <c r="F167" s="84" t="str">
        <f>INDEX('LIP Model'!F$13:F$215,MATCH(ROWS('LIP Model'!$AC$13:AG167),'LIP Model'!$AC$13:$AC$215,0))</f>
        <v>Private</v>
      </c>
      <c r="G167" s="84" t="str">
        <f>INDEX('LIP Model'!G$13:G$215,MATCH(ROWS('LIP Model'!$AC$13:AH167),'LIP Model'!$AC$13:$AC$215,0))</f>
        <v>Not</v>
      </c>
      <c r="H167" s="84" t="str">
        <f>INDEX('LIP Model'!H$13:H$215,MATCH(ROWS('LIP Model'!$AC$13:AI167),'LIP Model'!$AC$13:$AC$215,0))</f>
        <v>Not</v>
      </c>
      <c r="I167" s="86">
        <f>INDEX('LIP Model'!I$13:I$215,MATCH(ROWS('LIP Model'!$AC$13:AJ167),'LIP Model'!$AC$13:$AC$215,0))</f>
        <v>41821</v>
      </c>
      <c r="J167" s="85" t="str">
        <f>INDEX('LIP Model'!J$13:J$215,MATCH(ROWS('LIP Model'!$AC$13:AK167),'LIP Model'!$AC$13:$AC$215,0))</f>
        <v xml:space="preserve"> 6/30/2015</v>
      </c>
      <c r="K167" s="87">
        <f>INDEX('LIP Model'!K$13:K$215,MATCH(ROWS('LIP Model'!$AC$13:AL167),'LIP Model'!$AC$13:$AC$215,0))</f>
        <v>1126</v>
      </c>
      <c r="L167" s="87">
        <f>INDEX('LIP Model'!L$13:L$215,MATCH(ROWS('LIP Model'!$AC$13:AM167),'LIP Model'!$AC$13:$AC$215,0))</f>
        <v>1344</v>
      </c>
      <c r="M167" s="87">
        <f>INDEX('LIP Model'!M$13:M$215,MATCH(ROWS('LIP Model'!$AC$13:AN167),'LIP Model'!$AC$13:$AC$215,0))</f>
        <v>2470</v>
      </c>
      <c r="N167" s="87">
        <f>INDEX('LIP Model'!N$13:N$215,MATCH(ROWS('LIP Model'!$AC$13:AO167),'LIP Model'!$AC$13:$AC$215,0))</f>
        <v>87371</v>
      </c>
      <c r="O167" s="88">
        <f>INDEX('LIP Model'!O$13:O$215,MATCH(ROWS('LIP Model'!$AC$13:AP167),'LIP Model'!$AC$13:$AC$215,0))</f>
        <v>2.8270249854070572E-2</v>
      </c>
      <c r="P167" s="89">
        <f>INDEX('LIP Model'!P$13:P$215,MATCH(ROWS('LIP Model'!$AC$13:AQ167),'LIP Model'!$AC$13:$AC$215,0))</f>
        <v>13719602</v>
      </c>
      <c r="Q167" s="89">
        <f>INDEX('LIP Model'!Q$13:Q$215,MATCH(ROWS('LIP Model'!$AC$13:AR167),'LIP Model'!$AC$13:$AC$215,0))</f>
        <v>488359276</v>
      </c>
      <c r="R167" s="89">
        <f>INDEX('LIP Model'!R$13:R$215,MATCH(ROWS('LIP Model'!$AC$13:AS167),'LIP Model'!$AC$13:$AC$215,0))</f>
        <v>365403314</v>
      </c>
      <c r="S167" s="89">
        <f>INDEX('LIP Model'!S$13:S$215,MATCH(ROWS('LIP Model'!$AC$13:AT167),'LIP Model'!$AC$13:$AC$215,0))</f>
        <v>1748752049</v>
      </c>
      <c r="T167" s="88">
        <f>INDEX('LIP Model'!T$13:T$215,MATCH(ROWS('LIP Model'!$AC$13:AU167),'LIP Model'!$AC$13:$AC$215,0))</f>
        <v>0.20895089970527891</v>
      </c>
      <c r="U167" s="89">
        <f>INDEX('LIP Model'!U$13:U$215,MATCH(ROWS('LIP Model'!$AC$13:AV167),'LIP Model'!$AC$13:$AC$215,0))</f>
        <v>2866723.1814983441</v>
      </c>
      <c r="V167" s="89">
        <f>INDEX('LIP Model'!V$13:V$215,MATCH(ROWS('LIP Model'!$AC$13:AW167),'LIP Model'!$AC$13:$AC$215,0))</f>
        <v>102043110.09961863</v>
      </c>
      <c r="W167" s="90">
        <f>INDEX('LIP Model'!W$13:W$215,MATCH(ROWS('LIP Model'!$AC$13:AX167),'LIP Model'!$AC$13:$AC$215,0))</f>
        <v>2.8093255671056402E-2</v>
      </c>
      <c r="X167" s="91" t="str">
        <f>INDEX('LIP Model'!X$13:X$215,MATCH(ROWS('LIP Model'!$AC$13:AY167),'LIP Model'!$AC$13:$AC$215,0))</f>
        <v>Tier 3</v>
      </c>
      <c r="Y167" s="92">
        <f>INDEX('LIP Model'!Y$13:Y$215,MATCH(ROWS('LIP Model'!$AC$13:BE167),'LIP Model'!$AC$13:$AC$215,0))</f>
        <v>860016.95444950322</v>
      </c>
      <c r="Z167" s="92">
        <f>VLOOKUP(B167,'Build LIP Model by County'!B$13:AB$215,25,FALSE)</f>
        <v>290140</v>
      </c>
      <c r="AA167" s="92">
        <f>INDEX('LIP Model'!AA$13:AA$215,MATCH(ROWS('LIP Model'!$AC$13:BG167),'LIP Model'!$AC$13:$AC$215,0))</f>
        <v>569876.95444950322</v>
      </c>
      <c r="AB167" s="90">
        <f>INDEX('LIP Model'!AB$13:AB$215,MATCH(ROWS('LIP Model'!$AC$13:BH167),'LIP Model'!$AC$13:$AC$215,0))</f>
        <v>0.66263455795971071</v>
      </c>
    </row>
    <row r="168" spans="2:28" s="73" customFormat="1" ht="18.75" x14ac:dyDescent="0.3">
      <c r="B168" s="84">
        <f>INDEX('LIP Model'!B$13:B$215,MATCH(ROWS('LIP Model'!$AC$13:AC168),'LIP Model'!$AC$13:$AC$215,0))</f>
        <v>110008</v>
      </c>
      <c r="C168" s="84">
        <f>INDEX('LIP Model'!C$13:C$215,MATCH(ROWS('LIP Model'!$AC$13:AD168),'LIP Model'!$AC$13:$AC$215,0))</f>
        <v>120243</v>
      </c>
      <c r="D168" s="85" t="str">
        <f>INDEX('LIP Model'!D$13:D$215,MATCH(ROWS('LIP Model'!$AC$13:AE168),'LIP Model'!$AC$13:$AC$215,0))</f>
        <v>West Boca Medical Center</v>
      </c>
      <c r="E168" s="85" t="str">
        <f>INDEX('LIP Model'!E$13:E$215,MATCH(ROWS('LIP Model'!$AC$13:AF168),'LIP Model'!$AC$13:$AC$215,0))</f>
        <v>PALM BEACH</v>
      </c>
      <c r="F168" s="84" t="str">
        <f>INDEX('LIP Model'!F$13:F$215,MATCH(ROWS('LIP Model'!$AC$13:AG168),'LIP Model'!$AC$13:$AC$215,0))</f>
        <v>Private</v>
      </c>
      <c r="G168" s="84" t="str">
        <f>INDEX('LIP Model'!G$13:G$215,MATCH(ROWS('LIP Model'!$AC$13:AH168),'LIP Model'!$AC$13:$AC$215,0))</f>
        <v>Not</v>
      </c>
      <c r="H168" s="84" t="str">
        <f>INDEX('LIP Model'!H$13:H$215,MATCH(ROWS('LIP Model'!$AC$13:AI168),'LIP Model'!$AC$13:$AC$215,0))</f>
        <v>Not</v>
      </c>
      <c r="I168" s="86">
        <f>INDEX('LIP Model'!I$13:I$215,MATCH(ROWS('LIP Model'!$AC$13:AJ168),'LIP Model'!$AC$13:$AC$215,0))</f>
        <v>42005</v>
      </c>
      <c r="J168" s="85" t="str">
        <f>INDEX('LIP Model'!J$13:J$215,MATCH(ROWS('LIP Model'!$AC$13:AK168),'LIP Model'!$AC$13:$AC$215,0))</f>
        <v xml:space="preserve"> 12/31/2015</v>
      </c>
      <c r="K168" s="87">
        <f>INDEX('LIP Model'!K$13:K$215,MATCH(ROWS('LIP Model'!$AC$13:AL168),'LIP Model'!$AC$13:$AC$215,0))</f>
        <v>2659</v>
      </c>
      <c r="L168" s="87">
        <f>INDEX('LIP Model'!L$13:L$215,MATCH(ROWS('LIP Model'!$AC$13:AM168),'LIP Model'!$AC$13:$AC$215,0))</f>
        <v>6836</v>
      </c>
      <c r="M168" s="87">
        <f>INDEX('LIP Model'!M$13:M$215,MATCH(ROWS('LIP Model'!$AC$13:AN168),'LIP Model'!$AC$13:$AC$215,0))</f>
        <v>9495</v>
      </c>
      <c r="N168" s="87">
        <f>INDEX('LIP Model'!N$13:N$215,MATCH(ROWS('LIP Model'!$AC$13:AO168),'LIP Model'!$AC$13:$AC$215,0))</f>
        <v>41064</v>
      </c>
      <c r="O168" s="88">
        <f>INDEX('LIP Model'!O$13:O$215,MATCH(ROWS('LIP Model'!$AC$13:AP168),'LIP Model'!$AC$13:$AC$215,0))</f>
        <v>0.23122443015780245</v>
      </c>
      <c r="P168" s="89">
        <f>INDEX('LIP Model'!P$13:P$215,MATCH(ROWS('LIP Model'!$AC$13:AQ168),'LIP Model'!$AC$13:$AC$215,0))</f>
        <v>7231166</v>
      </c>
      <c r="Q168" s="89">
        <f>INDEX('LIP Model'!Q$13:Q$215,MATCH(ROWS('LIP Model'!$AC$13:AR168),'LIP Model'!$AC$13:$AC$215,0))</f>
        <v>263944280</v>
      </c>
      <c r="R168" s="89">
        <f>INDEX('LIP Model'!R$13:R$215,MATCH(ROWS('LIP Model'!$AC$13:AS168),'LIP Model'!$AC$13:$AC$215,0))</f>
        <v>133225810</v>
      </c>
      <c r="S168" s="89">
        <f>INDEX('LIP Model'!S$13:S$215,MATCH(ROWS('LIP Model'!$AC$13:AT168),'LIP Model'!$AC$13:$AC$215,0))</f>
        <v>634000455</v>
      </c>
      <c r="T168" s="88">
        <f>INDEX('LIP Model'!T$13:T$215,MATCH(ROWS('LIP Model'!$AC$13:AU168),'LIP Model'!$AC$13:$AC$215,0))</f>
        <v>0.21013519619634974</v>
      </c>
      <c r="U168" s="89">
        <f>INDEX('LIP Model'!U$13:U$215,MATCH(ROWS('LIP Model'!$AC$13:AV168),'LIP Model'!$AC$13:$AC$215,0))</f>
        <v>1519522.4861383736</v>
      </c>
      <c r="V168" s="89">
        <f>INDEX('LIP Model'!V$13:V$215,MATCH(ROWS('LIP Model'!$AC$13:AW168),'LIP Model'!$AC$13:$AC$215,0))</f>
        <v>55463983.062704273</v>
      </c>
      <c r="W168" s="90">
        <f>INDEX('LIP Model'!W$13:W$215,MATCH(ROWS('LIP Model'!$AC$13:AX168),'LIP Model'!$AC$13:$AC$215,0))</f>
        <v>2.7396562638144686E-2</v>
      </c>
      <c r="X168" s="91" t="str">
        <f>INDEX('LIP Model'!X$13:X$215,MATCH(ROWS('LIP Model'!$AC$13:AY168),'LIP Model'!$AC$13:$AC$215,0))</f>
        <v>Tier 3</v>
      </c>
      <c r="Y168" s="92">
        <f>INDEX('LIP Model'!Y$13:Y$215,MATCH(ROWS('LIP Model'!$AC$13:BE168),'LIP Model'!$AC$13:$AC$215,0))</f>
        <v>455856.74584151205</v>
      </c>
      <c r="Z168" s="92">
        <f>VLOOKUP(B168,'Build LIP Model by County'!B$13:AB$215,25,FALSE)</f>
        <v>242962</v>
      </c>
      <c r="AA168" s="92">
        <f>INDEX('LIP Model'!AA$13:AA$215,MATCH(ROWS('LIP Model'!$AC$13:BG168),'LIP Model'!$AC$13:$AC$215,0))</f>
        <v>212894.74584151205</v>
      </c>
      <c r="AB168" s="90">
        <f>INDEX('LIP Model'!AB$13:AB$215,MATCH(ROWS('LIP Model'!$AC$13:BH168),'LIP Model'!$AC$13:$AC$215,0))</f>
        <v>0.46702115913302572</v>
      </c>
    </row>
    <row r="169" spans="2:28" s="73" customFormat="1" ht="18.75" x14ac:dyDescent="0.3">
      <c r="B169" s="84">
        <f>INDEX('LIP Model'!B$13:B$215,MATCH(ROWS('LIP Model'!$AC$13:AC169),'LIP Model'!$AC$13:$AC$215,0))</f>
        <v>100118</v>
      </c>
      <c r="C169" s="84">
        <f>INDEX('LIP Model'!C$13:C$215,MATCH(ROWS('LIP Model'!$AC$13:AD169),'LIP Model'!$AC$13:$AC$215,0))</f>
        <v>101893</v>
      </c>
      <c r="D169" s="85" t="str">
        <f>INDEX('LIP Model'!D$13:D$215,MATCH(ROWS('LIP Model'!$AC$13:AE169),'LIP Model'!$AC$13:$AC$215,0))</f>
        <v>Florida Hospital Flagler</v>
      </c>
      <c r="E169" s="85" t="str">
        <f>INDEX('LIP Model'!E$13:E$215,MATCH(ROWS('LIP Model'!$AC$13:AF169),'LIP Model'!$AC$13:$AC$215,0))</f>
        <v>FLAGLER</v>
      </c>
      <c r="F169" s="84" t="str">
        <f>INDEX('LIP Model'!F$13:F$215,MATCH(ROWS('LIP Model'!$AC$13:AG169),'LIP Model'!$AC$13:$AC$215,0))</f>
        <v>Private</v>
      </c>
      <c r="G169" s="84" t="str">
        <f>INDEX('LIP Model'!G$13:G$215,MATCH(ROWS('LIP Model'!$AC$13:AH169),'LIP Model'!$AC$13:$AC$215,0))</f>
        <v>Not</v>
      </c>
      <c r="H169" s="84" t="str">
        <f>INDEX('LIP Model'!H$13:H$215,MATCH(ROWS('LIP Model'!$AC$13:AI169),'LIP Model'!$AC$13:$AC$215,0))</f>
        <v>Not</v>
      </c>
      <c r="I169" s="86">
        <f>INDEX('LIP Model'!I$13:I$215,MATCH(ROWS('LIP Model'!$AC$13:AJ169),'LIP Model'!$AC$13:$AC$215,0))</f>
        <v>42005</v>
      </c>
      <c r="J169" s="85" t="str">
        <f>INDEX('LIP Model'!J$13:J$215,MATCH(ROWS('LIP Model'!$AC$13:AK169),'LIP Model'!$AC$13:$AC$215,0))</f>
        <v xml:space="preserve"> 12/31/2015</v>
      </c>
      <c r="K169" s="87">
        <f>INDEX('LIP Model'!K$13:K$215,MATCH(ROWS('LIP Model'!$AC$13:AL169),'LIP Model'!$AC$13:$AC$215,0))</f>
        <v>1237</v>
      </c>
      <c r="L169" s="87">
        <f>INDEX('LIP Model'!L$13:L$215,MATCH(ROWS('LIP Model'!$AC$13:AM169),'LIP Model'!$AC$13:$AC$215,0))</f>
        <v>1544</v>
      </c>
      <c r="M169" s="87">
        <f>INDEX('LIP Model'!M$13:M$215,MATCH(ROWS('LIP Model'!$AC$13:AN169),'LIP Model'!$AC$13:$AC$215,0))</f>
        <v>2781</v>
      </c>
      <c r="N169" s="87">
        <f>INDEX('LIP Model'!N$13:N$215,MATCH(ROWS('LIP Model'!$AC$13:AO169),'LIP Model'!$AC$13:$AC$215,0))</f>
        <v>34623</v>
      </c>
      <c r="O169" s="88">
        <f>INDEX('LIP Model'!O$13:O$215,MATCH(ROWS('LIP Model'!$AC$13:AP169),'LIP Model'!$AC$13:$AC$215,0))</f>
        <v>8.032232908760073E-2</v>
      </c>
      <c r="P169" s="89">
        <f>INDEX('LIP Model'!P$13:P$215,MATCH(ROWS('LIP Model'!$AC$13:AQ169),'LIP Model'!$AC$13:$AC$215,0))</f>
        <v>3396175</v>
      </c>
      <c r="Q169" s="89">
        <f>INDEX('LIP Model'!Q$13:Q$215,MATCH(ROWS('LIP Model'!$AC$13:AR169),'LIP Model'!$AC$13:$AC$215,0))</f>
        <v>125895664</v>
      </c>
      <c r="R169" s="89">
        <f>INDEX('LIP Model'!R$13:R$215,MATCH(ROWS('LIP Model'!$AC$13:AS169),'LIP Model'!$AC$13:$AC$215,0))</f>
        <v>116108376</v>
      </c>
      <c r="S169" s="89">
        <f>INDEX('LIP Model'!S$13:S$215,MATCH(ROWS('LIP Model'!$AC$13:AT169),'LIP Model'!$AC$13:$AC$215,0))</f>
        <v>563036573</v>
      </c>
      <c r="T169" s="88">
        <f>INDEX('LIP Model'!T$13:T$215,MATCH(ROWS('LIP Model'!$AC$13:AU169),'LIP Model'!$AC$13:$AC$215,0))</f>
        <v>0.20621817758897165</v>
      </c>
      <c r="U169" s="89">
        <f>INDEX('LIP Model'!U$13:U$215,MATCH(ROWS('LIP Model'!$AC$13:AV169),'LIP Model'!$AC$13:$AC$215,0))</f>
        <v>700353.0192732258</v>
      </c>
      <c r="V169" s="89">
        <f>INDEX('LIP Model'!V$13:V$215,MATCH(ROWS('LIP Model'!$AC$13:AW169),'LIP Model'!$AC$13:$AC$215,0))</f>
        <v>25961974.396433506</v>
      </c>
      <c r="W169" s="90">
        <f>INDEX('LIP Model'!W$13:W$215,MATCH(ROWS('LIP Model'!$AC$13:AX169),'LIP Model'!$AC$13:$AC$215,0))</f>
        <v>2.6976107771273201E-2</v>
      </c>
      <c r="X169" s="91" t="str">
        <f>INDEX('LIP Model'!X$13:X$215,MATCH(ROWS('LIP Model'!$AC$13:AY169),'LIP Model'!$AC$13:$AC$215,0))</f>
        <v>Tier 3</v>
      </c>
      <c r="Y169" s="92">
        <f>INDEX('LIP Model'!Y$13:Y$215,MATCH(ROWS('LIP Model'!$AC$13:BE169),'LIP Model'!$AC$13:$AC$215,0))</f>
        <v>210105.90578196774</v>
      </c>
      <c r="Z169" s="92">
        <f>VLOOKUP(B169,'Build LIP Model by County'!B$13:AB$215,25,FALSE)</f>
        <v>0</v>
      </c>
      <c r="AA169" s="92">
        <f>INDEX('LIP Model'!AA$13:AA$215,MATCH(ROWS('LIP Model'!$AC$13:BG169),'LIP Model'!$AC$13:$AC$215,0))</f>
        <v>210105.90578196774</v>
      </c>
      <c r="AB169" s="90">
        <f>INDEX('LIP Model'!AB$13:AB$215,MATCH(ROWS('LIP Model'!$AC$13:BH169),'LIP Model'!$AC$13:$AC$215,0))</f>
        <v>1</v>
      </c>
    </row>
    <row r="170" spans="2:28" s="73" customFormat="1" ht="18.75" x14ac:dyDescent="0.3">
      <c r="B170" s="84">
        <f>INDEX('LIP Model'!B$13:B$215,MATCH(ROWS('LIP Model'!$AC$13:AC170),'LIP Model'!$AC$13:$AC$215,0))</f>
        <v>110004</v>
      </c>
      <c r="C170" s="84">
        <f>INDEX('LIP Model'!C$13:C$215,MATCH(ROWS('LIP Model'!$AC$13:AD170),'LIP Model'!$AC$13:$AC$215,0))</f>
        <v>102539</v>
      </c>
      <c r="D170" s="85" t="str">
        <f>INDEX('LIP Model'!D$13:D$215,MATCH(ROWS('LIP Model'!$AC$13:AE170),'LIP Model'!$AC$13:$AC$215,0))</f>
        <v>Englewood Community Hospital</v>
      </c>
      <c r="E170" s="85" t="str">
        <f>INDEX('LIP Model'!E$13:E$215,MATCH(ROWS('LIP Model'!$AC$13:AF170),'LIP Model'!$AC$13:$AC$215,0))</f>
        <v>SARASOTA</v>
      </c>
      <c r="F170" s="84" t="str">
        <f>INDEX('LIP Model'!F$13:F$215,MATCH(ROWS('LIP Model'!$AC$13:AG170),'LIP Model'!$AC$13:$AC$215,0))</f>
        <v>Private</v>
      </c>
      <c r="G170" s="84" t="str">
        <f>INDEX('LIP Model'!G$13:G$215,MATCH(ROWS('LIP Model'!$AC$13:AH170),'LIP Model'!$AC$13:$AC$215,0))</f>
        <v>Not</v>
      </c>
      <c r="H170" s="84" t="str">
        <f>INDEX('LIP Model'!H$13:H$215,MATCH(ROWS('LIP Model'!$AC$13:AI170),'LIP Model'!$AC$13:$AC$215,0))</f>
        <v>Not</v>
      </c>
      <c r="I170" s="86">
        <f>INDEX('LIP Model'!I$13:I$215,MATCH(ROWS('LIP Model'!$AC$13:AJ170),'LIP Model'!$AC$13:$AC$215,0))</f>
        <v>42005</v>
      </c>
      <c r="J170" s="85" t="str">
        <f>INDEX('LIP Model'!J$13:J$215,MATCH(ROWS('LIP Model'!$AC$13:AK170),'LIP Model'!$AC$13:$AC$215,0))</f>
        <v xml:space="preserve"> 12/31/2015</v>
      </c>
      <c r="K170" s="87">
        <f>INDEX('LIP Model'!K$13:K$215,MATCH(ROWS('LIP Model'!$AC$13:AL170),'LIP Model'!$AC$13:$AC$215,0))</f>
        <v>321</v>
      </c>
      <c r="L170" s="87">
        <f>INDEX('LIP Model'!L$13:L$215,MATCH(ROWS('LIP Model'!$AC$13:AM170),'LIP Model'!$AC$13:$AC$215,0))</f>
        <v>208</v>
      </c>
      <c r="M170" s="87">
        <f>INDEX('LIP Model'!M$13:M$215,MATCH(ROWS('LIP Model'!$AC$13:AN170),'LIP Model'!$AC$13:$AC$215,0))</f>
        <v>529</v>
      </c>
      <c r="N170" s="87">
        <f>INDEX('LIP Model'!N$13:N$215,MATCH(ROWS('LIP Model'!$AC$13:AO170),'LIP Model'!$AC$13:$AC$215,0))</f>
        <v>12202</v>
      </c>
      <c r="O170" s="88">
        <f>INDEX('LIP Model'!O$13:O$215,MATCH(ROWS('LIP Model'!$AC$13:AP170),'LIP Model'!$AC$13:$AC$215,0))</f>
        <v>4.3353548598590398E-2</v>
      </c>
      <c r="P170" s="89">
        <f>INDEX('LIP Model'!P$13:P$215,MATCH(ROWS('LIP Model'!$AC$13:AQ170),'LIP Model'!$AC$13:$AC$215,0))</f>
        <v>2113268</v>
      </c>
      <c r="Q170" s="89">
        <f>INDEX('LIP Model'!Q$13:Q$215,MATCH(ROWS('LIP Model'!$AC$13:AR170),'LIP Model'!$AC$13:$AC$215,0))</f>
        <v>83430107</v>
      </c>
      <c r="R170" s="89">
        <f>INDEX('LIP Model'!R$13:R$215,MATCH(ROWS('LIP Model'!$AC$13:AS170),'LIP Model'!$AC$13:$AC$215,0))</f>
        <v>46238695</v>
      </c>
      <c r="S170" s="89">
        <f>INDEX('LIP Model'!S$13:S$215,MATCH(ROWS('LIP Model'!$AC$13:AT170),'LIP Model'!$AC$13:$AC$215,0))</f>
        <v>443982076</v>
      </c>
      <c r="T170" s="88">
        <f>INDEX('LIP Model'!T$13:T$215,MATCH(ROWS('LIP Model'!$AC$13:AU170),'LIP Model'!$AC$13:$AC$215,0))</f>
        <v>0.10414540923944866</v>
      </c>
      <c r="U170" s="89">
        <f>INDEX('LIP Model'!U$13:U$215,MATCH(ROWS('LIP Model'!$AC$13:AV170),'LIP Model'!$AC$13:$AC$215,0))</f>
        <v>220087.16069263121</v>
      </c>
      <c r="V170" s="89">
        <f>INDEX('LIP Model'!V$13:V$215,MATCH(ROWS('LIP Model'!$AC$13:AW170),'LIP Model'!$AC$13:$AC$215,0))</f>
        <v>8688862.6364059914</v>
      </c>
      <c r="W170" s="90">
        <f>INDEX('LIP Model'!W$13:W$215,MATCH(ROWS('LIP Model'!$AC$13:AX170),'LIP Model'!$AC$13:$AC$215,0))</f>
        <v>2.5329800907482953E-2</v>
      </c>
      <c r="X170" s="91" t="str">
        <f>INDEX('LIP Model'!X$13:X$215,MATCH(ROWS('LIP Model'!$AC$13:AY170),'LIP Model'!$AC$13:$AC$215,0))</f>
        <v>Tier 3</v>
      </c>
      <c r="Y170" s="92">
        <f>INDEX('LIP Model'!Y$13:Y$215,MATCH(ROWS('LIP Model'!$AC$13:BE170),'LIP Model'!$AC$13:$AC$215,0))</f>
        <v>66026.14820778936</v>
      </c>
      <c r="Z170" s="92">
        <f>VLOOKUP(B170,'Build LIP Model by County'!B$13:AB$215,25,FALSE)</f>
        <v>0</v>
      </c>
      <c r="AA170" s="92">
        <f>INDEX('LIP Model'!AA$13:AA$215,MATCH(ROWS('LIP Model'!$AC$13:BG170),'LIP Model'!$AC$13:$AC$215,0))</f>
        <v>66026.14820778936</v>
      </c>
      <c r="AB170" s="90">
        <f>INDEX('LIP Model'!AB$13:AB$215,MATCH(ROWS('LIP Model'!$AC$13:BH170),'LIP Model'!$AC$13:$AC$215,0))</f>
        <v>1</v>
      </c>
    </row>
    <row r="171" spans="2:28" s="73" customFormat="1" ht="18.75" x14ac:dyDescent="0.3">
      <c r="B171" s="84">
        <f>INDEX('LIP Model'!B$13:B$215,MATCH(ROWS('LIP Model'!$AC$13:AC171),'LIP Model'!$AC$13:$AC$215,0))</f>
        <v>100223</v>
      </c>
      <c r="C171" s="84">
        <f>INDEX('LIP Model'!C$13:C$215,MATCH(ROWS('LIP Model'!$AC$13:AD171),'LIP Model'!$AC$13:$AC$215,0))</f>
        <v>111325</v>
      </c>
      <c r="D171" s="85" t="str">
        <f>INDEX('LIP Model'!D$13:D$215,MATCH(ROWS('LIP Model'!$AC$13:AE171),'LIP Model'!$AC$13:$AC$215,0))</f>
        <v>Fort Walton Beach Medical Center</v>
      </c>
      <c r="E171" s="85" t="str">
        <f>INDEX('LIP Model'!E$13:E$215,MATCH(ROWS('LIP Model'!$AC$13:AF171),'LIP Model'!$AC$13:$AC$215,0))</f>
        <v>OKALOOSA</v>
      </c>
      <c r="F171" s="84" t="str">
        <f>INDEX('LIP Model'!F$13:F$215,MATCH(ROWS('LIP Model'!$AC$13:AG171),'LIP Model'!$AC$13:$AC$215,0))</f>
        <v>Private</v>
      </c>
      <c r="G171" s="84" t="str">
        <f>INDEX('LIP Model'!G$13:G$215,MATCH(ROWS('LIP Model'!$AC$13:AH171),'LIP Model'!$AC$13:$AC$215,0))</f>
        <v>Not</v>
      </c>
      <c r="H171" s="84" t="str">
        <f>INDEX('LIP Model'!H$13:H$215,MATCH(ROWS('LIP Model'!$AC$13:AI171),'LIP Model'!$AC$13:$AC$215,0))</f>
        <v>Not</v>
      </c>
      <c r="I171" s="86">
        <f>INDEX('LIP Model'!I$13:I$215,MATCH(ROWS('LIP Model'!$AC$13:AJ171),'LIP Model'!$AC$13:$AC$215,0))</f>
        <v>42005</v>
      </c>
      <c r="J171" s="85" t="str">
        <f>INDEX('LIP Model'!J$13:J$215,MATCH(ROWS('LIP Model'!$AC$13:AK171),'LIP Model'!$AC$13:$AC$215,0))</f>
        <v xml:space="preserve"> 12/31/2015</v>
      </c>
      <c r="K171" s="87">
        <f>INDEX('LIP Model'!K$13:K$215,MATCH(ROWS('LIP Model'!$AC$13:AL171),'LIP Model'!$AC$13:$AC$215,0))</f>
        <v>5956</v>
      </c>
      <c r="L171" s="87">
        <f>INDEX('LIP Model'!L$13:L$215,MATCH(ROWS('LIP Model'!$AC$13:AM171),'LIP Model'!$AC$13:$AC$215,0))</f>
        <v>6924</v>
      </c>
      <c r="M171" s="87">
        <f>INDEX('LIP Model'!M$13:M$215,MATCH(ROWS('LIP Model'!$AC$13:AN171),'LIP Model'!$AC$13:$AC$215,0))</f>
        <v>12880</v>
      </c>
      <c r="N171" s="87">
        <f>INDEX('LIP Model'!N$13:N$215,MATCH(ROWS('LIP Model'!$AC$13:AO171),'LIP Model'!$AC$13:$AC$215,0))</f>
        <v>63668</v>
      </c>
      <c r="O171" s="88">
        <f>INDEX('LIP Model'!O$13:O$215,MATCH(ROWS('LIP Model'!$AC$13:AP171),'LIP Model'!$AC$13:$AC$215,0))</f>
        <v>0.20229942828422443</v>
      </c>
      <c r="P171" s="89">
        <f>INDEX('LIP Model'!P$13:P$215,MATCH(ROWS('LIP Model'!$AC$13:AQ171),'LIP Model'!$AC$13:$AC$215,0))</f>
        <v>13631077</v>
      </c>
      <c r="Q171" s="89">
        <f>INDEX('LIP Model'!Q$13:Q$215,MATCH(ROWS('LIP Model'!$AC$13:AR171),'LIP Model'!$AC$13:$AC$215,0))</f>
        <v>548670766</v>
      </c>
      <c r="R171" s="89">
        <f>INDEX('LIP Model'!R$13:R$215,MATCH(ROWS('LIP Model'!$AC$13:AS171),'LIP Model'!$AC$13:$AC$215,0))</f>
        <v>173641318</v>
      </c>
      <c r="S171" s="89">
        <f>INDEX('LIP Model'!S$13:S$215,MATCH(ROWS('LIP Model'!$AC$13:AT171),'LIP Model'!$AC$13:$AC$215,0))</f>
        <v>1881760511</v>
      </c>
      <c r="T171" s="88">
        <f>INDEX('LIP Model'!T$13:T$215,MATCH(ROWS('LIP Model'!$AC$13:AU171),'LIP Model'!$AC$13:$AC$215,0))</f>
        <v>9.227599207495539E-2</v>
      </c>
      <c r="U171" s="89">
        <f>INDEX('LIP Model'!U$13:U$215,MATCH(ROWS('LIP Model'!$AC$13:AV171),'LIP Model'!$AC$13:$AC$215,0))</f>
        <v>1257821.1532251067</v>
      </c>
      <c r="V171" s="89">
        <f>INDEX('LIP Model'!V$13:V$215,MATCH(ROWS('LIP Model'!$AC$13:AW171),'LIP Model'!$AC$13:$AC$215,0))</f>
        <v>50629139.255175702</v>
      </c>
      <c r="W171" s="90">
        <f>INDEX('LIP Model'!W$13:W$215,MATCH(ROWS('LIP Model'!$AC$13:AX171),'LIP Model'!$AC$13:$AC$215,0))</f>
        <v>2.4843818633486298E-2</v>
      </c>
      <c r="X171" s="91" t="str">
        <f>INDEX('LIP Model'!X$13:X$215,MATCH(ROWS('LIP Model'!$AC$13:AY171),'LIP Model'!$AC$13:$AC$215,0))</f>
        <v>Tier 3</v>
      </c>
      <c r="Y171" s="92">
        <f>INDEX('LIP Model'!Y$13:Y$215,MATCH(ROWS('LIP Model'!$AC$13:BE171),'LIP Model'!$AC$13:$AC$215,0))</f>
        <v>377346.34596753196</v>
      </c>
      <c r="Z171" s="92">
        <f>VLOOKUP(B171,'Build LIP Model by County'!B$13:AB$215,25,FALSE)</f>
        <v>0</v>
      </c>
      <c r="AA171" s="92">
        <f>INDEX('LIP Model'!AA$13:AA$215,MATCH(ROWS('LIP Model'!$AC$13:BG171),'LIP Model'!$AC$13:$AC$215,0))</f>
        <v>377346.34596753196</v>
      </c>
      <c r="AB171" s="90">
        <f>INDEX('LIP Model'!AB$13:AB$215,MATCH(ROWS('LIP Model'!$AC$13:BH171),'LIP Model'!$AC$13:$AC$215,0))</f>
        <v>1</v>
      </c>
    </row>
    <row r="172" spans="2:28" s="73" customFormat="1" ht="18.75" x14ac:dyDescent="0.3">
      <c r="B172" s="84">
        <f>INDEX('LIP Model'!B$13:B$215,MATCH(ROWS('LIP Model'!$AC$13:AC172),'LIP Model'!$AC$13:$AC$215,0))</f>
        <v>100047</v>
      </c>
      <c r="C172" s="84">
        <f>INDEX('LIP Model'!C$13:C$215,MATCH(ROWS('LIP Model'!$AC$13:AD172),'LIP Model'!$AC$13:$AC$215,0))</f>
        <v>100277</v>
      </c>
      <c r="D172" s="85" t="str">
        <f>INDEX('LIP Model'!D$13:D$215,MATCH(ROWS('LIP Model'!$AC$13:AE172),'LIP Model'!$AC$13:$AC$215,0))</f>
        <v>Bayfront Health Punta Gorda</v>
      </c>
      <c r="E172" s="85" t="str">
        <f>INDEX('LIP Model'!E$13:E$215,MATCH(ROWS('LIP Model'!$AC$13:AF172),'LIP Model'!$AC$13:$AC$215,0))</f>
        <v>CHARLOTTE</v>
      </c>
      <c r="F172" s="84" t="str">
        <f>INDEX('LIP Model'!F$13:F$215,MATCH(ROWS('LIP Model'!$AC$13:AG172),'LIP Model'!$AC$13:$AC$215,0))</f>
        <v>Private</v>
      </c>
      <c r="G172" s="84" t="str">
        <f>INDEX('LIP Model'!G$13:G$215,MATCH(ROWS('LIP Model'!$AC$13:AH172),'LIP Model'!$AC$13:$AC$215,0))</f>
        <v>Not</v>
      </c>
      <c r="H172" s="84" t="str">
        <f>INDEX('LIP Model'!H$13:H$215,MATCH(ROWS('LIP Model'!$AC$13:AI172),'LIP Model'!$AC$13:$AC$215,0))</f>
        <v>Not</v>
      </c>
      <c r="I172" s="86">
        <f>INDEX('LIP Model'!I$13:I$215,MATCH(ROWS('LIP Model'!$AC$13:AJ172),'LIP Model'!$AC$13:$AC$215,0))</f>
        <v>42005</v>
      </c>
      <c r="J172" s="85" t="str">
        <f>INDEX('LIP Model'!J$13:J$215,MATCH(ROWS('LIP Model'!$AC$13:AK172),'LIP Model'!$AC$13:$AC$215,0))</f>
        <v xml:space="preserve"> 12/31/2015</v>
      </c>
      <c r="K172" s="87">
        <f>INDEX('LIP Model'!K$13:K$215,MATCH(ROWS('LIP Model'!$AC$13:AL172),'LIP Model'!$AC$13:$AC$215,0))</f>
        <v>841</v>
      </c>
      <c r="L172" s="87">
        <f>INDEX('LIP Model'!L$13:L$215,MATCH(ROWS('LIP Model'!$AC$13:AM172),'LIP Model'!$AC$13:$AC$215,0))</f>
        <v>1429</v>
      </c>
      <c r="M172" s="87">
        <f>INDEX('LIP Model'!M$13:M$215,MATCH(ROWS('LIP Model'!$AC$13:AN172),'LIP Model'!$AC$13:$AC$215,0))</f>
        <v>2270</v>
      </c>
      <c r="N172" s="87">
        <f>INDEX('LIP Model'!N$13:N$215,MATCH(ROWS('LIP Model'!$AC$13:AO172),'LIP Model'!$AC$13:$AC$215,0))</f>
        <v>29732</v>
      </c>
      <c r="O172" s="88">
        <f>INDEX('LIP Model'!O$13:O$215,MATCH(ROWS('LIP Model'!$AC$13:AP172),'LIP Model'!$AC$13:$AC$215,0))</f>
        <v>7.6348715189021935E-2</v>
      </c>
      <c r="P172" s="89">
        <f>INDEX('LIP Model'!P$13:P$215,MATCH(ROWS('LIP Model'!$AC$13:AQ172),'LIP Model'!$AC$13:$AC$215,0))</f>
        <v>1852552</v>
      </c>
      <c r="Q172" s="89">
        <f>INDEX('LIP Model'!Q$13:Q$215,MATCH(ROWS('LIP Model'!$AC$13:AR172),'LIP Model'!$AC$13:$AC$215,0))</f>
        <v>74907637</v>
      </c>
      <c r="R172" s="89">
        <f>INDEX('LIP Model'!R$13:R$215,MATCH(ROWS('LIP Model'!$AC$13:AS172),'LIP Model'!$AC$13:$AC$215,0))</f>
        <v>62555007</v>
      </c>
      <c r="S172" s="89">
        <f>INDEX('LIP Model'!S$13:S$215,MATCH(ROWS('LIP Model'!$AC$13:AT172),'LIP Model'!$AC$13:$AC$215,0))</f>
        <v>469664226</v>
      </c>
      <c r="T172" s="88">
        <f>INDEX('LIP Model'!T$13:T$215,MATCH(ROWS('LIP Model'!$AC$13:AU172),'LIP Model'!$AC$13:$AC$215,0))</f>
        <v>0.13319091286292689</v>
      </c>
      <c r="U172" s="89">
        <f>INDEX('LIP Model'!U$13:U$215,MATCH(ROWS('LIP Model'!$AC$13:AV172),'LIP Model'!$AC$13:$AC$215,0))</f>
        <v>246743.09200604094</v>
      </c>
      <c r="V172" s="89">
        <f>INDEX('LIP Model'!V$13:V$215,MATCH(ROWS('LIP Model'!$AC$13:AW172),'LIP Model'!$AC$13:$AC$215,0))</f>
        <v>9977016.5524347592</v>
      </c>
      <c r="W172" s="90">
        <f>INDEX('LIP Model'!W$13:W$215,MATCH(ROWS('LIP Model'!$AC$13:AX172),'LIP Model'!$AC$13:$AC$215,0))</f>
        <v>2.4731149909320994E-2</v>
      </c>
      <c r="X172" s="91" t="str">
        <f>INDEX('LIP Model'!X$13:X$215,MATCH(ROWS('LIP Model'!$AC$13:AY172),'LIP Model'!$AC$13:$AC$215,0))</f>
        <v>Tier 3</v>
      </c>
      <c r="Y172" s="92">
        <f>INDEX('LIP Model'!Y$13:Y$215,MATCH(ROWS('LIP Model'!$AC$13:BE172),'LIP Model'!$AC$13:$AC$215,0))</f>
        <v>74022.927601812276</v>
      </c>
      <c r="Z172" s="92">
        <f>VLOOKUP(B172,'Build LIP Model by County'!B$13:AB$215,25,FALSE)</f>
        <v>0</v>
      </c>
      <c r="AA172" s="92">
        <f>INDEX('LIP Model'!AA$13:AA$215,MATCH(ROWS('LIP Model'!$AC$13:BG172),'LIP Model'!$AC$13:$AC$215,0))</f>
        <v>74022.927601812276</v>
      </c>
      <c r="AB172" s="90">
        <f>INDEX('LIP Model'!AB$13:AB$215,MATCH(ROWS('LIP Model'!$AC$13:BH172),'LIP Model'!$AC$13:$AC$215,0))</f>
        <v>1</v>
      </c>
    </row>
    <row r="173" spans="2:28" s="73" customFormat="1" ht="18.75" x14ac:dyDescent="0.3">
      <c r="B173" s="84">
        <f>INDEX('LIP Model'!B$13:B$215,MATCH(ROWS('LIP Model'!$AC$13:AC173),'LIP Model'!$AC$13:$AC$215,0))</f>
        <v>100151</v>
      </c>
      <c r="C173" s="84">
        <f>INDEX('LIP Model'!C$13:C$215,MATCH(ROWS('LIP Model'!$AC$13:AD173),'LIP Model'!$AC$13:$AC$215,0))</f>
        <v>100722</v>
      </c>
      <c r="D173" s="85" t="str">
        <f>INDEX('LIP Model'!D$13:D$215,MATCH(ROWS('LIP Model'!$AC$13:AE173),'LIP Model'!$AC$13:$AC$215,0))</f>
        <v>Mayo Clinic</v>
      </c>
      <c r="E173" s="85" t="str">
        <f>INDEX('LIP Model'!E$13:E$215,MATCH(ROWS('LIP Model'!$AC$13:AF173),'LIP Model'!$AC$13:$AC$215,0))</f>
        <v>DUVAL</v>
      </c>
      <c r="F173" s="84" t="str">
        <f>INDEX('LIP Model'!F$13:F$215,MATCH(ROWS('LIP Model'!$AC$13:AG173),'LIP Model'!$AC$13:$AC$215,0))</f>
        <v>Private</v>
      </c>
      <c r="G173" s="84" t="str">
        <f>INDEX('LIP Model'!G$13:G$215,MATCH(ROWS('LIP Model'!$AC$13:AH173),'LIP Model'!$AC$13:$AC$215,0))</f>
        <v>Statutory Teaching</v>
      </c>
      <c r="H173" s="84" t="str">
        <f>INDEX('LIP Model'!H$13:H$215,MATCH(ROWS('LIP Model'!$AC$13:AI173),'LIP Model'!$AC$13:$AC$215,0))</f>
        <v>Not</v>
      </c>
      <c r="I173" s="86">
        <f>INDEX('LIP Model'!I$13:I$215,MATCH(ROWS('LIP Model'!$AC$13:AJ173),'LIP Model'!$AC$13:$AC$215,0))</f>
        <v>42005</v>
      </c>
      <c r="J173" s="85" t="str">
        <f>INDEX('LIP Model'!J$13:J$215,MATCH(ROWS('LIP Model'!$AC$13:AK173),'LIP Model'!$AC$13:$AC$215,0))</f>
        <v xml:space="preserve"> 12/31/2015</v>
      </c>
      <c r="K173" s="87">
        <f>INDEX('LIP Model'!K$13:K$215,MATCH(ROWS('LIP Model'!$AC$13:AL173),'LIP Model'!$AC$13:$AC$215,0))</f>
        <v>750</v>
      </c>
      <c r="L173" s="87">
        <f>INDEX('LIP Model'!L$13:L$215,MATCH(ROWS('LIP Model'!$AC$13:AM173),'LIP Model'!$AC$13:$AC$215,0))</f>
        <v>242</v>
      </c>
      <c r="M173" s="87">
        <f>INDEX('LIP Model'!M$13:M$215,MATCH(ROWS('LIP Model'!$AC$13:AN173),'LIP Model'!$AC$13:$AC$215,0))</f>
        <v>992</v>
      </c>
      <c r="N173" s="87">
        <f>INDEX('LIP Model'!N$13:N$215,MATCH(ROWS('LIP Model'!$AC$13:AO173),'LIP Model'!$AC$13:$AC$215,0))</f>
        <v>60190</v>
      </c>
      <c r="O173" s="88">
        <f>INDEX('LIP Model'!O$13:O$215,MATCH(ROWS('LIP Model'!$AC$13:AP173),'LIP Model'!$AC$13:$AC$215,0))</f>
        <v>1.6481143047017779E-2</v>
      </c>
      <c r="P173" s="89">
        <f>INDEX('LIP Model'!P$13:P$215,MATCH(ROWS('LIP Model'!$AC$13:AQ173),'LIP Model'!$AC$13:$AC$215,0))</f>
        <v>12214026</v>
      </c>
      <c r="Q173" s="89">
        <f>INDEX('LIP Model'!Q$13:Q$215,MATCH(ROWS('LIP Model'!$AC$13:AR173),'LIP Model'!$AC$13:$AC$215,0))</f>
        <v>521450939</v>
      </c>
      <c r="R173" s="89">
        <f>INDEX('LIP Model'!R$13:R$215,MATCH(ROWS('LIP Model'!$AC$13:AS173),'LIP Model'!$AC$13:$AC$215,0))</f>
        <v>404141574</v>
      </c>
      <c r="S173" s="89">
        <f>INDEX('LIP Model'!S$13:S$215,MATCH(ROWS('LIP Model'!$AC$13:AT173),'LIP Model'!$AC$13:$AC$215,0))</f>
        <v>1214218471</v>
      </c>
      <c r="T173" s="88">
        <f>INDEX('LIP Model'!T$13:T$215,MATCH(ROWS('LIP Model'!$AC$13:AU173),'LIP Model'!$AC$13:$AC$215,0))</f>
        <v>0.33284090437790748</v>
      </c>
      <c r="U173" s="89">
        <f>INDEX('LIP Model'!U$13:U$215,MATCH(ROWS('LIP Model'!$AC$13:AV173),'LIP Model'!$AC$13:$AC$215,0))</f>
        <v>4065327.4599352758</v>
      </c>
      <c r="V173" s="89">
        <f>INDEX('LIP Model'!V$13:V$215,MATCH(ROWS('LIP Model'!$AC$13:AW173),'LIP Model'!$AC$13:$AC$215,0))</f>
        <v>173560202.12546906</v>
      </c>
      <c r="W173" s="90">
        <f>INDEX('LIP Model'!W$13:W$215,MATCH(ROWS('LIP Model'!$AC$13:AX173),'LIP Model'!$AC$13:$AC$215,0))</f>
        <v>2.3423154675726841E-2</v>
      </c>
      <c r="X173" s="91" t="str">
        <f>INDEX('LIP Model'!X$13:X$215,MATCH(ROWS('LIP Model'!$AC$13:AY173),'LIP Model'!$AC$13:$AC$215,0))</f>
        <v>Tier 3</v>
      </c>
      <c r="Y173" s="92">
        <f>INDEX('LIP Model'!Y$13:Y$215,MATCH(ROWS('LIP Model'!$AC$13:BE173),'LIP Model'!$AC$13:$AC$215,0))</f>
        <v>1219598.2379805828</v>
      </c>
      <c r="Z173" s="92">
        <f>VLOOKUP(B173,'Build LIP Model by County'!B$13:AB$215,25,FALSE)</f>
        <v>0</v>
      </c>
      <c r="AA173" s="92">
        <f>INDEX('LIP Model'!AA$13:AA$215,MATCH(ROWS('LIP Model'!$AC$13:BG173),'LIP Model'!$AC$13:$AC$215,0))</f>
        <v>1219598.2379805828</v>
      </c>
      <c r="AB173" s="90">
        <f>INDEX('LIP Model'!AB$13:AB$215,MATCH(ROWS('LIP Model'!$AC$13:BH173),'LIP Model'!$AC$13:$AC$215,0))</f>
        <v>1</v>
      </c>
    </row>
    <row r="174" spans="2:28" s="73" customFormat="1" ht="18.75" x14ac:dyDescent="0.3">
      <c r="B174" s="84">
        <f>INDEX('LIP Model'!B$13:B$215,MATCH(ROWS('LIP Model'!$AC$13:AC174),'LIP Model'!$AC$13:$AC$215,0))</f>
        <v>100156</v>
      </c>
      <c r="C174" s="84">
        <f>INDEX('LIP Model'!C$13:C$215,MATCH(ROWS('LIP Model'!$AC$13:AD174),'LIP Model'!$AC$13:$AC$215,0))</f>
        <v>119768</v>
      </c>
      <c r="D174" s="85" t="str">
        <f>INDEX('LIP Model'!D$13:D$215,MATCH(ROWS('LIP Model'!$AC$13:AE174),'LIP Model'!$AC$13:$AC$215,0))</f>
        <v>Lake City Medical Center</v>
      </c>
      <c r="E174" s="85" t="str">
        <f>INDEX('LIP Model'!E$13:E$215,MATCH(ROWS('LIP Model'!$AC$13:AF174),'LIP Model'!$AC$13:$AC$215,0))</f>
        <v>COLUMBIA</v>
      </c>
      <c r="F174" s="84" t="str">
        <f>INDEX('LIP Model'!F$13:F$215,MATCH(ROWS('LIP Model'!$AC$13:AG174),'LIP Model'!$AC$13:$AC$215,0))</f>
        <v>Private</v>
      </c>
      <c r="G174" s="84" t="str">
        <f>INDEX('LIP Model'!G$13:G$215,MATCH(ROWS('LIP Model'!$AC$13:AH174),'LIP Model'!$AC$13:$AC$215,0))</f>
        <v>Not</v>
      </c>
      <c r="H174" s="84" t="str">
        <f>INDEX('LIP Model'!H$13:H$215,MATCH(ROWS('LIP Model'!$AC$13:AI174),'LIP Model'!$AC$13:$AC$215,0))</f>
        <v>Not</v>
      </c>
      <c r="I174" s="86">
        <f>INDEX('LIP Model'!I$13:I$215,MATCH(ROWS('LIP Model'!$AC$13:AJ174),'LIP Model'!$AC$13:$AC$215,0))</f>
        <v>42005</v>
      </c>
      <c r="J174" s="85" t="str">
        <f>INDEX('LIP Model'!J$13:J$215,MATCH(ROWS('LIP Model'!$AC$13:AK174),'LIP Model'!$AC$13:$AC$215,0))</f>
        <v xml:space="preserve"> 12/31/2015</v>
      </c>
      <c r="K174" s="87">
        <f>INDEX('LIP Model'!K$13:K$215,MATCH(ROWS('LIP Model'!$AC$13:AL174),'LIP Model'!$AC$13:$AC$215,0))</f>
        <v>506</v>
      </c>
      <c r="L174" s="87">
        <f>INDEX('LIP Model'!L$13:L$215,MATCH(ROWS('LIP Model'!$AC$13:AM174),'LIP Model'!$AC$13:$AC$215,0))</f>
        <v>957</v>
      </c>
      <c r="M174" s="87">
        <f>INDEX('LIP Model'!M$13:M$215,MATCH(ROWS('LIP Model'!$AC$13:AN174),'LIP Model'!$AC$13:$AC$215,0))</f>
        <v>1463</v>
      </c>
      <c r="N174" s="87">
        <f>INDEX('LIP Model'!N$13:N$215,MATCH(ROWS('LIP Model'!$AC$13:AO174),'LIP Model'!$AC$13:$AC$215,0))</f>
        <v>17817</v>
      </c>
      <c r="O174" s="88">
        <f>INDEX('LIP Model'!O$13:O$215,MATCH(ROWS('LIP Model'!$AC$13:AP174),'LIP Model'!$AC$13:$AC$215,0))</f>
        <v>8.2112589100297464E-2</v>
      </c>
      <c r="P174" s="89">
        <f>INDEX('LIP Model'!P$13:P$215,MATCH(ROWS('LIP Model'!$AC$13:AQ174),'LIP Model'!$AC$13:$AC$215,0))</f>
        <v>2426120</v>
      </c>
      <c r="Q174" s="89">
        <f>INDEX('LIP Model'!Q$13:Q$215,MATCH(ROWS('LIP Model'!$AC$13:AR174),'LIP Model'!$AC$13:$AC$215,0))</f>
        <v>106314435</v>
      </c>
      <c r="R174" s="89">
        <f>INDEX('LIP Model'!R$13:R$215,MATCH(ROWS('LIP Model'!$AC$13:AS174),'LIP Model'!$AC$13:$AC$215,0))</f>
        <v>60163528</v>
      </c>
      <c r="S174" s="89">
        <f>INDEX('LIP Model'!S$13:S$215,MATCH(ROWS('LIP Model'!$AC$13:AT174),'LIP Model'!$AC$13:$AC$215,0))</f>
        <v>456728075</v>
      </c>
      <c r="T174" s="88">
        <f>INDEX('LIP Model'!T$13:T$215,MATCH(ROWS('LIP Model'!$AC$13:AU174),'LIP Model'!$AC$13:$AC$215,0))</f>
        <v>0.13172723835730921</v>
      </c>
      <c r="U174" s="89">
        <f>INDEX('LIP Model'!U$13:U$215,MATCH(ROWS('LIP Model'!$AC$13:AV174),'LIP Model'!$AC$13:$AC$215,0))</f>
        <v>319586.08752343501</v>
      </c>
      <c r="V174" s="89">
        <f>INDEX('LIP Model'!V$13:V$215,MATCH(ROWS('LIP Model'!$AC$13:AW174),'LIP Model'!$AC$13:$AC$215,0))</f>
        <v>14004506.920067657</v>
      </c>
      <c r="W174" s="90">
        <f>INDEX('LIP Model'!W$13:W$215,MATCH(ROWS('LIP Model'!$AC$13:AX174),'LIP Model'!$AC$13:$AC$215,0))</f>
        <v>2.2820231326065928E-2</v>
      </c>
      <c r="X174" s="91" t="str">
        <f>INDEX('LIP Model'!X$13:X$215,MATCH(ROWS('LIP Model'!$AC$13:AY174),'LIP Model'!$AC$13:$AC$215,0))</f>
        <v>Tier 3</v>
      </c>
      <c r="Y174" s="92">
        <f>INDEX('LIP Model'!Y$13:Y$215,MATCH(ROWS('LIP Model'!$AC$13:BE174),'LIP Model'!$AC$13:$AC$215,0))</f>
        <v>95875.826257030494</v>
      </c>
      <c r="Z174" s="92">
        <f>VLOOKUP(B174,'Build LIP Model by County'!B$13:AB$215,25,FALSE)</f>
        <v>0</v>
      </c>
      <c r="AA174" s="92">
        <f>INDEX('LIP Model'!AA$13:AA$215,MATCH(ROWS('LIP Model'!$AC$13:BG174),'LIP Model'!$AC$13:$AC$215,0))</f>
        <v>95875.826257030494</v>
      </c>
      <c r="AB174" s="90">
        <f>INDEX('LIP Model'!AB$13:AB$215,MATCH(ROWS('LIP Model'!$AC$13:BH174),'LIP Model'!$AC$13:$AC$215,0))</f>
        <v>1</v>
      </c>
    </row>
    <row r="175" spans="2:28" s="73" customFormat="1" ht="18.75" x14ac:dyDescent="0.3">
      <c r="B175" s="84">
        <f>INDEX('LIP Model'!B$13:B$215,MATCH(ROWS('LIP Model'!$AC$13:AC175),'LIP Model'!$AC$13:$AC$215,0))</f>
        <v>100054</v>
      </c>
      <c r="C175" s="84">
        <f>INDEX('LIP Model'!C$13:C$215,MATCH(ROWS('LIP Model'!$AC$13:AD175),'LIP Model'!$AC$13:$AC$215,0))</f>
        <v>101257</v>
      </c>
      <c r="D175" s="85" t="str">
        <f>INDEX('LIP Model'!D$13:D$215,MATCH(ROWS('LIP Model'!$AC$13:AE175),'LIP Model'!$AC$13:$AC$215,0))</f>
        <v>Twin Cities Hospital</v>
      </c>
      <c r="E175" s="85" t="str">
        <f>INDEX('LIP Model'!E$13:E$215,MATCH(ROWS('LIP Model'!$AC$13:AF175),'LIP Model'!$AC$13:$AC$215,0))</f>
        <v>OKALOOSA</v>
      </c>
      <c r="F175" s="84" t="str">
        <f>INDEX('LIP Model'!F$13:F$215,MATCH(ROWS('LIP Model'!$AC$13:AG175),'LIP Model'!$AC$13:$AC$215,0))</f>
        <v>Private</v>
      </c>
      <c r="G175" s="84" t="str">
        <f>INDEX('LIP Model'!G$13:G$215,MATCH(ROWS('LIP Model'!$AC$13:AH175),'LIP Model'!$AC$13:$AC$215,0))</f>
        <v>Not</v>
      </c>
      <c r="H175" s="84" t="str">
        <f>INDEX('LIP Model'!H$13:H$215,MATCH(ROWS('LIP Model'!$AC$13:AI175),'LIP Model'!$AC$13:$AC$215,0))</f>
        <v>Not</v>
      </c>
      <c r="I175" s="86">
        <f>INDEX('LIP Model'!I$13:I$215,MATCH(ROWS('LIP Model'!$AC$13:AJ175),'LIP Model'!$AC$13:$AC$215,0))</f>
        <v>42005</v>
      </c>
      <c r="J175" s="85" t="str">
        <f>INDEX('LIP Model'!J$13:J$215,MATCH(ROWS('LIP Model'!$AC$13:AK175),'LIP Model'!$AC$13:$AC$215,0))</f>
        <v xml:space="preserve"> 12/31/2015</v>
      </c>
      <c r="K175" s="87">
        <f>INDEX('LIP Model'!K$13:K$215,MATCH(ROWS('LIP Model'!$AC$13:AL175),'LIP Model'!$AC$13:$AC$215,0))</f>
        <v>176</v>
      </c>
      <c r="L175" s="87">
        <f>INDEX('LIP Model'!L$13:L$215,MATCH(ROWS('LIP Model'!$AC$13:AM175),'LIP Model'!$AC$13:$AC$215,0))</f>
        <v>231</v>
      </c>
      <c r="M175" s="87">
        <f>INDEX('LIP Model'!M$13:M$215,MATCH(ROWS('LIP Model'!$AC$13:AN175),'LIP Model'!$AC$13:$AC$215,0))</f>
        <v>407</v>
      </c>
      <c r="N175" s="87">
        <f>INDEX('LIP Model'!N$13:N$215,MATCH(ROWS('LIP Model'!$AC$13:AO175),'LIP Model'!$AC$13:$AC$215,0))</f>
        <v>6643</v>
      </c>
      <c r="O175" s="88">
        <f>INDEX('LIP Model'!O$13:O$215,MATCH(ROWS('LIP Model'!$AC$13:AP175),'LIP Model'!$AC$13:$AC$215,0))</f>
        <v>6.1267499623664005E-2</v>
      </c>
      <c r="P175" s="89">
        <f>INDEX('LIP Model'!P$13:P$215,MATCH(ROWS('LIP Model'!$AC$13:AQ175),'LIP Model'!$AC$13:$AC$215,0))</f>
        <v>2632097</v>
      </c>
      <c r="Q175" s="89">
        <f>INDEX('LIP Model'!Q$13:Q$215,MATCH(ROWS('LIP Model'!$AC$13:AR175),'LIP Model'!$AC$13:$AC$215,0))</f>
        <v>115539359</v>
      </c>
      <c r="R175" s="89">
        <f>INDEX('LIP Model'!R$13:R$215,MATCH(ROWS('LIP Model'!$AC$13:AS175),'LIP Model'!$AC$13:$AC$215,0))</f>
        <v>37686369</v>
      </c>
      <c r="S175" s="89">
        <f>INDEX('LIP Model'!S$13:S$215,MATCH(ROWS('LIP Model'!$AC$13:AT175),'LIP Model'!$AC$13:$AC$215,0))</f>
        <v>392549371</v>
      </c>
      <c r="T175" s="88">
        <f>INDEX('LIP Model'!T$13:T$215,MATCH(ROWS('LIP Model'!$AC$13:AU175),'LIP Model'!$AC$13:$AC$215,0))</f>
        <v>9.600415077470599E-2</v>
      </c>
      <c r="U175" s="89">
        <f>INDEX('LIP Model'!U$13:U$215,MATCH(ROWS('LIP Model'!$AC$13:AV175),'LIP Model'!$AC$13:$AC$215,0))</f>
        <v>252692.23724165131</v>
      </c>
      <c r="V175" s="89">
        <f>INDEX('LIP Model'!V$13:V$215,MATCH(ROWS('LIP Model'!$AC$13:AW175),'LIP Model'!$AC$13:$AC$215,0))</f>
        <v>11092258.041848883</v>
      </c>
      <c r="W175" s="90">
        <f>INDEX('LIP Model'!W$13:W$215,MATCH(ROWS('LIP Model'!$AC$13:AX175),'LIP Model'!$AC$13:$AC$215,0))</f>
        <v>2.278095553568027E-2</v>
      </c>
      <c r="X175" s="91" t="str">
        <f>INDEX('LIP Model'!X$13:X$215,MATCH(ROWS('LIP Model'!$AC$13:AY175),'LIP Model'!$AC$13:$AC$215,0))</f>
        <v>Tier 3</v>
      </c>
      <c r="Y175" s="92">
        <f>INDEX('LIP Model'!Y$13:Y$215,MATCH(ROWS('LIP Model'!$AC$13:BE175),'LIP Model'!$AC$13:$AC$215,0))</f>
        <v>75807.671172495393</v>
      </c>
      <c r="Z175" s="92">
        <f>VLOOKUP(B175,'Build LIP Model by County'!B$13:AB$215,25,FALSE)</f>
        <v>0</v>
      </c>
      <c r="AA175" s="92">
        <f>INDEX('LIP Model'!AA$13:AA$215,MATCH(ROWS('LIP Model'!$AC$13:BG175),'LIP Model'!$AC$13:$AC$215,0))</f>
        <v>75807.671172495393</v>
      </c>
      <c r="AB175" s="90">
        <f>INDEX('LIP Model'!AB$13:AB$215,MATCH(ROWS('LIP Model'!$AC$13:BH175),'LIP Model'!$AC$13:$AC$215,0))</f>
        <v>1</v>
      </c>
    </row>
    <row r="176" spans="2:28" s="73" customFormat="1" ht="18.75" x14ac:dyDescent="0.3">
      <c r="B176" s="84">
        <f>INDEX('LIP Model'!B$13:B$215,MATCH(ROWS('LIP Model'!$AC$13:AC176),'LIP Model'!$AC$13:$AC$215,0))</f>
        <v>100242</v>
      </c>
      <c r="C176" s="84">
        <f>INDEX('LIP Model'!C$13:C$215,MATCH(ROWS('LIP Model'!$AC$13:AD176),'LIP Model'!$AC$13:$AC$215,0))</f>
        <v>117617</v>
      </c>
      <c r="D176" s="85" t="str">
        <f>INDEX('LIP Model'!D$13:D$215,MATCH(ROWS('LIP Model'!$AC$13:AE176),'LIP Model'!$AC$13:$AC$215,0))</f>
        <v>Gulf Coast Regional Medical Center</v>
      </c>
      <c r="E176" s="85" t="str">
        <f>INDEX('LIP Model'!E$13:E$215,MATCH(ROWS('LIP Model'!$AC$13:AF176),'LIP Model'!$AC$13:$AC$215,0))</f>
        <v>BAY</v>
      </c>
      <c r="F176" s="84" t="str">
        <f>INDEX('LIP Model'!F$13:F$215,MATCH(ROWS('LIP Model'!$AC$13:AG176),'LIP Model'!$AC$13:$AC$215,0))</f>
        <v>Private</v>
      </c>
      <c r="G176" s="84" t="str">
        <f>INDEX('LIP Model'!G$13:G$215,MATCH(ROWS('LIP Model'!$AC$13:AH176),'LIP Model'!$AC$13:$AC$215,0))</f>
        <v>Not</v>
      </c>
      <c r="H176" s="84" t="str">
        <f>INDEX('LIP Model'!H$13:H$215,MATCH(ROWS('LIP Model'!$AC$13:AI176),'LIP Model'!$AC$13:$AC$215,0))</f>
        <v>Not</v>
      </c>
      <c r="I176" s="86">
        <f>INDEX('LIP Model'!I$13:I$215,MATCH(ROWS('LIP Model'!$AC$13:AJ176),'LIP Model'!$AC$13:$AC$215,0))</f>
        <v>42005</v>
      </c>
      <c r="J176" s="85" t="str">
        <f>INDEX('LIP Model'!J$13:J$215,MATCH(ROWS('LIP Model'!$AC$13:AK176),'LIP Model'!$AC$13:$AC$215,0))</f>
        <v xml:space="preserve"> 12/31/2015</v>
      </c>
      <c r="K176" s="87">
        <f>INDEX('LIP Model'!K$13:K$215,MATCH(ROWS('LIP Model'!$AC$13:AL176),'LIP Model'!$AC$13:$AC$215,0))</f>
        <v>3407</v>
      </c>
      <c r="L176" s="87">
        <f>INDEX('LIP Model'!L$13:L$215,MATCH(ROWS('LIP Model'!$AC$13:AM176),'LIP Model'!$AC$13:$AC$215,0))</f>
        <v>11559</v>
      </c>
      <c r="M176" s="87">
        <f>INDEX('LIP Model'!M$13:M$215,MATCH(ROWS('LIP Model'!$AC$13:AN176),'LIP Model'!$AC$13:$AC$215,0))</f>
        <v>14966</v>
      </c>
      <c r="N176" s="87">
        <f>INDEX('LIP Model'!N$13:N$215,MATCH(ROWS('LIP Model'!$AC$13:AO176),'LIP Model'!$AC$13:$AC$215,0))</f>
        <v>52942</v>
      </c>
      <c r="O176" s="88">
        <f>INDEX('LIP Model'!O$13:O$215,MATCH(ROWS('LIP Model'!$AC$13:AP176),'LIP Model'!$AC$13:$AC$215,0))</f>
        <v>0.28268671376223037</v>
      </c>
      <c r="P176" s="89">
        <f>INDEX('LIP Model'!P$13:P$215,MATCH(ROWS('LIP Model'!$AC$13:AQ176),'LIP Model'!$AC$13:$AC$215,0))</f>
        <v>11328586</v>
      </c>
      <c r="Q176" s="89">
        <f>INDEX('LIP Model'!Q$13:Q$215,MATCH(ROWS('LIP Model'!$AC$13:AR176),'LIP Model'!$AC$13:$AC$215,0))</f>
        <v>497811093</v>
      </c>
      <c r="R176" s="89">
        <f>INDEX('LIP Model'!R$13:R$215,MATCH(ROWS('LIP Model'!$AC$13:AS176),'LIP Model'!$AC$13:$AC$215,0))</f>
        <v>156410970</v>
      </c>
      <c r="S176" s="89">
        <f>INDEX('LIP Model'!S$13:S$215,MATCH(ROWS('LIP Model'!$AC$13:AT176),'LIP Model'!$AC$13:$AC$215,0))</f>
        <v>1588131734</v>
      </c>
      <c r="T176" s="88">
        <f>INDEX('LIP Model'!T$13:T$215,MATCH(ROWS('LIP Model'!$AC$13:AU176),'LIP Model'!$AC$13:$AC$215,0))</f>
        <v>9.8487402934799614E-2</v>
      </c>
      <c r="U176" s="89">
        <f>INDEX('LIP Model'!U$13:U$215,MATCH(ROWS('LIP Model'!$AC$13:AV176),'LIP Model'!$AC$13:$AC$215,0))</f>
        <v>1115723.0140635299</v>
      </c>
      <c r="V176" s="89">
        <f>INDEX('LIP Model'!V$13:V$215,MATCH(ROWS('LIP Model'!$AC$13:AW176),'LIP Model'!$AC$13:$AC$215,0))</f>
        <v>49028121.701704003</v>
      </c>
      <c r="W176" s="90">
        <f>INDEX('LIP Model'!W$13:W$215,MATCH(ROWS('LIP Model'!$AC$13:AX176),'LIP Model'!$AC$13:$AC$215,0))</f>
        <v>2.2756797024609497E-2</v>
      </c>
      <c r="X176" s="91" t="str">
        <f>INDEX('LIP Model'!X$13:X$215,MATCH(ROWS('LIP Model'!$AC$13:AY176),'LIP Model'!$AC$13:$AC$215,0))</f>
        <v>Tier 3</v>
      </c>
      <c r="Y176" s="92">
        <f>INDEX('LIP Model'!Y$13:Y$215,MATCH(ROWS('LIP Model'!$AC$13:BE176),'LIP Model'!$AC$13:$AC$215,0))</f>
        <v>334716.90421905898</v>
      </c>
      <c r="Z176" s="92">
        <f>VLOOKUP(B176,'Build LIP Model by County'!B$13:AB$215,25,FALSE)</f>
        <v>0</v>
      </c>
      <c r="AA176" s="92">
        <f>INDEX('LIP Model'!AA$13:AA$215,MATCH(ROWS('LIP Model'!$AC$13:BG176),'LIP Model'!$AC$13:$AC$215,0))</f>
        <v>334716.90421905898</v>
      </c>
      <c r="AB176" s="90">
        <f>INDEX('LIP Model'!AB$13:AB$215,MATCH(ROWS('LIP Model'!$AC$13:BH176),'LIP Model'!$AC$13:$AC$215,0))</f>
        <v>1</v>
      </c>
    </row>
    <row r="177" spans="2:28" s="73" customFormat="1" ht="18.75" x14ac:dyDescent="0.3">
      <c r="B177" s="84">
        <f>INDEX('LIP Model'!B$13:B$215,MATCH(ROWS('LIP Model'!$AC$13:AC177),'LIP Model'!$AC$13:$AC$215,0))</f>
        <v>100231</v>
      </c>
      <c r="C177" s="84">
        <f>INDEX('LIP Model'!C$13:C$215,MATCH(ROWS('LIP Model'!$AC$13:AD177),'LIP Model'!$AC$13:$AC$215,0))</f>
        <v>113212</v>
      </c>
      <c r="D177" s="85" t="str">
        <f>INDEX('LIP Model'!D$13:D$215,MATCH(ROWS('LIP Model'!$AC$13:AE177),'LIP Model'!$AC$13:$AC$215,0))</f>
        <v>West Florida Hospital</v>
      </c>
      <c r="E177" s="85" t="str">
        <f>INDEX('LIP Model'!E$13:E$215,MATCH(ROWS('LIP Model'!$AC$13:AF177),'LIP Model'!$AC$13:$AC$215,0))</f>
        <v>ESCAMBIA</v>
      </c>
      <c r="F177" s="84" t="str">
        <f>INDEX('LIP Model'!F$13:F$215,MATCH(ROWS('LIP Model'!$AC$13:AG177),'LIP Model'!$AC$13:$AC$215,0))</f>
        <v>Private</v>
      </c>
      <c r="G177" s="84" t="str">
        <f>INDEX('LIP Model'!G$13:G$215,MATCH(ROWS('LIP Model'!$AC$13:AH177),'LIP Model'!$AC$13:$AC$215,0))</f>
        <v>Not</v>
      </c>
      <c r="H177" s="84" t="str">
        <f>INDEX('LIP Model'!H$13:H$215,MATCH(ROWS('LIP Model'!$AC$13:AI177),'LIP Model'!$AC$13:$AC$215,0))</f>
        <v>Not</v>
      </c>
      <c r="I177" s="86">
        <f>INDEX('LIP Model'!I$13:I$215,MATCH(ROWS('LIP Model'!$AC$13:AJ177),'LIP Model'!$AC$13:$AC$215,0))</f>
        <v>42005</v>
      </c>
      <c r="J177" s="85" t="str">
        <f>INDEX('LIP Model'!J$13:J$215,MATCH(ROWS('LIP Model'!$AC$13:AK177),'LIP Model'!$AC$13:$AC$215,0))</f>
        <v xml:space="preserve"> 12/31/2015</v>
      </c>
      <c r="K177" s="87">
        <f>INDEX('LIP Model'!K$13:K$215,MATCH(ROWS('LIP Model'!$AC$13:AL177),'LIP Model'!$AC$13:$AC$215,0))</f>
        <v>3224</v>
      </c>
      <c r="L177" s="87">
        <f>INDEX('LIP Model'!L$13:L$215,MATCH(ROWS('LIP Model'!$AC$13:AM177),'LIP Model'!$AC$13:$AC$215,0))</f>
        <v>5546</v>
      </c>
      <c r="M177" s="87">
        <f>INDEX('LIP Model'!M$13:M$215,MATCH(ROWS('LIP Model'!$AC$13:AN177),'LIP Model'!$AC$13:$AC$215,0))</f>
        <v>8770</v>
      </c>
      <c r="N177" s="87">
        <f>INDEX('LIP Model'!N$13:N$215,MATCH(ROWS('LIP Model'!$AC$13:AO177),'LIP Model'!$AC$13:$AC$215,0))</f>
        <v>75398</v>
      </c>
      <c r="O177" s="88">
        <f>INDEX('LIP Model'!O$13:O$215,MATCH(ROWS('LIP Model'!$AC$13:AP177),'LIP Model'!$AC$13:$AC$215,0))</f>
        <v>0.11631608265471233</v>
      </c>
      <c r="P177" s="89">
        <f>INDEX('LIP Model'!P$13:P$215,MATCH(ROWS('LIP Model'!$AC$13:AQ177),'LIP Model'!$AC$13:$AC$215,0))</f>
        <v>8972518</v>
      </c>
      <c r="Q177" s="89">
        <f>INDEX('LIP Model'!Q$13:Q$215,MATCH(ROWS('LIP Model'!$AC$13:AR177),'LIP Model'!$AC$13:$AC$215,0))</f>
        <v>404677887</v>
      </c>
      <c r="R177" s="89">
        <f>INDEX('LIP Model'!R$13:R$215,MATCH(ROWS('LIP Model'!$AC$13:AS177),'LIP Model'!$AC$13:$AC$215,0))</f>
        <v>197627215</v>
      </c>
      <c r="S177" s="89">
        <f>INDEX('LIP Model'!S$13:S$215,MATCH(ROWS('LIP Model'!$AC$13:AT177),'LIP Model'!$AC$13:$AC$215,0))</f>
        <v>1619891053</v>
      </c>
      <c r="T177" s="88">
        <f>INDEX('LIP Model'!T$13:T$215,MATCH(ROWS('LIP Model'!$AC$13:AU177),'LIP Model'!$AC$13:$AC$215,0))</f>
        <v>0.12200031269633786</v>
      </c>
      <c r="U177" s="89">
        <f>INDEX('LIP Model'!U$13:U$215,MATCH(ROWS('LIP Model'!$AC$13:AV177),'LIP Model'!$AC$13:$AC$215,0))</f>
        <v>1094650.0016735201</v>
      </c>
      <c r="V177" s="89">
        <f>INDEX('LIP Model'!V$13:V$215,MATCH(ROWS('LIP Model'!$AC$13:AW177),'LIP Model'!$AC$13:$AC$215,0))</f>
        <v>49370828.75529328</v>
      </c>
      <c r="W177" s="90">
        <f>INDEX('LIP Model'!W$13:W$215,MATCH(ROWS('LIP Model'!$AC$13:AX177),'LIP Model'!$AC$13:$AC$215,0))</f>
        <v>2.2171999726785172E-2</v>
      </c>
      <c r="X177" s="91" t="str">
        <f>INDEX('LIP Model'!X$13:X$215,MATCH(ROWS('LIP Model'!$AC$13:AY177),'LIP Model'!$AC$13:$AC$215,0))</f>
        <v>Tier 3</v>
      </c>
      <c r="Y177" s="92">
        <f>INDEX('LIP Model'!Y$13:Y$215,MATCH(ROWS('LIP Model'!$AC$13:BE177),'LIP Model'!$AC$13:$AC$215,0))</f>
        <v>328395.00050205603</v>
      </c>
      <c r="Z177" s="92">
        <f>VLOOKUP(B177,'Build LIP Model by County'!B$13:AB$215,25,FALSE)</f>
        <v>0</v>
      </c>
      <c r="AA177" s="92">
        <f>INDEX('LIP Model'!AA$13:AA$215,MATCH(ROWS('LIP Model'!$AC$13:BG177),'LIP Model'!$AC$13:$AC$215,0))</f>
        <v>328395.00050205603</v>
      </c>
      <c r="AB177" s="90">
        <f>INDEX('LIP Model'!AB$13:AB$215,MATCH(ROWS('LIP Model'!$AC$13:BH177),'LIP Model'!$AC$13:$AC$215,0))</f>
        <v>1</v>
      </c>
    </row>
    <row r="178" spans="2:28" s="73" customFormat="1" ht="18.75" x14ac:dyDescent="0.3">
      <c r="B178" s="84">
        <f>INDEX('LIP Model'!B$13:B$215,MATCH(ROWS('LIP Model'!$AC$13:AC178),'LIP Model'!$AC$13:$AC$215,0))</f>
        <v>100179</v>
      </c>
      <c r="C178" s="84">
        <f>INDEX('LIP Model'!C$13:C$215,MATCH(ROWS('LIP Model'!$AC$13:AD178),'LIP Model'!$AC$13:$AC$215,0))</f>
        <v>101931</v>
      </c>
      <c r="D178" s="85" t="str">
        <f>INDEX('LIP Model'!D$13:D$215,MATCH(ROWS('LIP Model'!$AC$13:AE178),'LIP Model'!$AC$13:$AC$215,0))</f>
        <v>Memorial Hospital Jacksonville</v>
      </c>
      <c r="E178" s="85" t="str">
        <f>INDEX('LIP Model'!E$13:E$215,MATCH(ROWS('LIP Model'!$AC$13:AF178),'LIP Model'!$AC$13:$AC$215,0))</f>
        <v>DUVAL</v>
      </c>
      <c r="F178" s="84" t="str">
        <f>INDEX('LIP Model'!F$13:F$215,MATCH(ROWS('LIP Model'!$AC$13:AG178),'LIP Model'!$AC$13:$AC$215,0))</f>
        <v>Private</v>
      </c>
      <c r="G178" s="84" t="str">
        <f>INDEX('LIP Model'!G$13:G$215,MATCH(ROWS('LIP Model'!$AC$13:AH178),'LIP Model'!$AC$13:$AC$215,0))</f>
        <v>Not</v>
      </c>
      <c r="H178" s="84" t="str">
        <f>INDEX('LIP Model'!H$13:H$215,MATCH(ROWS('LIP Model'!$AC$13:AI178),'LIP Model'!$AC$13:$AC$215,0))</f>
        <v>Not</v>
      </c>
      <c r="I178" s="86">
        <f>INDEX('LIP Model'!I$13:I$215,MATCH(ROWS('LIP Model'!$AC$13:AJ178),'LIP Model'!$AC$13:$AC$215,0))</f>
        <v>42005</v>
      </c>
      <c r="J178" s="85" t="str">
        <f>INDEX('LIP Model'!J$13:J$215,MATCH(ROWS('LIP Model'!$AC$13:AK178),'LIP Model'!$AC$13:$AC$215,0))</f>
        <v xml:space="preserve"> 12/31/2015</v>
      </c>
      <c r="K178" s="87">
        <f>INDEX('LIP Model'!K$13:K$215,MATCH(ROWS('LIP Model'!$AC$13:AL178),'LIP Model'!$AC$13:$AC$215,0))</f>
        <v>5152</v>
      </c>
      <c r="L178" s="87">
        <f>INDEX('LIP Model'!L$13:L$215,MATCH(ROWS('LIP Model'!$AC$13:AM178),'LIP Model'!$AC$13:$AC$215,0))</f>
        <v>13206</v>
      </c>
      <c r="M178" s="87">
        <f>INDEX('LIP Model'!M$13:M$215,MATCH(ROWS('LIP Model'!$AC$13:AN178),'LIP Model'!$AC$13:$AC$215,0))</f>
        <v>18358</v>
      </c>
      <c r="N178" s="87">
        <f>INDEX('LIP Model'!N$13:N$215,MATCH(ROWS('LIP Model'!$AC$13:AO178),'LIP Model'!$AC$13:$AC$215,0))</f>
        <v>104124</v>
      </c>
      <c r="O178" s="88">
        <f>INDEX('LIP Model'!O$13:O$215,MATCH(ROWS('LIP Model'!$AC$13:AP178),'LIP Model'!$AC$13:$AC$215,0))</f>
        <v>0.17630901617302447</v>
      </c>
      <c r="P178" s="89">
        <f>INDEX('LIP Model'!P$13:P$215,MATCH(ROWS('LIP Model'!$AC$13:AQ178),'LIP Model'!$AC$13:$AC$215,0))</f>
        <v>13894776</v>
      </c>
      <c r="Q178" s="89">
        <f>INDEX('LIP Model'!Q$13:Q$215,MATCH(ROWS('LIP Model'!$AC$13:AR178),'LIP Model'!$AC$13:$AC$215,0))</f>
        <v>667563156</v>
      </c>
      <c r="R178" s="89">
        <f>INDEX('LIP Model'!R$13:R$215,MATCH(ROWS('LIP Model'!$AC$13:AS178),'LIP Model'!$AC$13:$AC$215,0))</f>
        <v>295064513</v>
      </c>
      <c r="S178" s="89">
        <f>INDEX('LIP Model'!S$13:S$215,MATCH(ROWS('LIP Model'!$AC$13:AT178),'LIP Model'!$AC$13:$AC$215,0))</f>
        <v>2797909026</v>
      </c>
      <c r="T178" s="88">
        <f>INDEX('LIP Model'!T$13:T$215,MATCH(ROWS('LIP Model'!$AC$13:AU178),'LIP Model'!$AC$13:$AC$215,0))</f>
        <v>0.10545893746296524</v>
      </c>
      <c r="U178" s="89">
        <f>INDEX('LIP Model'!U$13:U$215,MATCH(ROWS('LIP Model'!$AC$13:AV178),'LIP Model'!$AC$13:$AC$215,0))</f>
        <v>1465328.3132459102</v>
      </c>
      <c r="V178" s="89">
        <f>INDEX('LIP Model'!V$13:V$215,MATCH(ROWS('LIP Model'!$AC$13:AW178),'LIP Model'!$AC$13:$AC$215,0))</f>
        <v>70400501.121183708</v>
      </c>
      <c r="W178" s="90">
        <f>INDEX('LIP Model'!W$13:W$215,MATCH(ROWS('LIP Model'!$AC$13:AX178),'LIP Model'!$AC$13:$AC$215,0))</f>
        <v>2.0814174471905696E-2</v>
      </c>
      <c r="X178" s="91" t="str">
        <f>INDEX('LIP Model'!X$13:X$215,MATCH(ROWS('LIP Model'!$AC$13:AY178),'LIP Model'!$AC$13:$AC$215,0))</f>
        <v>Tier 3</v>
      </c>
      <c r="Y178" s="92">
        <f>INDEX('LIP Model'!Y$13:Y$215,MATCH(ROWS('LIP Model'!$AC$13:BE178),'LIP Model'!$AC$13:$AC$215,0))</f>
        <v>439598.49397377303</v>
      </c>
      <c r="Z178" s="92">
        <f>VLOOKUP(B178,'Build LIP Model by County'!B$13:AB$215,25,FALSE)</f>
        <v>0</v>
      </c>
      <c r="AA178" s="92">
        <f>INDEX('LIP Model'!AA$13:AA$215,MATCH(ROWS('LIP Model'!$AC$13:BG178),'LIP Model'!$AC$13:$AC$215,0))</f>
        <v>439598.49397377303</v>
      </c>
      <c r="AB178" s="90">
        <f>INDEX('LIP Model'!AB$13:AB$215,MATCH(ROWS('LIP Model'!$AC$13:BH178),'LIP Model'!$AC$13:$AC$215,0))</f>
        <v>1</v>
      </c>
    </row>
    <row r="179" spans="2:28" s="73" customFormat="1" ht="18.75" x14ac:dyDescent="0.3">
      <c r="B179" s="84">
        <f>INDEX('LIP Model'!B$13:B$215,MATCH(ROWS('LIP Model'!$AC$13:AC179),'LIP Model'!$AC$13:$AC$215,0))</f>
        <v>100254</v>
      </c>
      <c r="C179" s="84">
        <f>INDEX('LIP Model'!C$13:C$215,MATCH(ROWS('LIP Model'!$AC$13:AD179),'LIP Model'!$AC$13:$AC$215,0))</f>
        <v>119806</v>
      </c>
      <c r="D179" s="85" t="str">
        <f>INDEX('LIP Model'!D$13:D$215,MATCH(ROWS('LIP Model'!$AC$13:AE179),'LIP Model'!$AC$13:$AC$215,0))</f>
        <v>Capital Regional Medical Center</v>
      </c>
      <c r="E179" s="85" t="str">
        <f>INDEX('LIP Model'!E$13:E$215,MATCH(ROWS('LIP Model'!$AC$13:AF179),'LIP Model'!$AC$13:$AC$215,0))</f>
        <v>LEON</v>
      </c>
      <c r="F179" s="84" t="str">
        <f>INDEX('LIP Model'!F$13:F$215,MATCH(ROWS('LIP Model'!$AC$13:AG179),'LIP Model'!$AC$13:$AC$215,0))</f>
        <v>Private</v>
      </c>
      <c r="G179" s="84" t="str">
        <f>INDEX('LIP Model'!G$13:G$215,MATCH(ROWS('LIP Model'!$AC$13:AH179),'LIP Model'!$AC$13:$AC$215,0))</f>
        <v>Not</v>
      </c>
      <c r="H179" s="84" t="str">
        <f>INDEX('LIP Model'!H$13:H$215,MATCH(ROWS('LIP Model'!$AC$13:AI179),'LIP Model'!$AC$13:$AC$215,0))</f>
        <v>Not</v>
      </c>
      <c r="I179" s="86">
        <f>INDEX('LIP Model'!I$13:I$215,MATCH(ROWS('LIP Model'!$AC$13:AJ179),'LIP Model'!$AC$13:$AC$215,0))</f>
        <v>42005</v>
      </c>
      <c r="J179" s="85" t="str">
        <f>INDEX('LIP Model'!J$13:J$215,MATCH(ROWS('LIP Model'!$AC$13:AK179),'LIP Model'!$AC$13:$AC$215,0))</f>
        <v xml:space="preserve"> 12/31/2015</v>
      </c>
      <c r="K179" s="87">
        <f>INDEX('LIP Model'!K$13:K$215,MATCH(ROWS('LIP Model'!$AC$13:AL179),'LIP Model'!$AC$13:$AC$215,0))</f>
        <v>3172</v>
      </c>
      <c r="L179" s="87">
        <f>INDEX('LIP Model'!L$13:L$215,MATCH(ROWS('LIP Model'!$AC$13:AM179),'LIP Model'!$AC$13:$AC$215,0))</f>
        <v>7071</v>
      </c>
      <c r="M179" s="87">
        <f>INDEX('LIP Model'!M$13:M$215,MATCH(ROWS('LIP Model'!$AC$13:AN179),'LIP Model'!$AC$13:$AC$215,0))</f>
        <v>10243</v>
      </c>
      <c r="N179" s="87">
        <f>INDEX('LIP Model'!N$13:N$215,MATCH(ROWS('LIP Model'!$AC$13:AO179),'LIP Model'!$AC$13:$AC$215,0))</f>
        <v>51648</v>
      </c>
      <c r="O179" s="88">
        <f>INDEX('LIP Model'!O$13:O$215,MATCH(ROWS('LIP Model'!$AC$13:AP179),'LIP Model'!$AC$13:$AC$215,0))</f>
        <v>0.19832326517967783</v>
      </c>
      <c r="P179" s="89">
        <f>INDEX('LIP Model'!P$13:P$215,MATCH(ROWS('LIP Model'!$AC$13:AQ179),'LIP Model'!$AC$13:$AC$215,0))</f>
        <v>6647127</v>
      </c>
      <c r="Q179" s="89">
        <f>INDEX('LIP Model'!Q$13:Q$215,MATCH(ROWS('LIP Model'!$AC$13:AR179),'LIP Model'!$AC$13:$AC$215,0))</f>
        <v>322068573</v>
      </c>
      <c r="R179" s="89">
        <f>INDEX('LIP Model'!R$13:R$215,MATCH(ROWS('LIP Model'!$AC$13:AS179),'LIP Model'!$AC$13:$AC$215,0))</f>
        <v>153130291</v>
      </c>
      <c r="S179" s="89">
        <f>INDEX('LIP Model'!S$13:S$215,MATCH(ROWS('LIP Model'!$AC$13:AT179),'LIP Model'!$AC$13:$AC$215,0))</f>
        <v>1204809267</v>
      </c>
      <c r="T179" s="88">
        <f>INDEX('LIP Model'!T$13:T$215,MATCH(ROWS('LIP Model'!$AC$13:AU179),'LIP Model'!$AC$13:$AC$215,0))</f>
        <v>0.12709919751970167</v>
      </c>
      <c r="U179" s="89">
        <f>INDEX('LIP Model'!U$13:U$215,MATCH(ROWS('LIP Model'!$AC$13:AV179),'LIP Model'!$AC$13:$AC$215,0))</f>
        <v>844844.50751154195</v>
      </c>
      <c r="V179" s="89">
        <f>INDEX('LIP Model'!V$13:V$215,MATCH(ROWS('LIP Model'!$AC$13:AW179),'LIP Model'!$AC$13:$AC$215,0))</f>
        <v>40934657.174615458</v>
      </c>
      <c r="W179" s="90">
        <f>INDEX('LIP Model'!W$13:W$215,MATCH(ROWS('LIP Model'!$AC$13:AX179),'LIP Model'!$AC$13:$AC$215,0))</f>
        <v>2.0638856309646826E-2</v>
      </c>
      <c r="X179" s="91" t="str">
        <f>INDEX('LIP Model'!X$13:X$215,MATCH(ROWS('LIP Model'!$AC$13:AY179),'LIP Model'!$AC$13:$AC$215,0))</f>
        <v>Tier 3</v>
      </c>
      <c r="Y179" s="92">
        <f>INDEX('LIP Model'!Y$13:Y$215,MATCH(ROWS('LIP Model'!$AC$13:BE179),'LIP Model'!$AC$13:$AC$215,0))</f>
        <v>253453.35225346257</v>
      </c>
      <c r="Z179" s="92">
        <f>VLOOKUP(B179,'Build LIP Model by County'!B$13:AB$215,25,FALSE)</f>
        <v>135085</v>
      </c>
      <c r="AA179" s="92">
        <f>INDEX('LIP Model'!AA$13:AA$215,MATCH(ROWS('LIP Model'!$AC$13:BG179),'LIP Model'!$AC$13:$AC$215,0))</f>
        <v>118368.35225346257</v>
      </c>
      <c r="AB179" s="90">
        <f>INDEX('LIP Model'!AB$13:AB$215,MATCH(ROWS('LIP Model'!$AC$13:BH179),'LIP Model'!$AC$13:$AC$215,0))</f>
        <v>0.46702223979697027</v>
      </c>
    </row>
    <row r="180" spans="2:28" s="73" customFormat="1" ht="18.75" x14ac:dyDescent="0.3">
      <c r="B180" s="84">
        <f>INDEX('LIP Model'!B$13:B$215,MATCH(ROWS('LIP Model'!$AC$13:AC180),'LIP Model'!$AC$13:$AC$215,0))</f>
        <v>110021</v>
      </c>
      <c r="C180" s="84">
        <f>INDEX('LIP Model'!C$13:C$215,MATCH(ROWS('LIP Model'!$AC$13:AD180),'LIP Model'!$AC$13:$AC$215,0))</f>
        <v>120332</v>
      </c>
      <c r="D180" s="85" t="str">
        <f>INDEX('LIP Model'!D$13:D$215,MATCH(ROWS('LIP Model'!$AC$13:AE180),'LIP Model'!$AC$13:$AC$215,0))</f>
        <v>HealthSouth Rehabilitation Hospital of Tallahassee</v>
      </c>
      <c r="E180" s="85" t="str">
        <f>INDEX('LIP Model'!E$13:E$215,MATCH(ROWS('LIP Model'!$AC$13:AF180),'LIP Model'!$AC$13:$AC$215,0))</f>
        <v>LEON</v>
      </c>
      <c r="F180" s="84" t="str">
        <f>INDEX('LIP Model'!F$13:F$215,MATCH(ROWS('LIP Model'!$AC$13:AG180),'LIP Model'!$AC$13:$AC$215,0))</f>
        <v>Private</v>
      </c>
      <c r="G180" s="84" t="str">
        <f>INDEX('LIP Model'!G$13:G$215,MATCH(ROWS('LIP Model'!$AC$13:AH180),'LIP Model'!$AC$13:$AC$215,0))</f>
        <v>Not</v>
      </c>
      <c r="H180" s="84" t="str">
        <f>INDEX('LIP Model'!H$13:H$215,MATCH(ROWS('LIP Model'!$AC$13:AI180),'LIP Model'!$AC$13:$AC$215,0))</f>
        <v>Not</v>
      </c>
      <c r="I180" s="86">
        <f>INDEX('LIP Model'!I$13:I$215,MATCH(ROWS('LIP Model'!$AC$13:AJ180),'LIP Model'!$AC$13:$AC$215,0))</f>
        <v>42005</v>
      </c>
      <c r="J180" s="85" t="str">
        <f>INDEX('LIP Model'!J$13:J$215,MATCH(ROWS('LIP Model'!$AC$13:AK180),'LIP Model'!$AC$13:$AC$215,0))</f>
        <v xml:space="preserve"> 12/31/2015</v>
      </c>
      <c r="K180" s="87">
        <f>INDEX('LIP Model'!K$13:K$215,MATCH(ROWS('LIP Model'!$AC$13:AL180),'LIP Model'!$AC$13:$AC$215,0))</f>
        <v>211</v>
      </c>
      <c r="L180" s="87">
        <f>INDEX('LIP Model'!L$13:L$215,MATCH(ROWS('LIP Model'!$AC$13:AM180),'LIP Model'!$AC$13:$AC$215,0))</f>
        <v>138</v>
      </c>
      <c r="M180" s="87">
        <f>INDEX('LIP Model'!M$13:M$215,MATCH(ROWS('LIP Model'!$AC$13:AN180),'LIP Model'!$AC$13:$AC$215,0))</f>
        <v>349</v>
      </c>
      <c r="N180" s="87">
        <f>INDEX('LIP Model'!N$13:N$215,MATCH(ROWS('LIP Model'!$AC$13:AO180),'LIP Model'!$AC$13:$AC$215,0))</f>
        <v>15536</v>
      </c>
      <c r="O180" s="88">
        <f>INDEX('LIP Model'!O$13:O$215,MATCH(ROWS('LIP Model'!$AC$13:AP180),'LIP Model'!$AC$13:$AC$215,0))</f>
        <v>2.2463954685890835E-2</v>
      </c>
      <c r="P180" s="89">
        <f>INDEX('LIP Model'!P$13:P$215,MATCH(ROWS('LIP Model'!$AC$13:AQ180),'LIP Model'!$AC$13:$AC$215,0))</f>
        <v>121168</v>
      </c>
      <c r="Q180" s="89">
        <f>INDEX('LIP Model'!Q$13:Q$215,MATCH(ROWS('LIP Model'!$AC$13:AR180),'LIP Model'!$AC$13:$AC$215,0))</f>
        <v>5879851</v>
      </c>
      <c r="R180" s="89">
        <f>INDEX('LIP Model'!R$13:R$215,MATCH(ROWS('LIP Model'!$AC$13:AS180),'LIP Model'!$AC$13:$AC$215,0))</f>
        <v>16597645</v>
      </c>
      <c r="S180" s="89">
        <f>INDEX('LIP Model'!S$13:S$215,MATCH(ROWS('LIP Model'!$AC$13:AT180),'LIP Model'!$AC$13:$AC$215,0))</f>
        <v>27022504</v>
      </c>
      <c r="T180" s="88">
        <f>INDEX('LIP Model'!T$13:T$215,MATCH(ROWS('LIP Model'!$AC$13:AU180),'LIP Model'!$AC$13:$AC$215,0))</f>
        <v>0.6142156552183321</v>
      </c>
      <c r="U180" s="89">
        <f>INDEX('LIP Model'!U$13:U$215,MATCH(ROWS('LIP Model'!$AC$13:AV180),'LIP Model'!$AC$13:$AC$215,0))</f>
        <v>74423.282511494865</v>
      </c>
      <c r="V180" s="89">
        <f>INDEX('LIP Model'!V$13:V$215,MATCH(ROWS('LIP Model'!$AC$13:AW180),'LIP Model'!$AC$13:$AC$215,0))</f>
        <v>3611496.5345511651</v>
      </c>
      <c r="W180" s="90">
        <f>INDEX('LIP Model'!W$13:W$215,MATCH(ROWS('LIP Model'!$AC$13:AX180),'LIP Model'!$AC$13:$AC$215,0))</f>
        <v>2.0607324913505462E-2</v>
      </c>
      <c r="X180" s="91" t="str">
        <f>INDEX('LIP Model'!X$13:X$215,MATCH(ROWS('LIP Model'!$AC$13:AY180),'LIP Model'!$AC$13:$AC$215,0))</f>
        <v>Tier 3</v>
      </c>
      <c r="Y180" s="92">
        <f>INDEX('LIP Model'!Y$13:Y$215,MATCH(ROWS('LIP Model'!$AC$13:BE180),'LIP Model'!$AC$13:$AC$215,0))</f>
        <v>22326.984753448458</v>
      </c>
      <c r="Z180" s="92">
        <f>VLOOKUP(B180,'Build LIP Model by County'!B$13:AB$215,25,FALSE)</f>
        <v>0</v>
      </c>
      <c r="AA180" s="92">
        <f>INDEX('LIP Model'!AA$13:AA$215,MATCH(ROWS('LIP Model'!$AC$13:BG180),'LIP Model'!$AC$13:$AC$215,0))</f>
        <v>22326.984753448458</v>
      </c>
      <c r="AB180" s="90">
        <f>INDEX('LIP Model'!AB$13:AB$215,MATCH(ROWS('LIP Model'!$AC$13:BH180),'LIP Model'!$AC$13:$AC$215,0))</f>
        <v>1</v>
      </c>
    </row>
    <row r="181" spans="2:28" s="73" customFormat="1" ht="18.75" x14ac:dyDescent="0.3">
      <c r="B181" s="84">
        <f>INDEX('LIP Model'!B$13:B$215,MATCH(ROWS('LIP Model'!$AC$13:AC181),'LIP Model'!$AC$13:$AC$215,0))</f>
        <v>23960025</v>
      </c>
      <c r="C181" s="84">
        <f>INDEX('LIP Model'!C$13:C$215,MATCH(ROWS('LIP Model'!$AC$13:AD181),'LIP Model'!$AC$13:$AC$215,0))</f>
        <v>103144</v>
      </c>
      <c r="D181" s="85" t="str">
        <f>INDEX('LIP Model'!D$13:D$215,MATCH(ROWS('LIP Model'!$AC$13:AE181),'LIP Model'!$AC$13:$AC$215,0))</f>
        <v>Physicians Regional Medical Center - Pine Ridge</v>
      </c>
      <c r="E181" s="85" t="str">
        <f>INDEX('LIP Model'!E$13:E$215,MATCH(ROWS('LIP Model'!$AC$13:AF181),'LIP Model'!$AC$13:$AC$215,0))</f>
        <v>COLLIER</v>
      </c>
      <c r="F181" s="84" t="str">
        <f>INDEX('LIP Model'!F$13:F$215,MATCH(ROWS('LIP Model'!$AC$13:AG181),'LIP Model'!$AC$13:$AC$215,0))</f>
        <v>Private</v>
      </c>
      <c r="G181" s="84" t="str">
        <f>INDEX('LIP Model'!G$13:G$215,MATCH(ROWS('LIP Model'!$AC$13:AH181),'LIP Model'!$AC$13:$AC$215,0))</f>
        <v>Not</v>
      </c>
      <c r="H181" s="84" t="str">
        <f>INDEX('LIP Model'!H$13:H$215,MATCH(ROWS('LIP Model'!$AC$13:AI181),'LIP Model'!$AC$13:$AC$215,0))</f>
        <v>Not</v>
      </c>
      <c r="I181" s="86">
        <f>INDEX('LIP Model'!I$13:I$215,MATCH(ROWS('LIP Model'!$AC$13:AJ181),'LIP Model'!$AC$13:$AC$215,0))</f>
        <v>42005</v>
      </c>
      <c r="J181" s="85" t="str">
        <f>INDEX('LIP Model'!J$13:J$215,MATCH(ROWS('LIP Model'!$AC$13:AK181),'LIP Model'!$AC$13:$AC$215,0))</f>
        <v xml:space="preserve"> 12/31/2015</v>
      </c>
      <c r="K181" s="87">
        <f>INDEX('LIP Model'!K$13:K$215,MATCH(ROWS('LIP Model'!$AC$13:AL181),'LIP Model'!$AC$13:$AC$215,0))</f>
        <v>1621</v>
      </c>
      <c r="L181" s="87">
        <f>INDEX('LIP Model'!L$13:L$215,MATCH(ROWS('LIP Model'!$AC$13:AM181),'LIP Model'!$AC$13:$AC$215,0))</f>
        <v>1378</v>
      </c>
      <c r="M181" s="87">
        <f>INDEX('LIP Model'!M$13:M$215,MATCH(ROWS('LIP Model'!$AC$13:AN181),'LIP Model'!$AC$13:$AC$215,0))</f>
        <v>2999</v>
      </c>
      <c r="N181" s="87">
        <f>INDEX('LIP Model'!N$13:N$215,MATCH(ROWS('LIP Model'!$AC$13:AO181),'LIP Model'!$AC$13:$AC$215,0))</f>
        <v>34354</v>
      </c>
      <c r="O181" s="88">
        <f>INDEX('LIP Model'!O$13:O$215,MATCH(ROWS('LIP Model'!$AC$13:AP181),'LIP Model'!$AC$13:$AC$215,0))</f>
        <v>8.7296966874308671E-2</v>
      </c>
      <c r="P181" s="89">
        <f>INDEX('LIP Model'!P$13:P$215,MATCH(ROWS('LIP Model'!$AC$13:AQ181),'LIP Model'!$AC$13:$AC$215,0))</f>
        <v>7384786</v>
      </c>
      <c r="Q181" s="89">
        <f>INDEX('LIP Model'!Q$13:Q$215,MATCH(ROWS('LIP Model'!$AC$13:AR181),'LIP Model'!$AC$13:$AC$215,0))</f>
        <v>364461223</v>
      </c>
      <c r="R181" s="89">
        <f>INDEX('LIP Model'!R$13:R$215,MATCH(ROWS('LIP Model'!$AC$13:AS181),'LIP Model'!$AC$13:$AC$215,0))</f>
        <v>167256713</v>
      </c>
      <c r="S181" s="89">
        <f>INDEX('LIP Model'!S$13:S$215,MATCH(ROWS('LIP Model'!$AC$13:AT181),'LIP Model'!$AC$13:$AC$215,0))</f>
        <v>1416953023</v>
      </c>
      <c r="T181" s="88">
        <f>INDEX('LIP Model'!T$13:T$215,MATCH(ROWS('LIP Model'!$AC$13:AU181),'LIP Model'!$AC$13:$AC$215,0))</f>
        <v>0.11803970229435051</v>
      </c>
      <c r="U181" s="89">
        <f>INDEX('LIP Model'!U$13:U$215,MATCH(ROWS('LIP Model'!$AC$13:AV181),'LIP Model'!$AC$13:$AC$215,0))</f>
        <v>871697.9409474876</v>
      </c>
      <c r="V181" s="89">
        <f>INDEX('LIP Model'!V$13:V$215,MATCH(ROWS('LIP Model'!$AC$13:AW181),'LIP Model'!$AC$13:$AC$215,0))</f>
        <v>43020894.260754891</v>
      </c>
      <c r="W181" s="90">
        <f>INDEX('LIP Model'!W$13:W$215,MATCH(ROWS('LIP Model'!$AC$13:AX181),'LIP Model'!$AC$13:$AC$215,0))</f>
        <v>2.0262199471355012E-2</v>
      </c>
      <c r="X181" s="91" t="str">
        <f>INDEX('LIP Model'!X$13:X$215,MATCH(ROWS('LIP Model'!$AC$13:AY181),'LIP Model'!$AC$13:$AC$215,0))</f>
        <v>Tier 3</v>
      </c>
      <c r="Y181" s="92">
        <f>INDEX('LIP Model'!Y$13:Y$215,MATCH(ROWS('LIP Model'!$AC$13:BE181),'LIP Model'!$AC$13:$AC$215,0))</f>
        <v>261509.38228424627</v>
      </c>
      <c r="Z181" s="92">
        <f>VLOOKUP(B181,'Build LIP Model by County'!B$13:AB$215,25,FALSE)</f>
        <v>0</v>
      </c>
      <c r="AA181" s="92">
        <f>INDEX('LIP Model'!AA$13:AA$215,MATCH(ROWS('LIP Model'!$AC$13:BG181),'LIP Model'!$AC$13:$AC$215,0))</f>
        <v>261509.38228424627</v>
      </c>
      <c r="AB181" s="90">
        <f>INDEX('LIP Model'!AB$13:AB$215,MATCH(ROWS('LIP Model'!$AC$13:BH181),'LIP Model'!$AC$13:$AC$215,0))</f>
        <v>1</v>
      </c>
    </row>
    <row r="182" spans="2:28" s="73" customFormat="1" ht="18.75" x14ac:dyDescent="0.3">
      <c r="B182" s="84">
        <f>INDEX('LIP Model'!B$13:B$215,MATCH(ROWS('LIP Model'!$AC$13:AC182),'LIP Model'!$AC$13:$AC$215,0))</f>
        <v>100049</v>
      </c>
      <c r="C182" s="84">
        <f>INDEX('LIP Model'!C$13:C$215,MATCH(ROWS('LIP Model'!$AC$13:AD182),'LIP Model'!$AC$13:$AC$215,0))</f>
        <v>100897</v>
      </c>
      <c r="D182" s="85" t="str">
        <f>INDEX('LIP Model'!D$13:D$215,MATCH(ROWS('LIP Model'!$AC$13:AE182),'LIP Model'!$AC$13:$AC$215,0))</f>
        <v>Highlands Regional Medical Center</v>
      </c>
      <c r="E182" s="85" t="str">
        <f>INDEX('LIP Model'!E$13:E$215,MATCH(ROWS('LIP Model'!$AC$13:AF182),'LIP Model'!$AC$13:$AC$215,0))</f>
        <v>HIGHLANDS</v>
      </c>
      <c r="F182" s="84" t="str">
        <f>INDEX('LIP Model'!F$13:F$215,MATCH(ROWS('LIP Model'!$AC$13:AG182),'LIP Model'!$AC$13:$AC$215,0))</f>
        <v>Private</v>
      </c>
      <c r="G182" s="84" t="str">
        <f>INDEX('LIP Model'!G$13:G$215,MATCH(ROWS('LIP Model'!$AC$13:AH182),'LIP Model'!$AC$13:$AC$215,0))</f>
        <v>Not</v>
      </c>
      <c r="H182" s="84" t="str">
        <f>INDEX('LIP Model'!H$13:H$215,MATCH(ROWS('LIP Model'!$AC$13:AI182),'LIP Model'!$AC$13:$AC$215,0))</f>
        <v>Not</v>
      </c>
      <c r="I182" s="86">
        <f>INDEX('LIP Model'!I$13:I$215,MATCH(ROWS('LIP Model'!$AC$13:AJ182),'LIP Model'!$AC$13:$AC$215,0))</f>
        <v>42005</v>
      </c>
      <c r="J182" s="85" t="str">
        <f>INDEX('LIP Model'!J$13:J$215,MATCH(ROWS('LIP Model'!$AC$13:AK182),'LIP Model'!$AC$13:$AC$215,0))</f>
        <v xml:space="preserve"> 12/31/2015</v>
      </c>
      <c r="K182" s="87">
        <f>INDEX('LIP Model'!K$13:K$215,MATCH(ROWS('LIP Model'!$AC$13:AL182),'LIP Model'!$AC$13:$AC$215,0))</f>
        <v>821</v>
      </c>
      <c r="L182" s="87">
        <f>INDEX('LIP Model'!L$13:L$215,MATCH(ROWS('LIP Model'!$AC$13:AM182),'LIP Model'!$AC$13:$AC$215,0))</f>
        <v>1596</v>
      </c>
      <c r="M182" s="87">
        <f>INDEX('LIP Model'!M$13:M$215,MATCH(ROWS('LIP Model'!$AC$13:AN182),'LIP Model'!$AC$13:$AC$215,0))</f>
        <v>2417</v>
      </c>
      <c r="N182" s="87">
        <f>INDEX('LIP Model'!N$13:N$215,MATCH(ROWS('LIP Model'!$AC$13:AO182),'LIP Model'!$AC$13:$AC$215,0))</f>
        <v>14133</v>
      </c>
      <c r="O182" s="88">
        <f>INDEX('LIP Model'!O$13:O$215,MATCH(ROWS('LIP Model'!$AC$13:AP182),'LIP Model'!$AC$13:$AC$215,0))</f>
        <v>0.1710181843911413</v>
      </c>
      <c r="P182" s="89">
        <f>INDEX('LIP Model'!P$13:P$215,MATCH(ROWS('LIP Model'!$AC$13:AQ182),'LIP Model'!$AC$13:$AC$215,0))</f>
        <v>1212502</v>
      </c>
      <c r="Q182" s="89">
        <f>INDEX('LIP Model'!Q$13:Q$215,MATCH(ROWS('LIP Model'!$AC$13:AR182),'LIP Model'!$AC$13:$AC$215,0))</f>
        <v>60145058</v>
      </c>
      <c r="R182" s="89">
        <f>INDEX('LIP Model'!R$13:R$215,MATCH(ROWS('LIP Model'!$AC$13:AS182),'LIP Model'!$AC$13:$AC$215,0))</f>
        <v>54319684</v>
      </c>
      <c r="S182" s="89">
        <f>INDEX('LIP Model'!S$13:S$215,MATCH(ROWS('LIP Model'!$AC$13:AT182),'LIP Model'!$AC$13:$AC$215,0))</f>
        <v>398284021</v>
      </c>
      <c r="T182" s="88">
        <f>INDEX('LIP Model'!T$13:T$215,MATCH(ROWS('LIP Model'!$AC$13:AU182),'LIP Model'!$AC$13:$AC$215,0))</f>
        <v>0.13638429145014583</v>
      </c>
      <c r="U182" s="89">
        <f>INDEX('LIP Model'!U$13:U$215,MATCH(ROWS('LIP Model'!$AC$13:AV182),'LIP Model'!$AC$13:$AC$215,0))</f>
        <v>165366.22615188471</v>
      </c>
      <c r="V182" s="89">
        <f>INDEX('LIP Model'!V$13:V$215,MATCH(ROWS('LIP Model'!$AC$13:AW182),'LIP Model'!$AC$13:$AC$215,0))</f>
        <v>8202841.1195579246</v>
      </c>
      <c r="W182" s="90">
        <f>INDEX('LIP Model'!W$13:W$215,MATCH(ROWS('LIP Model'!$AC$13:AX182),'LIP Model'!$AC$13:$AC$215,0))</f>
        <v>2.0159628077838082E-2</v>
      </c>
      <c r="X182" s="91" t="str">
        <f>INDEX('LIP Model'!X$13:X$215,MATCH(ROWS('LIP Model'!$AC$13:AY182),'LIP Model'!$AC$13:$AC$215,0))</f>
        <v>Tier 3</v>
      </c>
      <c r="Y182" s="92">
        <f>INDEX('LIP Model'!Y$13:Y$215,MATCH(ROWS('LIP Model'!$AC$13:BE182),'LIP Model'!$AC$13:$AC$215,0))</f>
        <v>49609.867845565408</v>
      </c>
      <c r="Z182" s="92">
        <f>VLOOKUP(B182,'Build LIP Model by County'!B$13:AB$215,25,FALSE)</f>
        <v>0</v>
      </c>
      <c r="AA182" s="92">
        <f>INDEX('LIP Model'!AA$13:AA$215,MATCH(ROWS('LIP Model'!$AC$13:BG182),'LIP Model'!$AC$13:$AC$215,0))</f>
        <v>49609.867845565408</v>
      </c>
      <c r="AB182" s="90">
        <f>INDEX('LIP Model'!AB$13:AB$215,MATCH(ROWS('LIP Model'!$AC$13:BH182),'LIP Model'!$AC$13:$AC$215,0))</f>
        <v>1</v>
      </c>
    </row>
    <row r="183" spans="2:28" s="73" customFormat="1" ht="18.75" x14ac:dyDescent="0.3">
      <c r="B183" s="84">
        <f>INDEX('LIP Model'!B$13:B$215,MATCH(ROWS('LIP Model'!$AC$13:AC183),'LIP Model'!$AC$13:$AC$215,0))</f>
        <v>23960082</v>
      </c>
      <c r="C183" s="84">
        <f>INDEX('LIP Model'!C$13:C$215,MATCH(ROWS('LIP Model'!$AC$13:AD183),'LIP Model'!$AC$13:$AC$215,0))</f>
        <v>9496</v>
      </c>
      <c r="D183" s="85" t="str">
        <f>INDEX('LIP Model'!D$13:D$215,MATCH(ROWS('LIP Model'!$AC$13:AE183),'LIP Model'!$AC$13:$AC$215,0))</f>
        <v>Florida Hospital at Connerton Long Term Acute Care Hospital</v>
      </c>
      <c r="E183" s="85" t="str">
        <f>INDEX('LIP Model'!E$13:E$215,MATCH(ROWS('LIP Model'!$AC$13:AF183),'LIP Model'!$AC$13:$AC$215,0))</f>
        <v>PASCO</v>
      </c>
      <c r="F183" s="84" t="str">
        <f>INDEX('LIP Model'!F$13:F$215,MATCH(ROWS('LIP Model'!$AC$13:AG183),'LIP Model'!$AC$13:$AC$215,0))</f>
        <v>Private</v>
      </c>
      <c r="G183" s="84" t="str">
        <f>INDEX('LIP Model'!G$13:G$215,MATCH(ROWS('LIP Model'!$AC$13:AH183),'LIP Model'!$AC$13:$AC$215,0))</f>
        <v>Not</v>
      </c>
      <c r="H183" s="84" t="str">
        <f>INDEX('LIP Model'!H$13:H$215,MATCH(ROWS('LIP Model'!$AC$13:AI183),'LIP Model'!$AC$13:$AC$215,0))</f>
        <v>Not</v>
      </c>
      <c r="I183" s="86">
        <f>INDEX('LIP Model'!I$13:I$215,MATCH(ROWS('LIP Model'!$AC$13:AJ183),'LIP Model'!$AC$13:$AC$215,0))</f>
        <v>42005</v>
      </c>
      <c r="J183" s="85" t="str">
        <f>INDEX('LIP Model'!J$13:J$215,MATCH(ROWS('LIP Model'!$AC$13:AK183),'LIP Model'!$AC$13:$AC$215,0))</f>
        <v xml:space="preserve"> 12/31/2015</v>
      </c>
      <c r="K183" s="87">
        <f>INDEX('LIP Model'!K$13:K$215,MATCH(ROWS('LIP Model'!$AC$13:AL183),'LIP Model'!$AC$13:$AC$215,0))</f>
        <v>70</v>
      </c>
      <c r="L183" s="87">
        <f>INDEX('LIP Model'!L$13:L$215,MATCH(ROWS('LIP Model'!$AC$13:AM183),'LIP Model'!$AC$13:$AC$215,0))</f>
        <v>384</v>
      </c>
      <c r="M183" s="87">
        <f>INDEX('LIP Model'!M$13:M$215,MATCH(ROWS('LIP Model'!$AC$13:AN183),'LIP Model'!$AC$13:$AC$215,0))</f>
        <v>454</v>
      </c>
      <c r="N183" s="87">
        <f>INDEX('LIP Model'!N$13:N$215,MATCH(ROWS('LIP Model'!$AC$13:AO183),'LIP Model'!$AC$13:$AC$215,0))</f>
        <v>17978</v>
      </c>
      <c r="O183" s="88">
        <f>INDEX('LIP Model'!O$13:O$215,MATCH(ROWS('LIP Model'!$AC$13:AP183),'LIP Model'!$AC$13:$AC$215,0))</f>
        <v>2.5253087106463457E-2</v>
      </c>
      <c r="P183" s="89">
        <f>INDEX('LIP Model'!P$13:P$215,MATCH(ROWS('LIP Model'!$AC$13:AQ183),'LIP Model'!$AC$13:$AC$215,0))</f>
        <v>324054</v>
      </c>
      <c r="Q183" s="89">
        <f>INDEX('LIP Model'!Q$13:Q$215,MATCH(ROWS('LIP Model'!$AC$13:AR183),'LIP Model'!$AC$13:$AC$215,0))</f>
        <v>17538074</v>
      </c>
      <c r="R183" s="89">
        <f>INDEX('LIP Model'!R$13:R$215,MATCH(ROWS('LIP Model'!$AC$13:AS183),'LIP Model'!$AC$13:$AC$215,0))</f>
        <v>26620337</v>
      </c>
      <c r="S183" s="89">
        <f>INDEX('LIP Model'!S$13:S$215,MATCH(ROWS('LIP Model'!$AC$13:AT183),'LIP Model'!$AC$13:$AC$215,0))</f>
        <v>93542653</v>
      </c>
      <c r="T183" s="88">
        <f>INDEX('LIP Model'!T$13:T$215,MATCH(ROWS('LIP Model'!$AC$13:AU183),'LIP Model'!$AC$13:$AC$215,0))</f>
        <v>0.28457966656130651</v>
      </c>
      <c r="U183" s="89">
        <f>INDEX('LIP Model'!U$13:U$215,MATCH(ROWS('LIP Model'!$AC$13:AV183),'LIP Model'!$AC$13:$AC$215,0))</f>
        <v>92219.179267857617</v>
      </c>
      <c r="V183" s="89">
        <f>INDEX('LIP Model'!V$13:V$215,MATCH(ROWS('LIP Model'!$AC$13:AW183),'LIP Model'!$AC$13:$AC$215,0))</f>
        <v>4990979.251047519</v>
      </c>
      <c r="W183" s="90">
        <f>INDEX('LIP Model'!W$13:W$215,MATCH(ROWS('LIP Model'!$AC$13:AX183),'LIP Model'!$AC$13:$AC$215,0))</f>
        <v>1.8477171438551349E-2</v>
      </c>
      <c r="X183" s="91" t="str">
        <f>INDEX('LIP Model'!X$13:X$215,MATCH(ROWS('LIP Model'!$AC$13:AY183),'LIP Model'!$AC$13:$AC$215,0))</f>
        <v>Tier 3</v>
      </c>
      <c r="Y183" s="92">
        <f>INDEX('LIP Model'!Y$13:Y$215,MATCH(ROWS('LIP Model'!$AC$13:BE183),'LIP Model'!$AC$13:$AC$215,0))</f>
        <v>27665.753780357285</v>
      </c>
      <c r="Z183" s="92">
        <f>VLOOKUP(B183,'Build LIP Model by County'!B$13:AB$215,25,FALSE)</f>
        <v>0</v>
      </c>
      <c r="AA183" s="92">
        <f>INDEX('LIP Model'!AA$13:AA$215,MATCH(ROWS('LIP Model'!$AC$13:BG183),'LIP Model'!$AC$13:$AC$215,0))</f>
        <v>27665.753780357285</v>
      </c>
      <c r="AB183" s="90">
        <f>INDEX('LIP Model'!AB$13:AB$215,MATCH(ROWS('LIP Model'!$AC$13:BH183),'LIP Model'!$AC$13:$AC$215,0))</f>
        <v>1</v>
      </c>
    </row>
    <row r="184" spans="2:28" s="73" customFormat="1" ht="18.75" x14ac:dyDescent="0.3">
      <c r="B184" s="84">
        <f>INDEX('LIP Model'!B$13:B$215,MATCH(ROWS('LIP Model'!$AC$13:AC184),'LIP Model'!$AC$13:$AC$215,0))</f>
        <v>100204</v>
      </c>
      <c r="C184" s="84">
        <f>INDEX('LIP Model'!C$13:C$215,MATCH(ROWS('LIP Model'!$AC$13:AD184),'LIP Model'!$AC$13:$AC$215,0))</f>
        <v>108626</v>
      </c>
      <c r="D184" s="85" t="str">
        <f>INDEX('LIP Model'!D$13:D$215,MATCH(ROWS('LIP Model'!$AC$13:AE184),'LIP Model'!$AC$13:$AC$215,0))</f>
        <v>North Florida Regional Medical Center</v>
      </c>
      <c r="E184" s="85" t="str">
        <f>INDEX('LIP Model'!E$13:E$215,MATCH(ROWS('LIP Model'!$AC$13:AF184),'LIP Model'!$AC$13:$AC$215,0))</f>
        <v>ALACHUA</v>
      </c>
      <c r="F184" s="84" t="str">
        <f>INDEX('LIP Model'!F$13:F$215,MATCH(ROWS('LIP Model'!$AC$13:AG184),'LIP Model'!$AC$13:$AC$215,0))</f>
        <v>Private</v>
      </c>
      <c r="G184" s="84" t="str">
        <f>INDEX('LIP Model'!G$13:G$215,MATCH(ROWS('LIP Model'!$AC$13:AH184),'LIP Model'!$AC$13:$AC$215,0))</f>
        <v>Not</v>
      </c>
      <c r="H184" s="84" t="str">
        <f>INDEX('LIP Model'!H$13:H$215,MATCH(ROWS('LIP Model'!$AC$13:AI184),'LIP Model'!$AC$13:$AC$215,0))</f>
        <v>Not</v>
      </c>
      <c r="I184" s="86">
        <f>INDEX('LIP Model'!I$13:I$215,MATCH(ROWS('LIP Model'!$AC$13:AJ184),'LIP Model'!$AC$13:$AC$215,0))</f>
        <v>42005</v>
      </c>
      <c r="J184" s="85" t="str">
        <f>INDEX('LIP Model'!J$13:J$215,MATCH(ROWS('LIP Model'!$AC$13:AK184),'LIP Model'!$AC$13:$AC$215,0))</f>
        <v xml:space="preserve"> 12/31/2015</v>
      </c>
      <c r="K184" s="87">
        <f>INDEX('LIP Model'!K$13:K$215,MATCH(ROWS('LIP Model'!$AC$13:AL184),'LIP Model'!$AC$13:$AC$215,0))</f>
        <v>4036</v>
      </c>
      <c r="L184" s="87">
        <f>INDEX('LIP Model'!L$13:L$215,MATCH(ROWS('LIP Model'!$AC$13:AM184),'LIP Model'!$AC$13:$AC$215,0))</f>
        <v>10520</v>
      </c>
      <c r="M184" s="87">
        <f>INDEX('LIP Model'!M$13:M$215,MATCH(ROWS('LIP Model'!$AC$13:AN184),'LIP Model'!$AC$13:$AC$215,0))</f>
        <v>14556</v>
      </c>
      <c r="N184" s="87">
        <f>INDEX('LIP Model'!N$13:N$215,MATCH(ROWS('LIP Model'!$AC$13:AO184),'LIP Model'!$AC$13:$AC$215,0))</f>
        <v>100978</v>
      </c>
      <c r="O184" s="88">
        <f>INDEX('LIP Model'!O$13:O$215,MATCH(ROWS('LIP Model'!$AC$13:AP184),'LIP Model'!$AC$13:$AC$215,0))</f>
        <v>0.14415021093703578</v>
      </c>
      <c r="P184" s="89">
        <f>INDEX('LIP Model'!P$13:P$215,MATCH(ROWS('LIP Model'!$AC$13:AQ184),'LIP Model'!$AC$13:$AC$215,0))</f>
        <v>16149712</v>
      </c>
      <c r="Q184" s="89">
        <f>INDEX('LIP Model'!Q$13:Q$215,MATCH(ROWS('LIP Model'!$AC$13:AR184),'LIP Model'!$AC$13:$AC$215,0))</f>
        <v>879326119</v>
      </c>
      <c r="R184" s="89">
        <f>INDEX('LIP Model'!R$13:R$215,MATCH(ROWS('LIP Model'!$AC$13:AS184),'LIP Model'!$AC$13:$AC$215,0))</f>
        <v>312217424</v>
      </c>
      <c r="S184" s="89">
        <f>INDEX('LIP Model'!S$13:S$215,MATCH(ROWS('LIP Model'!$AC$13:AT184),'LIP Model'!$AC$13:$AC$215,0))</f>
        <v>3165318030</v>
      </c>
      <c r="T184" s="88">
        <f>INDEX('LIP Model'!T$13:T$215,MATCH(ROWS('LIP Model'!$AC$13:AU184),'LIP Model'!$AC$13:$AC$215,0))</f>
        <v>9.863698403790408E-2</v>
      </c>
      <c r="U184" s="89">
        <f>INDEX('LIP Model'!U$13:U$215,MATCH(ROWS('LIP Model'!$AC$13:AV184),'LIP Model'!$AC$13:$AC$215,0))</f>
        <v>1592958.8847607479</v>
      </c>
      <c r="V184" s="89">
        <f>INDEX('LIP Model'!V$13:V$215,MATCH(ROWS('LIP Model'!$AC$13:AW184),'LIP Model'!$AC$13:$AC$215,0))</f>
        <v>86734076.363915145</v>
      </c>
      <c r="W184" s="90">
        <f>INDEX('LIP Model'!W$13:W$215,MATCH(ROWS('LIP Model'!$AC$13:AX184),'LIP Model'!$AC$13:$AC$215,0))</f>
        <v>1.8366009664725992E-2</v>
      </c>
      <c r="X184" s="91" t="str">
        <f>INDEX('LIP Model'!X$13:X$215,MATCH(ROWS('LIP Model'!$AC$13:AY184),'LIP Model'!$AC$13:$AC$215,0))</f>
        <v>Tier 3</v>
      </c>
      <c r="Y184" s="92">
        <f>INDEX('LIP Model'!Y$13:Y$215,MATCH(ROWS('LIP Model'!$AC$13:BE184),'LIP Model'!$AC$13:$AC$215,0))</f>
        <v>477887.66542822437</v>
      </c>
      <c r="Z184" s="92">
        <f>VLOOKUP(B184,'Build LIP Model by County'!B$13:AB$215,25,FALSE)</f>
        <v>0</v>
      </c>
      <c r="AA184" s="92">
        <f>INDEX('LIP Model'!AA$13:AA$215,MATCH(ROWS('LIP Model'!$AC$13:BG184),'LIP Model'!$AC$13:$AC$215,0))</f>
        <v>477887.66542822437</v>
      </c>
      <c r="AB184" s="90">
        <f>INDEX('LIP Model'!AB$13:AB$215,MATCH(ROWS('LIP Model'!$AC$13:BH184),'LIP Model'!$AC$13:$AC$215,0))</f>
        <v>1</v>
      </c>
    </row>
    <row r="185" spans="2:28" s="73" customFormat="1" ht="18.75" x14ac:dyDescent="0.3">
      <c r="B185" s="84">
        <f>INDEX('LIP Model'!B$13:B$215,MATCH(ROWS('LIP Model'!$AC$13:AC185),'LIP Model'!$AC$13:$AC$215,0))</f>
        <v>100139</v>
      </c>
      <c r="C185" s="84">
        <f>INDEX('LIP Model'!C$13:C$215,MATCH(ROWS('LIP Model'!$AC$13:AD185),'LIP Model'!$AC$13:$AC$215,0))</f>
        <v>101141</v>
      </c>
      <c r="D185" s="85" t="str">
        <f>INDEX('LIP Model'!D$13:D$215,MATCH(ROWS('LIP Model'!$AC$13:AE185),'LIP Model'!$AC$13:$AC$215,0))</f>
        <v>Regional General Hospital Williston</v>
      </c>
      <c r="E185" s="85" t="str">
        <f>INDEX('LIP Model'!E$13:E$215,MATCH(ROWS('LIP Model'!$AC$13:AF185),'LIP Model'!$AC$13:$AC$215,0))</f>
        <v>LEVY</v>
      </c>
      <c r="F185" s="84" t="str">
        <f>INDEX('LIP Model'!F$13:F$215,MATCH(ROWS('LIP Model'!$AC$13:AG185),'LIP Model'!$AC$13:$AC$215,0))</f>
        <v>Private</v>
      </c>
      <c r="G185" s="84" t="str">
        <f>INDEX('LIP Model'!G$13:G$215,MATCH(ROWS('LIP Model'!$AC$13:AH185),'LIP Model'!$AC$13:$AC$215,0))</f>
        <v>Not</v>
      </c>
      <c r="H185" s="84" t="str">
        <f>INDEX('LIP Model'!H$13:H$215,MATCH(ROWS('LIP Model'!$AC$13:AI185),'LIP Model'!$AC$13:$AC$215,0))</f>
        <v>Not</v>
      </c>
      <c r="I185" s="86">
        <f>INDEX('LIP Model'!I$13:I$215,MATCH(ROWS('LIP Model'!$AC$13:AJ185),'LIP Model'!$AC$13:$AC$215,0))</f>
        <v>41883</v>
      </c>
      <c r="J185" s="85" t="str">
        <f>INDEX('LIP Model'!J$13:J$215,MATCH(ROWS('LIP Model'!$AC$13:AK185),'LIP Model'!$AC$13:$AC$215,0))</f>
        <v xml:space="preserve"> 8/31/2015</v>
      </c>
      <c r="K185" s="87">
        <f>INDEX('LIP Model'!K$13:K$215,MATCH(ROWS('LIP Model'!$AC$13:AL185),'LIP Model'!$AC$13:$AC$215,0))</f>
        <v>35</v>
      </c>
      <c r="L185" s="87">
        <f>INDEX('LIP Model'!L$13:L$215,MATCH(ROWS('LIP Model'!$AC$13:AM185),'LIP Model'!$AC$13:$AC$215,0))</f>
        <v>117</v>
      </c>
      <c r="M185" s="87">
        <f>INDEX('LIP Model'!M$13:M$215,MATCH(ROWS('LIP Model'!$AC$13:AN185),'LIP Model'!$AC$13:$AC$215,0))</f>
        <v>152</v>
      </c>
      <c r="N185" s="87">
        <f>INDEX('LIP Model'!N$13:N$215,MATCH(ROWS('LIP Model'!$AC$13:AO185),'LIP Model'!$AC$13:$AC$215,0))</f>
        <v>683</v>
      </c>
      <c r="O185" s="88">
        <f>INDEX('LIP Model'!O$13:O$215,MATCH(ROWS('LIP Model'!$AC$13:AP185),'LIP Model'!$AC$13:$AC$215,0))</f>
        <v>0.2225475841874085</v>
      </c>
      <c r="P185" s="89">
        <f>INDEX('LIP Model'!P$13:P$215,MATCH(ROWS('LIP Model'!$AC$13:AQ185),'LIP Model'!$AC$13:$AC$215,0))</f>
        <v>30133</v>
      </c>
      <c r="Q185" s="89">
        <f>INDEX('LIP Model'!Q$13:Q$215,MATCH(ROWS('LIP Model'!$AC$13:AR185),'LIP Model'!$AC$13:$AC$215,0))</f>
        <v>1643952</v>
      </c>
      <c r="R185" s="89">
        <f>INDEX('LIP Model'!R$13:R$215,MATCH(ROWS('LIP Model'!$AC$13:AS185),'LIP Model'!$AC$13:$AC$215,0))</f>
        <v>5823029</v>
      </c>
      <c r="S185" s="89">
        <f>INDEX('LIP Model'!S$13:S$215,MATCH(ROWS('LIP Model'!$AC$13:AT185),'LIP Model'!$AC$13:$AC$215,0))</f>
        <v>11045086</v>
      </c>
      <c r="T185" s="88">
        <f>INDEX('LIP Model'!T$13:T$215,MATCH(ROWS('LIP Model'!$AC$13:AU185),'LIP Model'!$AC$13:$AC$215,0))</f>
        <v>0.52720540156953055</v>
      </c>
      <c r="U185" s="89">
        <f>INDEX('LIP Model'!U$13:U$215,MATCH(ROWS('LIP Model'!$AC$13:AV185),'LIP Model'!$AC$13:$AC$215,0))</f>
        <v>15886.280365494664</v>
      </c>
      <c r="V185" s="89">
        <f>INDEX('LIP Model'!V$13:V$215,MATCH(ROWS('LIP Model'!$AC$13:AW185),'LIP Model'!$AC$13:$AC$215,0))</f>
        <v>866700.3743210329</v>
      </c>
      <c r="W185" s="90">
        <f>INDEX('LIP Model'!W$13:W$215,MATCH(ROWS('LIP Model'!$AC$13:AX185),'LIP Model'!$AC$13:$AC$215,0))</f>
        <v>1.8329610596903072E-2</v>
      </c>
      <c r="X185" s="91" t="str">
        <f>INDEX('LIP Model'!X$13:X$215,MATCH(ROWS('LIP Model'!$AC$13:AY185),'LIP Model'!$AC$13:$AC$215,0))</f>
        <v>Tier 3</v>
      </c>
      <c r="Y185" s="92">
        <f>INDEX('LIP Model'!Y$13:Y$215,MATCH(ROWS('LIP Model'!$AC$13:BE185),'LIP Model'!$AC$13:$AC$215,0))</f>
        <v>4765.8841096483993</v>
      </c>
      <c r="Z185" s="92">
        <f>VLOOKUP(B185,'Build LIP Model by County'!B$13:AB$215,25,FALSE)</f>
        <v>0</v>
      </c>
      <c r="AA185" s="92">
        <f>INDEX('LIP Model'!AA$13:AA$215,MATCH(ROWS('LIP Model'!$AC$13:BG185),'LIP Model'!$AC$13:$AC$215,0))</f>
        <v>4765.8841096483993</v>
      </c>
      <c r="AB185" s="90">
        <f>INDEX('LIP Model'!AB$13:AB$215,MATCH(ROWS('LIP Model'!$AC$13:BH185),'LIP Model'!$AC$13:$AC$215,0))</f>
        <v>1</v>
      </c>
    </row>
    <row r="186" spans="2:28" s="73" customFormat="1" ht="18.75" x14ac:dyDescent="0.3">
      <c r="B186" s="84">
        <f>INDEX('LIP Model'!B$13:B$215,MATCH(ROWS('LIP Model'!$AC$13:AC186),'LIP Model'!$AC$13:$AC$215,0))</f>
        <v>100249</v>
      </c>
      <c r="C186" s="84">
        <f>INDEX('LIP Model'!C$13:C$215,MATCH(ROWS('LIP Model'!$AC$13:AD186),'LIP Model'!$AC$13:$AC$215,0))</f>
        <v>119989</v>
      </c>
      <c r="D186" s="85" t="str">
        <f>INDEX('LIP Model'!D$13:D$215,MATCH(ROWS('LIP Model'!$AC$13:AE186),'LIP Model'!$AC$13:$AC$215,0))</f>
        <v>Seven Rivers Regional Medical Center</v>
      </c>
      <c r="E186" s="85" t="str">
        <f>INDEX('LIP Model'!E$13:E$215,MATCH(ROWS('LIP Model'!$AC$13:AF186),'LIP Model'!$AC$13:$AC$215,0))</f>
        <v>CITRUS</v>
      </c>
      <c r="F186" s="84" t="str">
        <f>INDEX('LIP Model'!F$13:F$215,MATCH(ROWS('LIP Model'!$AC$13:AG186),'LIP Model'!$AC$13:$AC$215,0))</f>
        <v>Private</v>
      </c>
      <c r="G186" s="84" t="str">
        <f>INDEX('LIP Model'!G$13:G$215,MATCH(ROWS('LIP Model'!$AC$13:AH186),'LIP Model'!$AC$13:$AC$215,0))</f>
        <v>Not</v>
      </c>
      <c r="H186" s="84" t="str">
        <f>INDEX('LIP Model'!H$13:H$215,MATCH(ROWS('LIP Model'!$AC$13:AI186),'LIP Model'!$AC$13:$AC$215,0))</f>
        <v>Not</v>
      </c>
      <c r="I186" s="86">
        <f>INDEX('LIP Model'!I$13:I$215,MATCH(ROWS('LIP Model'!$AC$13:AJ186),'LIP Model'!$AC$13:$AC$215,0))</f>
        <v>42005</v>
      </c>
      <c r="J186" s="85" t="str">
        <f>INDEX('LIP Model'!J$13:J$215,MATCH(ROWS('LIP Model'!$AC$13:AK186),'LIP Model'!$AC$13:$AC$215,0))</f>
        <v xml:space="preserve"> 12/31/2015</v>
      </c>
      <c r="K186" s="87">
        <f>INDEX('LIP Model'!K$13:K$215,MATCH(ROWS('LIP Model'!$AC$13:AL186),'LIP Model'!$AC$13:$AC$215,0))</f>
        <v>509</v>
      </c>
      <c r="L186" s="87">
        <f>INDEX('LIP Model'!L$13:L$215,MATCH(ROWS('LIP Model'!$AC$13:AM186),'LIP Model'!$AC$13:$AC$215,0))</f>
        <v>1657</v>
      </c>
      <c r="M186" s="87">
        <f>INDEX('LIP Model'!M$13:M$215,MATCH(ROWS('LIP Model'!$AC$13:AN186),'LIP Model'!$AC$13:$AC$215,0))</f>
        <v>2166</v>
      </c>
      <c r="N186" s="87">
        <f>INDEX('LIP Model'!N$13:N$215,MATCH(ROWS('LIP Model'!$AC$13:AO186),'LIP Model'!$AC$13:$AC$215,0))</f>
        <v>26048</v>
      </c>
      <c r="O186" s="88">
        <f>INDEX('LIP Model'!O$13:O$215,MATCH(ROWS('LIP Model'!$AC$13:AP186),'LIP Model'!$AC$13:$AC$215,0))</f>
        <v>8.315417690417691E-2</v>
      </c>
      <c r="P186" s="89">
        <f>INDEX('LIP Model'!P$13:P$215,MATCH(ROWS('LIP Model'!$AC$13:AQ186),'LIP Model'!$AC$13:$AC$215,0))</f>
        <v>1886455</v>
      </c>
      <c r="Q186" s="89">
        <f>INDEX('LIP Model'!Q$13:Q$215,MATCH(ROWS('LIP Model'!$AC$13:AR186),'LIP Model'!$AC$13:$AC$215,0))</f>
        <v>103464352</v>
      </c>
      <c r="R186" s="89">
        <f>INDEX('LIP Model'!R$13:R$215,MATCH(ROWS('LIP Model'!$AC$13:AS186),'LIP Model'!$AC$13:$AC$215,0))</f>
        <v>67122936</v>
      </c>
      <c r="S186" s="89">
        <f>INDEX('LIP Model'!S$13:S$215,MATCH(ROWS('LIP Model'!$AC$13:AT186),'LIP Model'!$AC$13:$AC$215,0))</f>
        <v>628816540</v>
      </c>
      <c r="T186" s="88">
        <f>INDEX('LIP Model'!T$13:T$215,MATCH(ROWS('LIP Model'!$AC$13:AU186),'LIP Model'!$AC$13:$AC$215,0))</f>
        <v>0.10674486393121911</v>
      </c>
      <c r="U186" s="89">
        <f>INDEX('LIP Model'!U$13:U$215,MATCH(ROWS('LIP Model'!$AC$13:AV186),'LIP Model'!$AC$13:$AC$215,0))</f>
        <v>201369.38228736795</v>
      </c>
      <c r="V186" s="89">
        <f>INDEX('LIP Model'!V$13:V$215,MATCH(ROWS('LIP Model'!$AC$13:AW186),'LIP Model'!$AC$13:$AC$215,0))</f>
        <v>11044288.175971758</v>
      </c>
      <c r="W186" s="90">
        <f>INDEX('LIP Model'!W$13:W$215,MATCH(ROWS('LIP Model'!$AC$13:AX186),'LIP Model'!$AC$13:$AC$215,0))</f>
        <v>1.8232898225661338E-2</v>
      </c>
      <c r="X186" s="91" t="str">
        <f>INDEX('LIP Model'!X$13:X$215,MATCH(ROWS('LIP Model'!$AC$13:AY186),'LIP Model'!$AC$13:$AC$215,0))</f>
        <v>Tier 3</v>
      </c>
      <c r="Y186" s="92">
        <f>INDEX('LIP Model'!Y$13:Y$215,MATCH(ROWS('LIP Model'!$AC$13:BE186),'LIP Model'!$AC$13:$AC$215,0))</f>
        <v>60410.814686210382</v>
      </c>
      <c r="Z186" s="92">
        <f>VLOOKUP(B186,'Build LIP Model by County'!B$13:AB$215,25,FALSE)</f>
        <v>0</v>
      </c>
      <c r="AA186" s="92">
        <f>INDEX('LIP Model'!AA$13:AA$215,MATCH(ROWS('LIP Model'!$AC$13:BG186),'LIP Model'!$AC$13:$AC$215,0))</f>
        <v>60410.814686210382</v>
      </c>
      <c r="AB186" s="90">
        <f>INDEX('LIP Model'!AB$13:AB$215,MATCH(ROWS('LIP Model'!$AC$13:BH186),'LIP Model'!$AC$13:$AC$215,0))</f>
        <v>1</v>
      </c>
    </row>
    <row r="187" spans="2:28" s="73" customFormat="1" ht="18.75" x14ac:dyDescent="0.3">
      <c r="B187" s="84">
        <f>INDEX('LIP Model'!B$13:B$215,MATCH(ROWS('LIP Model'!$AC$13:AC187),'LIP Model'!$AC$13:$AC$215,0))</f>
        <v>23960044</v>
      </c>
      <c r="C187" s="84">
        <f>INDEX('LIP Model'!C$13:C$215,MATCH(ROWS('LIP Model'!$AC$13:AD187),'LIP Model'!$AC$13:$AC$215,0))</f>
        <v>103284</v>
      </c>
      <c r="D187" s="85" t="str">
        <f>INDEX('LIP Model'!D$13:D$215,MATCH(ROWS('LIP Model'!$AC$13:AE187),'LIP Model'!$AC$13:$AC$215,0))</f>
        <v>Sister Emmanuel Hospital</v>
      </c>
      <c r="E187" s="85" t="str">
        <f>INDEX('LIP Model'!E$13:E$215,MATCH(ROWS('LIP Model'!$AC$13:AF187),'LIP Model'!$AC$13:$AC$215,0))</f>
        <v>MIAMI-DADE</v>
      </c>
      <c r="F187" s="84" t="str">
        <f>INDEX('LIP Model'!F$13:F$215,MATCH(ROWS('LIP Model'!$AC$13:AG187),'LIP Model'!$AC$13:$AC$215,0))</f>
        <v>Private</v>
      </c>
      <c r="G187" s="84" t="str">
        <f>INDEX('LIP Model'!G$13:G$215,MATCH(ROWS('LIP Model'!$AC$13:AH187),'LIP Model'!$AC$13:$AC$215,0))</f>
        <v>Not</v>
      </c>
      <c r="H187" s="84" t="str">
        <f>INDEX('LIP Model'!H$13:H$215,MATCH(ROWS('LIP Model'!$AC$13:AI187),'LIP Model'!$AC$13:$AC$215,0))</f>
        <v>Not</v>
      </c>
      <c r="I187" s="86">
        <f>INDEX('LIP Model'!I$13:I$215,MATCH(ROWS('LIP Model'!$AC$13:AJ187),'LIP Model'!$AC$13:$AC$215,0))</f>
        <v>42005</v>
      </c>
      <c r="J187" s="85" t="str">
        <f>INDEX('LIP Model'!J$13:J$215,MATCH(ROWS('LIP Model'!$AC$13:AK187),'LIP Model'!$AC$13:$AC$215,0))</f>
        <v xml:space="preserve"> 12/31/2015</v>
      </c>
      <c r="K187" s="87">
        <f>INDEX('LIP Model'!K$13:K$215,MATCH(ROWS('LIP Model'!$AC$13:AL187),'LIP Model'!$AC$13:$AC$215,0))</f>
        <v>164</v>
      </c>
      <c r="L187" s="87">
        <f>INDEX('LIP Model'!L$13:L$215,MATCH(ROWS('LIP Model'!$AC$13:AM187),'LIP Model'!$AC$13:$AC$215,0))</f>
        <v>78</v>
      </c>
      <c r="M187" s="87">
        <f>INDEX('LIP Model'!M$13:M$215,MATCH(ROWS('LIP Model'!$AC$13:AN187),'LIP Model'!$AC$13:$AC$215,0))</f>
        <v>242</v>
      </c>
      <c r="N187" s="87">
        <f>INDEX('LIP Model'!N$13:N$215,MATCH(ROWS('LIP Model'!$AC$13:AO187),'LIP Model'!$AC$13:$AC$215,0))</f>
        <v>9184</v>
      </c>
      <c r="O187" s="88">
        <f>INDEX('LIP Model'!O$13:O$215,MATCH(ROWS('LIP Model'!$AC$13:AP187),'LIP Model'!$AC$13:$AC$215,0))</f>
        <v>2.6350174216027873E-2</v>
      </c>
      <c r="P187" s="89">
        <f>INDEX('LIP Model'!P$13:P$215,MATCH(ROWS('LIP Model'!$AC$13:AQ187),'LIP Model'!$AC$13:$AC$215,0))</f>
        <v>105043</v>
      </c>
      <c r="Q187" s="89">
        <f>INDEX('LIP Model'!Q$13:Q$215,MATCH(ROWS('LIP Model'!$AC$13:AR187),'LIP Model'!$AC$13:$AC$215,0))</f>
        <v>5773931</v>
      </c>
      <c r="R187" s="89">
        <f>INDEX('LIP Model'!R$13:R$215,MATCH(ROWS('LIP Model'!$AC$13:AS187),'LIP Model'!$AC$13:$AC$215,0))</f>
        <v>12569331</v>
      </c>
      <c r="S187" s="89">
        <f>INDEX('LIP Model'!S$13:S$215,MATCH(ROWS('LIP Model'!$AC$13:AT187),'LIP Model'!$AC$13:$AC$215,0))</f>
        <v>106818858</v>
      </c>
      <c r="T187" s="88">
        <f>INDEX('LIP Model'!T$13:T$215,MATCH(ROWS('LIP Model'!$AC$13:AU187),'LIP Model'!$AC$13:$AC$215,0))</f>
        <v>0.11766958789243001</v>
      </c>
      <c r="U187" s="89">
        <f>INDEX('LIP Model'!U$13:U$215,MATCH(ROWS('LIP Model'!$AC$13:AV187),'LIP Model'!$AC$13:$AC$215,0))</f>
        <v>12360.366520984526</v>
      </c>
      <c r="V187" s="89">
        <f>INDEX('LIP Model'!V$13:V$215,MATCH(ROWS('LIP Model'!$AC$13:AW187),'LIP Model'!$AC$13:$AC$215,0))</f>
        <v>679416.08128932631</v>
      </c>
      <c r="W187" s="90">
        <f>INDEX('LIP Model'!W$13:W$215,MATCH(ROWS('LIP Model'!$AC$13:AX187),'LIP Model'!$AC$13:$AC$215,0))</f>
        <v>1.8192631675023482E-2</v>
      </c>
      <c r="X187" s="91" t="str">
        <f>INDEX('LIP Model'!X$13:X$215,MATCH(ROWS('LIP Model'!$AC$13:AY187),'LIP Model'!$AC$13:$AC$215,0))</f>
        <v>Tier 3</v>
      </c>
      <c r="Y187" s="92">
        <f>INDEX('LIP Model'!Y$13:Y$215,MATCH(ROWS('LIP Model'!$AC$13:BE187),'LIP Model'!$AC$13:$AC$215,0))</f>
        <v>3708.1099562953577</v>
      </c>
      <c r="Z187" s="92">
        <f>VLOOKUP(B187,'Build LIP Model by County'!B$13:AB$215,25,FALSE)</f>
        <v>0</v>
      </c>
      <c r="AA187" s="92">
        <f>INDEX('LIP Model'!AA$13:AA$215,MATCH(ROWS('LIP Model'!$AC$13:BG187),'LIP Model'!$AC$13:$AC$215,0))</f>
        <v>3708.1099562953577</v>
      </c>
      <c r="AB187" s="90">
        <f>INDEX('LIP Model'!AB$13:AB$215,MATCH(ROWS('LIP Model'!$AC$13:BH187),'LIP Model'!$AC$13:$AC$215,0))</f>
        <v>1</v>
      </c>
    </row>
    <row r="188" spans="2:28" s="73" customFormat="1" ht="18.75" x14ac:dyDescent="0.3">
      <c r="B188" s="84">
        <f>INDEX('LIP Model'!B$13:B$215,MATCH(ROWS('LIP Model'!$AC$13:AC188),'LIP Model'!$AC$13:$AC$215,0))</f>
        <v>100226</v>
      </c>
      <c r="C188" s="84">
        <f>INDEX('LIP Model'!C$13:C$215,MATCH(ROWS('LIP Model'!$AC$13:AD188),'LIP Model'!$AC$13:$AC$215,0))</f>
        <v>111741</v>
      </c>
      <c r="D188" s="85" t="str">
        <f>INDEX('LIP Model'!D$13:D$215,MATCH(ROWS('LIP Model'!$AC$13:AE188),'LIP Model'!$AC$13:$AC$215,0))</f>
        <v>Orange Park Medical Center</v>
      </c>
      <c r="E188" s="85" t="str">
        <f>INDEX('LIP Model'!E$13:E$215,MATCH(ROWS('LIP Model'!$AC$13:AF188),'LIP Model'!$AC$13:$AC$215,0))</f>
        <v>CLAY</v>
      </c>
      <c r="F188" s="84" t="str">
        <f>INDEX('LIP Model'!F$13:F$215,MATCH(ROWS('LIP Model'!$AC$13:AG188),'LIP Model'!$AC$13:$AC$215,0))</f>
        <v>Private</v>
      </c>
      <c r="G188" s="84" t="str">
        <f>INDEX('LIP Model'!G$13:G$215,MATCH(ROWS('LIP Model'!$AC$13:AH188),'LIP Model'!$AC$13:$AC$215,0))</f>
        <v>Not</v>
      </c>
      <c r="H188" s="84" t="str">
        <f>INDEX('LIP Model'!H$13:H$215,MATCH(ROWS('LIP Model'!$AC$13:AI188),'LIP Model'!$AC$13:$AC$215,0))</f>
        <v>Not</v>
      </c>
      <c r="I188" s="86">
        <f>INDEX('LIP Model'!I$13:I$215,MATCH(ROWS('LIP Model'!$AC$13:AJ188),'LIP Model'!$AC$13:$AC$215,0))</f>
        <v>42005</v>
      </c>
      <c r="J188" s="85" t="str">
        <f>INDEX('LIP Model'!J$13:J$215,MATCH(ROWS('LIP Model'!$AC$13:AK188),'LIP Model'!$AC$13:$AC$215,0))</f>
        <v xml:space="preserve"> 12/31/2015</v>
      </c>
      <c r="K188" s="87">
        <f>INDEX('LIP Model'!K$13:K$215,MATCH(ROWS('LIP Model'!$AC$13:AL188),'LIP Model'!$AC$13:$AC$215,0))</f>
        <v>4791</v>
      </c>
      <c r="L188" s="87">
        <f>INDEX('LIP Model'!L$13:L$215,MATCH(ROWS('LIP Model'!$AC$13:AM188),'LIP Model'!$AC$13:$AC$215,0))</f>
        <v>12616</v>
      </c>
      <c r="M188" s="87">
        <f>INDEX('LIP Model'!M$13:M$215,MATCH(ROWS('LIP Model'!$AC$13:AN188),'LIP Model'!$AC$13:$AC$215,0))</f>
        <v>17407</v>
      </c>
      <c r="N188" s="87">
        <f>INDEX('LIP Model'!N$13:N$215,MATCH(ROWS('LIP Model'!$AC$13:AO188),'LIP Model'!$AC$13:$AC$215,0))</f>
        <v>78809</v>
      </c>
      <c r="O188" s="88">
        <f>INDEX('LIP Model'!O$13:O$215,MATCH(ROWS('LIP Model'!$AC$13:AP188),'LIP Model'!$AC$13:$AC$215,0))</f>
        <v>0.2208757882982908</v>
      </c>
      <c r="P188" s="89">
        <f>INDEX('LIP Model'!P$13:P$215,MATCH(ROWS('LIP Model'!$AC$13:AQ188),'LIP Model'!$AC$13:$AC$215,0))</f>
        <v>10242516</v>
      </c>
      <c r="Q188" s="89">
        <f>INDEX('LIP Model'!Q$13:Q$215,MATCH(ROWS('LIP Model'!$AC$13:AR188),'LIP Model'!$AC$13:$AC$215,0))</f>
        <v>595670280</v>
      </c>
      <c r="R188" s="89">
        <f>INDEX('LIP Model'!R$13:R$215,MATCH(ROWS('LIP Model'!$AC$13:AS188),'LIP Model'!$AC$13:$AC$215,0))</f>
        <v>215258978</v>
      </c>
      <c r="S188" s="89">
        <f>INDEX('LIP Model'!S$13:S$215,MATCH(ROWS('LIP Model'!$AC$13:AT188),'LIP Model'!$AC$13:$AC$215,0))</f>
        <v>2385853032</v>
      </c>
      <c r="T188" s="88">
        <f>INDEX('LIP Model'!T$13:T$215,MATCH(ROWS('LIP Model'!$AC$13:AU188),'LIP Model'!$AC$13:$AC$215,0))</f>
        <v>9.0223067017482575E-2</v>
      </c>
      <c r="U188" s="89">
        <f>INDEX('LIP Model'!U$13:U$215,MATCH(ROWS('LIP Model'!$AC$13:AV188),'LIP Model'!$AC$13:$AC$215,0))</f>
        <v>924111.20749563759</v>
      </c>
      <c r="V188" s="89">
        <f>INDEX('LIP Model'!V$13:V$215,MATCH(ROWS('LIP Model'!$AC$13:AW188),'LIP Model'!$AC$13:$AC$215,0))</f>
        <v>53743199.592762612</v>
      </c>
      <c r="W188" s="90">
        <f>INDEX('LIP Model'!W$13:W$215,MATCH(ROWS('LIP Model'!$AC$13:AX188),'LIP Model'!$AC$13:$AC$215,0))</f>
        <v>1.7194942141481359E-2</v>
      </c>
      <c r="X188" s="91" t="str">
        <f>INDEX('LIP Model'!X$13:X$215,MATCH(ROWS('LIP Model'!$AC$13:AY188),'LIP Model'!$AC$13:$AC$215,0))</f>
        <v>Tier 3</v>
      </c>
      <c r="Y188" s="92">
        <f>INDEX('LIP Model'!Y$13:Y$215,MATCH(ROWS('LIP Model'!$AC$13:BE188),'LIP Model'!$AC$13:$AC$215,0))</f>
        <v>277233.36224869126</v>
      </c>
      <c r="Z188" s="92">
        <f>VLOOKUP(B188,'Build LIP Model by County'!B$13:AB$215,25,FALSE)</f>
        <v>0</v>
      </c>
      <c r="AA188" s="92">
        <f>INDEX('LIP Model'!AA$13:AA$215,MATCH(ROWS('LIP Model'!$AC$13:BG188),'LIP Model'!$AC$13:$AC$215,0))</f>
        <v>277233.36224869126</v>
      </c>
      <c r="AB188" s="90">
        <f>INDEX('LIP Model'!AB$13:AB$215,MATCH(ROWS('LIP Model'!$AC$13:BH188),'LIP Model'!$AC$13:$AC$215,0))</f>
        <v>1</v>
      </c>
    </row>
    <row r="189" spans="2:28" s="73" customFormat="1" ht="18.75" x14ac:dyDescent="0.3">
      <c r="B189" s="84">
        <f>INDEX('LIP Model'!B$13:B$215,MATCH(ROWS('LIP Model'!$AC$13:AC189),'LIP Model'!$AC$13:$AC$215,0))</f>
        <v>100092</v>
      </c>
      <c r="C189" s="84">
        <f>INDEX('LIP Model'!C$13:C$215,MATCH(ROWS('LIP Model'!$AC$13:AD189),'LIP Model'!$AC$13:$AC$215,0))</f>
        <v>100111</v>
      </c>
      <c r="D189" s="85" t="str">
        <f>INDEX('LIP Model'!D$13:D$215,MATCH(ROWS('LIP Model'!$AC$13:AE189),'LIP Model'!$AC$13:$AC$215,0))</f>
        <v>Wuesthoff Medical Center-Rockledge</v>
      </c>
      <c r="E189" s="85" t="str">
        <f>INDEX('LIP Model'!E$13:E$215,MATCH(ROWS('LIP Model'!$AC$13:AF189),'LIP Model'!$AC$13:$AC$215,0))</f>
        <v>BREVARD</v>
      </c>
      <c r="F189" s="84" t="str">
        <f>INDEX('LIP Model'!F$13:F$215,MATCH(ROWS('LIP Model'!$AC$13:AG189),'LIP Model'!$AC$13:$AC$215,0))</f>
        <v>Private</v>
      </c>
      <c r="G189" s="84" t="str">
        <f>INDEX('LIP Model'!G$13:G$215,MATCH(ROWS('LIP Model'!$AC$13:AH189),'LIP Model'!$AC$13:$AC$215,0))</f>
        <v>Not</v>
      </c>
      <c r="H189" s="84" t="str">
        <f>INDEX('LIP Model'!H$13:H$215,MATCH(ROWS('LIP Model'!$AC$13:AI189),'LIP Model'!$AC$13:$AC$215,0))</f>
        <v>Not</v>
      </c>
      <c r="I189" s="86">
        <f>INDEX('LIP Model'!I$13:I$215,MATCH(ROWS('LIP Model'!$AC$13:AJ189),'LIP Model'!$AC$13:$AC$215,0))</f>
        <v>42005</v>
      </c>
      <c r="J189" s="85" t="str">
        <f>INDEX('LIP Model'!J$13:J$215,MATCH(ROWS('LIP Model'!$AC$13:AK189),'LIP Model'!$AC$13:$AC$215,0))</f>
        <v xml:space="preserve"> 12/31/2015</v>
      </c>
      <c r="K189" s="87">
        <f>INDEX('LIP Model'!K$13:K$215,MATCH(ROWS('LIP Model'!$AC$13:AL189),'LIP Model'!$AC$13:$AC$215,0))</f>
        <v>2107</v>
      </c>
      <c r="L189" s="87">
        <f>INDEX('LIP Model'!L$13:L$215,MATCH(ROWS('LIP Model'!$AC$13:AM189),'LIP Model'!$AC$13:$AC$215,0))</f>
        <v>7221</v>
      </c>
      <c r="M189" s="87">
        <f>INDEX('LIP Model'!M$13:M$215,MATCH(ROWS('LIP Model'!$AC$13:AN189),'LIP Model'!$AC$13:$AC$215,0))</f>
        <v>9328</v>
      </c>
      <c r="N189" s="87">
        <f>INDEX('LIP Model'!N$13:N$215,MATCH(ROWS('LIP Model'!$AC$13:AO189),'LIP Model'!$AC$13:$AC$215,0))</f>
        <v>61600</v>
      </c>
      <c r="O189" s="88">
        <f>INDEX('LIP Model'!O$13:O$215,MATCH(ROWS('LIP Model'!$AC$13:AP189),'LIP Model'!$AC$13:$AC$215,0))</f>
        <v>0.15142857142857144</v>
      </c>
      <c r="P189" s="89">
        <f>INDEX('LIP Model'!P$13:P$215,MATCH(ROWS('LIP Model'!$AC$13:AQ189),'LIP Model'!$AC$13:$AC$215,0))</f>
        <v>3873726</v>
      </c>
      <c r="Q189" s="89">
        <f>INDEX('LIP Model'!Q$13:Q$215,MATCH(ROWS('LIP Model'!$AC$13:AR189),'LIP Model'!$AC$13:$AC$215,0))</f>
        <v>238957724</v>
      </c>
      <c r="R189" s="89">
        <f>INDEX('LIP Model'!R$13:R$215,MATCH(ROWS('LIP Model'!$AC$13:AS189),'LIP Model'!$AC$13:$AC$215,0))</f>
        <v>136634737</v>
      </c>
      <c r="S189" s="89">
        <f>INDEX('LIP Model'!S$13:S$215,MATCH(ROWS('LIP Model'!$AC$13:AT189),'LIP Model'!$AC$13:$AC$215,0))</f>
        <v>1218727525</v>
      </c>
      <c r="T189" s="88">
        <f>INDEX('LIP Model'!T$13:T$215,MATCH(ROWS('LIP Model'!$AC$13:AU189),'LIP Model'!$AC$13:$AC$215,0))</f>
        <v>0.11211262090761427</v>
      </c>
      <c r="U189" s="89">
        <f>INDEX('LIP Model'!U$13:U$215,MATCH(ROWS('LIP Model'!$AC$13:AV189),'LIP Model'!$AC$13:$AC$215,0))</f>
        <v>434293.57453796902</v>
      </c>
      <c r="V189" s="89">
        <f>INDEX('LIP Model'!V$13:V$215,MATCH(ROWS('LIP Model'!$AC$13:AW189),'LIP Model'!$AC$13:$AC$215,0))</f>
        <v>26790176.723758321</v>
      </c>
      <c r="W189" s="90">
        <f>INDEX('LIP Model'!W$13:W$215,MATCH(ROWS('LIP Model'!$AC$13:AX189),'LIP Model'!$AC$13:$AC$215,0))</f>
        <v>1.6210926079962162E-2</v>
      </c>
      <c r="X189" s="91" t="str">
        <f>INDEX('LIP Model'!X$13:X$215,MATCH(ROWS('LIP Model'!$AC$13:AY189),'LIP Model'!$AC$13:$AC$215,0))</f>
        <v>Tier 3</v>
      </c>
      <c r="Y189" s="92">
        <f>INDEX('LIP Model'!Y$13:Y$215,MATCH(ROWS('LIP Model'!$AC$13:BE189),'LIP Model'!$AC$13:$AC$215,0))</f>
        <v>130288.0723613907</v>
      </c>
      <c r="Z189" s="92">
        <f>VLOOKUP(B189,'Build LIP Model by County'!B$13:AB$215,25,FALSE)</f>
        <v>0</v>
      </c>
      <c r="AA189" s="92">
        <f>INDEX('LIP Model'!AA$13:AA$215,MATCH(ROWS('LIP Model'!$AC$13:BG189),'LIP Model'!$AC$13:$AC$215,0))</f>
        <v>130288.0723613907</v>
      </c>
      <c r="AB189" s="90">
        <f>INDEX('LIP Model'!AB$13:AB$215,MATCH(ROWS('LIP Model'!$AC$13:BH189),'LIP Model'!$AC$13:$AC$215,0))</f>
        <v>1</v>
      </c>
    </row>
    <row r="190" spans="2:28" s="73" customFormat="1" ht="18.75" x14ac:dyDescent="0.3">
      <c r="B190" s="84">
        <f>INDEX('LIP Model'!B$13:B$215,MATCH(ROWS('LIP Model'!$AC$13:AC190),'LIP Model'!$AC$13:$AC$215,0))</f>
        <v>103004</v>
      </c>
      <c r="C190" s="84">
        <f>INDEX('LIP Model'!C$13:C$215,MATCH(ROWS('LIP Model'!$AC$13:AD190),'LIP Model'!$AC$13:$AC$215,0))</f>
        <v>120022</v>
      </c>
      <c r="D190" s="85" t="str">
        <f>INDEX('LIP Model'!D$13:D$215,MATCH(ROWS('LIP Model'!$AC$13:AE190),'LIP Model'!$AC$13:$AC$215,0))</f>
        <v>St. Catherine's Rehabilitation Hospital</v>
      </c>
      <c r="E190" s="85" t="str">
        <f>INDEX('LIP Model'!E$13:E$215,MATCH(ROWS('LIP Model'!$AC$13:AF190),'LIP Model'!$AC$13:$AC$215,0))</f>
        <v>MIAMI-DADE</v>
      </c>
      <c r="F190" s="84" t="str">
        <f>INDEX('LIP Model'!F$13:F$215,MATCH(ROWS('LIP Model'!$AC$13:AG190),'LIP Model'!$AC$13:$AC$215,0))</f>
        <v>Private</v>
      </c>
      <c r="G190" s="84" t="str">
        <f>INDEX('LIP Model'!G$13:G$215,MATCH(ROWS('LIP Model'!$AC$13:AH190),'LIP Model'!$AC$13:$AC$215,0))</f>
        <v>Not</v>
      </c>
      <c r="H190" s="84" t="str">
        <f>INDEX('LIP Model'!H$13:H$215,MATCH(ROWS('LIP Model'!$AC$13:AI190),'LIP Model'!$AC$13:$AC$215,0))</f>
        <v>Not</v>
      </c>
      <c r="I190" s="86">
        <f>INDEX('LIP Model'!I$13:I$215,MATCH(ROWS('LIP Model'!$AC$13:AJ190),'LIP Model'!$AC$13:$AC$215,0))</f>
        <v>41913</v>
      </c>
      <c r="J190" s="85" t="str">
        <f>INDEX('LIP Model'!J$13:J$215,MATCH(ROWS('LIP Model'!$AC$13:AK190),'LIP Model'!$AC$13:$AC$215,0))</f>
        <v xml:space="preserve"> 9/30/2015</v>
      </c>
      <c r="K190" s="87">
        <f>INDEX('LIP Model'!K$13:K$215,MATCH(ROWS('LIP Model'!$AC$13:AL190),'LIP Model'!$AC$13:$AC$215,0))</f>
        <v>1587</v>
      </c>
      <c r="L190" s="87">
        <f>INDEX('LIP Model'!L$13:L$215,MATCH(ROWS('LIP Model'!$AC$13:AM190),'LIP Model'!$AC$13:$AC$215,0))</f>
        <v>14</v>
      </c>
      <c r="M190" s="87">
        <f>INDEX('LIP Model'!M$13:M$215,MATCH(ROWS('LIP Model'!$AC$13:AN190),'LIP Model'!$AC$13:$AC$215,0))</f>
        <v>1601</v>
      </c>
      <c r="N190" s="87">
        <f>INDEX('LIP Model'!N$13:N$215,MATCH(ROWS('LIP Model'!$AC$13:AO190),'LIP Model'!$AC$13:$AC$215,0))</f>
        <v>16772</v>
      </c>
      <c r="O190" s="88">
        <f>INDEX('LIP Model'!O$13:O$215,MATCH(ROWS('LIP Model'!$AC$13:AP190),'LIP Model'!$AC$13:$AC$215,0))</f>
        <v>9.5456713570236107E-2</v>
      </c>
      <c r="P190" s="89">
        <f>INDEX('LIP Model'!P$13:P$215,MATCH(ROWS('LIP Model'!$AC$13:AQ190),'LIP Model'!$AC$13:$AC$215,0))</f>
        <v>96391</v>
      </c>
      <c r="Q190" s="89">
        <f>INDEX('LIP Model'!Q$13:Q$215,MATCH(ROWS('LIP Model'!$AC$13:AR190),'LIP Model'!$AC$13:$AC$215,0))</f>
        <v>5965346</v>
      </c>
      <c r="R190" s="89">
        <f>INDEX('LIP Model'!R$13:R$215,MATCH(ROWS('LIP Model'!$AC$13:AS190),'LIP Model'!$AC$13:$AC$215,0))</f>
        <v>18209773</v>
      </c>
      <c r="S190" s="89">
        <f>INDEX('LIP Model'!S$13:S$215,MATCH(ROWS('LIP Model'!$AC$13:AT190),'LIP Model'!$AC$13:$AC$215,0))</f>
        <v>42110659</v>
      </c>
      <c r="T190" s="88">
        <f>INDEX('LIP Model'!T$13:T$215,MATCH(ROWS('LIP Model'!$AC$13:AU190),'LIP Model'!$AC$13:$AC$215,0))</f>
        <v>0.43242669272879342</v>
      </c>
      <c r="U190" s="89">
        <f>INDEX('LIP Model'!U$13:U$215,MATCH(ROWS('LIP Model'!$AC$13:AV190),'LIP Model'!$AC$13:$AC$215,0))</f>
        <v>41682.041338821124</v>
      </c>
      <c r="V190" s="89">
        <f>INDEX('LIP Model'!V$13:V$215,MATCH(ROWS('LIP Model'!$AC$13:AW190),'LIP Model'!$AC$13:$AC$215,0))</f>
        <v>2579574.8417629367</v>
      </c>
      <c r="W190" s="90">
        <f>INDEX('LIP Model'!W$13:W$215,MATCH(ROWS('LIP Model'!$AC$13:AX190),'LIP Model'!$AC$13:$AC$215,0))</f>
        <v>1.6158492734537108E-2</v>
      </c>
      <c r="X190" s="91" t="str">
        <f>INDEX('LIP Model'!X$13:X$215,MATCH(ROWS('LIP Model'!$AC$13:AY190),'LIP Model'!$AC$13:$AC$215,0))</f>
        <v>Tier 3</v>
      </c>
      <c r="Y190" s="92">
        <f>INDEX('LIP Model'!Y$13:Y$215,MATCH(ROWS('LIP Model'!$AC$13:BE190),'LIP Model'!$AC$13:$AC$215,0))</f>
        <v>12504.612401646336</v>
      </c>
      <c r="Z190" s="92">
        <f>VLOOKUP(B190,'Build LIP Model by County'!B$13:AB$215,25,FALSE)</f>
        <v>0</v>
      </c>
      <c r="AA190" s="92">
        <f>INDEX('LIP Model'!AA$13:AA$215,MATCH(ROWS('LIP Model'!$AC$13:BG190),'LIP Model'!$AC$13:$AC$215,0))</f>
        <v>12504.612401646336</v>
      </c>
      <c r="AB190" s="90">
        <f>INDEX('LIP Model'!AB$13:AB$215,MATCH(ROWS('LIP Model'!$AC$13:BH190),'LIP Model'!$AC$13:$AC$215,0))</f>
        <v>1</v>
      </c>
    </row>
    <row r="191" spans="2:28" s="73" customFormat="1" ht="18.75" x14ac:dyDescent="0.3">
      <c r="B191" s="84">
        <f>INDEX('LIP Model'!B$13:B$215,MATCH(ROWS('LIP Model'!$AC$13:AC191),'LIP Model'!$AC$13:$AC$215,0))</f>
        <v>100211</v>
      </c>
      <c r="C191" s="84">
        <f>INDEX('LIP Model'!C$13:C$215,MATCH(ROWS('LIP Model'!$AC$13:AD191),'LIP Model'!$AC$13:$AC$215,0))</f>
        <v>109592</v>
      </c>
      <c r="D191" s="85" t="str">
        <f>INDEX('LIP Model'!D$13:D$215,MATCH(ROWS('LIP Model'!$AC$13:AE191),'LIP Model'!$AC$13:$AC$215,0))</f>
        <v>Bayfront Health Dade City</v>
      </c>
      <c r="E191" s="85" t="str">
        <f>INDEX('LIP Model'!E$13:E$215,MATCH(ROWS('LIP Model'!$AC$13:AF191),'LIP Model'!$AC$13:$AC$215,0))</f>
        <v>PASCO</v>
      </c>
      <c r="F191" s="84" t="str">
        <f>INDEX('LIP Model'!F$13:F$215,MATCH(ROWS('LIP Model'!$AC$13:AG191),'LIP Model'!$AC$13:$AC$215,0))</f>
        <v>Private</v>
      </c>
      <c r="G191" s="84" t="str">
        <f>INDEX('LIP Model'!G$13:G$215,MATCH(ROWS('LIP Model'!$AC$13:AH191),'LIP Model'!$AC$13:$AC$215,0))</f>
        <v>Not</v>
      </c>
      <c r="H191" s="84" t="str">
        <f>INDEX('LIP Model'!H$13:H$215,MATCH(ROWS('LIP Model'!$AC$13:AI191),'LIP Model'!$AC$13:$AC$215,0))</f>
        <v>Not</v>
      </c>
      <c r="I191" s="86">
        <f>INDEX('LIP Model'!I$13:I$215,MATCH(ROWS('LIP Model'!$AC$13:AJ191),'LIP Model'!$AC$13:$AC$215,0))</f>
        <v>42005</v>
      </c>
      <c r="J191" s="85" t="str">
        <f>INDEX('LIP Model'!J$13:J$215,MATCH(ROWS('LIP Model'!$AC$13:AK191),'LIP Model'!$AC$13:$AC$215,0))</f>
        <v xml:space="preserve"> 12/31/2015</v>
      </c>
      <c r="K191" s="87">
        <f>INDEX('LIP Model'!K$13:K$215,MATCH(ROWS('LIP Model'!$AC$13:AL191),'LIP Model'!$AC$13:$AC$215,0))</f>
        <v>446</v>
      </c>
      <c r="L191" s="87">
        <f>INDEX('LIP Model'!L$13:L$215,MATCH(ROWS('LIP Model'!$AC$13:AM191),'LIP Model'!$AC$13:$AC$215,0))</f>
        <v>427</v>
      </c>
      <c r="M191" s="87">
        <f>INDEX('LIP Model'!M$13:M$215,MATCH(ROWS('LIP Model'!$AC$13:AN191),'LIP Model'!$AC$13:$AC$215,0))</f>
        <v>873</v>
      </c>
      <c r="N191" s="87">
        <f>INDEX('LIP Model'!N$13:N$215,MATCH(ROWS('LIP Model'!$AC$13:AO191),'LIP Model'!$AC$13:$AC$215,0))</f>
        <v>9478</v>
      </c>
      <c r="O191" s="88">
        <f>INDEX('LIP Model'!O$13:O$215,MATCH(ROWS('LIP Model'!$AC$13:AP191),'LIP Model'!$AC$13:$AC$215,0))</f>
        <v>9.2108039670816627E-2</v>
      </c>
      <c r="P191" s="89">
        <f>INDEX('LIP Model'!P$13:P$215,MATCH(ROWS('LIP Model'!$AC$13:AQ191),'LIP Model'!$AC$13:$AC$215,0))</f>
        <v>1511054</v>
      </c>
      <c r="Q191" s="89">
        <f>INDEX('LIP Model'!Q$13:Q$215,MATCH(ROWS('LIP Model'!$AC$13:AR191),'LIP Model'!$AC$13:$AC$215,0))</f>
        <v>93901616</v>
      </c>
      <c r="R191" s="89">
        <f>INDEX('LIP Model'!R$13:R$215,MATCH(ROWS('LIP Model'!$AC$13:AS191),'LIP Model'!$AC$13:$AC$215,0))</f>
        <v>40939816</v>
      </c>
      <c r="S191" s="89">
        <f>INDEX('LIP Model'!S$13:S$215,MATCH(ROWS('LIP Model'!$AC$13:AT191),'LIP Model'!$AC$13:$AC$215,0))</f>
        <v>411891022</v>
      </c>
      <c r="T191" s="88">
        <f>INDEX('LIP Model'!T$13:T$215,MATCH(ROWS('LIP Model'!$AC$13:AU191),'LIP Model'!$AC$13:$AC$215,0))</f>
        <v>9.9394776320227737E-2</v>
      </c>
      <c r="U191" s="89">
        <f>INDEX('LIP Model'!U$13:U$215,MATCH(ROWS('LIP Model'!$AC$13:AV191),'LIP Model'!$AC$13:$AC$215,0))</f>
        <v>150190.87433778541</v>
      </c>
      <c r="V191" s="89">
        <f>INDEX('LIP Model'!V$13:V$215,MATCH(ROWS('LIP Model'!$AC$13:AW191),'LIP Model'!$AC$13:$AC$215,0))</f>
        <v>9333330.1184279174</v>
      </c>
      <c r="W191" s="90">
        <f>INDEX('LIP Model'!W$13:W$215,MATCH(ROWS('LIP Model'!$AC$13:AX191),'LIP Model'!$AC$13:$AC$215,0))</f>
        <v>1.6091884936250727E-2</v>
      </c>
      <c r="X191" s="91" t="str">
        <f>INDEX('LIP Model'!X$13:X$215,MATCH(ROWS('LIP Model'!$AC$13:AY191),'LIP Model'!$AC$13:$AC$215,0))</f>
        <v>Tier 3</v>
      </c>
      <c r="Y191" s="92">
        <f>INDEX('LIP Model'!Y$13:Y$215,MATCH(ROWS('LIP Model'!$AC$13:BE191),'LIP Model'!$AC$13:$AC$215,0))</f>
        <v>45057.262301335621</v>
      </c>
      <c r="Z191" s="92">
        <f>VLOOKUP(B191,'Build LIP Model by County'!B$13:AB$215,25,FALSE)</f>
        <v>0</v>
      </c>
      <c r="AA191" s="92">
        <f>INDEX('LIP Model'!AA$13:AA$215,MATCH(ROWS('LIP Model'!$AC$13:BG191),'LIP Model'!$AC$13:$AC$215,0))</f>
        <v>45057.262301335621</v>
      </c>
      <c r="AB191" s="90">
        <f>INDEX('LIP Model'!AB$13:AB$215,MATCH(ROWS('LIP Model'!$AC$13:BH191),'LIP Model'!$AC$13:$AC$215,0))</f>
        <v>1</v>
      </c>
    </row>
    <row r="192" spans="2:28" s="73" customFormat="1" ht="18.75" x14ac:dyDescent="0.3">
      <c r="B192" s="84">
        <f>INDEX('LIP Model'!B$13:B$215,MATCH(ROWS('LIP Model'!$AC$13:AC192),'LIP Model'!$AC$13:$AC$215,0))</f>
        <v>100146</v>
      </c>
      <c r="C192" s="84">
        <f>INDEX('LIP Model'!C$13:C$215,MATCH(ROWS('LIP Model'!$AC$13:AD192),'LIP Model'!$AC$13:$AC$215,0))</f>
        <v>101796</v>
      </c>
      <c r="D192" s="85" t="str">
        <f>INDEX('LIP Model'!D$13:D$215,MATCH(ROWS('LIP Model'!$AC$13:AE192),'LIP Model'!$AC$13:$AC$215,0))</f>
        <v>Shands Live Oak Regional Medical Center</v>
      </c>
      <c r="E192" s="85" t="str">
        <f>INDEX('LIP Model'!E$13:E$215,MATCH(ROWS('LIP Model'!$AC$13:AF192),'LIP Model'!$AC$13:$AC$215,0))</f>
        <v>SUWANNEE</v>
      </c>
      <c r="F192" s="84" t="str">
        <f>INDEX('LIP Model'!F$13:F$215,MATCH(ROWS('LIP Model'!$AC$13:AG192),'LIP Model'!$AC$13:$AC$215,0))</f>
        <v>Private</v>
      </c>
      <c r="G192" s="84" t="str">
        <f>INDEX('LIP Model'!G$13:G$215,MATCH(ROWS('LIP Model'!$AC$13:AH192),'LIP Model'!$AC$13:$AC$215,0))</f>
        <v>Not</v>
      </c>
      <c r="H192" s="84" t="str">
        <f>INDEX('LIP Model'!H$13:H$215,MATCH(ROWS('LIP Model'!$AC$13:AI192),'LIP Model'!$AC$13:$AC$215,0))</f>
        <v>Not</v>
      </c>
      <c r="I192" s="86">
        <f>INDEX('LIP Model'!I$13:I$215,MATCH(ROWS('LIP Model'!$AC$13:AJ192),'LIP Model'!$AC$13:$AC$215,0))</f>
        <v>42005</v>
      </c>
      <c r="J192" s="85" t="str">
        <f>INDEX('LIP Model'!J$13:J$215,MATCH(ROWS('LIP Model'!$AC$13:AK192),'LIP Model'!$AC$13:$AC$215,0))</f>
        <v xml:space="preserve"> 12/31/2015</v>
      </c>
      <c r="K192" s="87">
        <f>INDEX('LIP Model'!K$13:K$215,MATCH(ROWS('LIP Model'!$AC$13:AL192),'LIP Model'!$AC$13:$AC$215,0))</f>
        <v>106</v>
      </c>
      <c r="L192" s="87">
        <f>INDEX('LIP Model'!L$13:L$215,MATCH(ROWS('LIP Model'!$AC$13:AM192),'LIP Model'!$AC$13:$AC$215,0))</f>
        <v>268</v>
      </c>
      <c r="M192" s="87">
        <f>INDEX('LIP Model'!M$13:M$215,MATCH(ROWS('LIP Model'!$AC$13:AN192),'LIP Model'!$AC$13:$AC$215,0))</f>
        <v>374</v>
      </c>
      <c r="N192" s="87">
        <f>INDEX('LIP Model'!N$13:N$215,MATCH(ROWS('LIP Model'!$AC$13:AO192),'LIP Model'!$AC$13:$AC$215,0))</f>
        <v>3999</v>
      </c>
      <c r="O192" s="88">
        <f>INDEX('LIP Model'!O$13:O$215,MATCH(ROWS('LIP Model'!$AC$13:AP192),'LIP Model'!$AC$13:$AC$215,0))</f>
        <v>9.3523380845211307E-2</v>
      </c>
      <c r="P192" s="89">
        <f>INDEX('LIP Model'!P$13:P$215,MATCH(ROWS('LIP Model'!$AC$13:AQ192),'LIP Model'!$AC$13:$AC$215,0))</f>
        <v>243585</v>
      </c>
      <c r="Q192" s="89">
        <f>INDEX('LIP Model'!Q$13:Q$215,MATCH(ROWS('LIP Model'!$AC$13:AR192),'LIP Model'!$AC$13:$AC$215,0))</f>
        <v>16125740</v>
      </c>
      <c r="R192" s="89">
        <f>INDEX('LIP Model'!R$13:R$215,MATCH(ROWS('LIP Model'!$AC$13:AS192),'LIP Model'!$AC$13:$AC$215,0))</f>
        <v>16191280</v>
      </c>
      <c r="S192" s="89">
        <f>INDEX('LIP Model'!S$13:S$215,MATCH(ROWS('LIP Model'!$AC$13:AT192),'LIP Model'!$AC$13:$AC$215,0))</f>
        <v>90447281</v>
      </c>
      <c r="T192" s="88">
        <f>INDEX('LIP Model'!T$13:T$215,MATCH(ROWS('LIP Model'!$AC$13:AU192),'LIP Model'!$AC$13:$AC$215,0))</f>
        <v>0.17901345204617042</v>
      </c>
      <c r="U192" s="89">
        <f>INDEX('LIP Model'!U$13:U$215,MATCH(ROWS('LIP Model'!$AC$13:AV192),'LIP Model'!$AC$13:$AC$215,0))</f>
        <v>43604.991716666424</v>
      </c>
      <c r="V192" s="89">
        <f>INDEX('LIP Model'!V$13:V$215,MATCH(ROWS('LIP Model'!$AC$13:AW192),'LIP Model'!$AC$13:$AC$215,0))</f>
        <v>2886724.3841990121</v>
      </c>
      <c r="W192" s="90">
        <f>INDEX('LIP Model'!W$13:W$215,MATCH(ROWS('LIP Model'!$AC$13:AX192),'LIP Model'!$AC$13:$AC$215,0))</f>
        <v>1.5105353304716559E-2</v>
      </c>
      <c r="X192" s="91" t="str">
        <f>INDEX('LIP Model'!X$13:X$215,MATCH(ROWS('LIP Model'!$AC$13:AY192),'LIP Model'!$AC$13:$AC$215,0))</f>
        <v>Tier 3</v>
      </c>
      <c r="Y192" s="92">
        <f>INDEX('LIP Model'!Y$13:Y$215,MATCH(ROWS('LIP Model'!$AC$13:BE192),'LIP Model'!$AC$13:$AC$215,0))</f>
        <v>13081.497514999926</v>
      </c>
      <c r="Z192" s="92">
        <f>VLOOKUP(B192,'Build LIP Model by County'!B$13:AB$215,25,FALSE)</f>
        <v>0</v>
      </c>
      <c r="AA192" s="92">
        <f>INDEX('LIP Model'!AA$13:AA$215,MATCH(ROWS('LIP Model'!$AC$13:BG192),'LIP Model'!$AC$13:$AC$215,0))</f>
        <v>13081.497514999926</v>
      </c>
      <c r="AB192" s="90">
        <f>INDEX('LIP Model'!AB$13:AB$215,MATCH(ROWS('LIP Model'!$AC$13:BH192),'LIP Model'!$AC$13:$AC$215,0))</f>
        <v>1</v>
      </c>
    </row>
    <row r="193" spans="2:28" s="73" customFormat="1" ht="18.75" x14ac:dyDescent="0.3">
      <c r="B193" s="84">
        <f>INDEX('LIP Model'!B$13:B$215,MATCH(ROWS('LIP Model'!$AC$13:AC193),'LIP Model'!$AC$13:$AC$215,0))</f>
        <v>23960034</v>
      </c>
      <c r="C193" s="84">
        <f>INDEX('LIP Model'!C$13:C$215,MATCH(ROWS('LIP Model'!$AC$13:AD193),'LIP Model'!$AC$13:$AC$215,0))</f>
        <v>103209</v>
      </c>
      <c r="D193" s="85" t="str">
        <f>INDEX('LIP Model'!D$13:D$215,MATCH(ROWS('LIP Model'!$AC$13:AE193),'LIP Model'!$AC$13:$AC$215,0))</f>
        <v>Wuesthoff Medical Center-Melbourne</v>
      </c>
      <c r="E193" s="85" t="str">
        <f>INDEX('LIP Model'!E$13:E$215,MATCH(ROWS('LIP Model'!$AC$13:AF193),'LIP Model'!$AC$13:$AC$215,0))</f>
        <v>BREVARD</v>
      </c>
      <c r="F193" s="84" t="str">
        <f>INDEX('LIP Model'!F$13:F$215,MATCH(ROWS('LIP Model'!$AC$13:AG193),'LIP Model'!$AC$13:$AC$215,0))</f>
        <v>Private</v>
      </c>
      <c r="G193" s="84" t="str">
        <f>INDEX('LIP Model'!G$13:G$215,MATCH(ROWS('LIP Model'!$AC$13:AH193),'LIP Model'!$AC$13:$AC$215,0))</f>
        <v>Not</v>
      </c>
      <c r="H193" s="84" t="str">
        <f>INDEX('LIP Model'!H$13:H$215,MATCH(ROWS('LIP Model'!$AC$13:AI193),'LIP Model'!$AC$13:$AC$215,0))</f>
        <v>Not</v>
      </c>
      <c r="I193" s="86">
        <f>INDEX('LIP Model'!I$13:I$215,MATCH(ROWS('LIP Model'!$AC$13:AJ193),'LIP Model'!$AC$13:$AC$215,0))</f>
        <v>42005</v>
      </c>
      <c r="J193" s="85" t="str">
        <f>INDEX('LIP Model'!J$13:J$215,MATCH(ROWS('LIP Model'!$AC$13:AK193),'LIP Model'!$AC$13:$AC$215,0))</f>
        <v xml:space="preserve"> 12/31/2015</v>
      </c>
      <c r="K193" s="87">
        <f>INDEX('LIP Model'!K$13:K$215,MATCH(ROWS('LIP Model'!$AC$13:AL193),'LIP Model'!$AC$13:$AC$215,0))</f>
        <v>385</v>
      </c>
      <c r="L193" s="87">
        <f>INDEX('LIP Model'!L$13:L$215,MATCH(ROWS('LIP Model'!$AC$13:AM193),'LIP Model'!$AC$13:$AC$215,0))</f>
        <v>1101</v>
      </c>
      <c r="M193" s="87">
        <f>INDEX('LIP Model'!M$13:M$215,MATCH(ROWS('LIP Model'!$AC$13:AN193),'LIP Model'!$AC$13:$AC$215,0))</f>
        <v>1486</v>
      </c>
      <c r="N193" s="87">
        <f>INDEX('LIP Model'!N$13:N$215,MATCH(ROWS('LIP Model'!$AC$13:AO193),'LIP Model'!$AC$13:$AC$215,0))</f>
        <v>15919</v>
      </c>
      <c r="O193" s="88">
        <f>INDEX('LIP Model'!O$13:O$215,MATCH(ROWS('LIP Model'!$AC$13:AP193),'LIP Model'!$AC$13:$AC$215,0))</f>
        <v>9.3347572083673599E-2</v>
      </c>
      <c r="P193" s="89">
        <f>INDEX('LIP Model'!P$13:P$215,MATCH(ROWS('LIP Model'!$AC$13:AQ193),'LIP Model'!$AC$13:$AC$215,0))</f>
        <v>2006516</v>
      </c>
      <c r="Q193" s="89">
        <f>INDEX('LIP Model'!Q$13:Q$215,MATCH(ROWS('LIP Model'!$AC$13:AR193),'LIP Model'!$AC$13:$AC$215,0))</f>
        <v>137435773</v>
      </c>
      <c r="R193" s="89">
        <f>INDEX('LIP Model'!R$13:R$215,MATCH(ROWS('LIP Model'!$AC$13:AS193),'LIP Model'!$AC$13:$AC$215,0))</f>
        <v>63868947</v>
      </c>
      <c r="S193" s="89">
        <f>INDEX('LIP Model'!S$13:S$215,MATCH(ROWS('LIP Model'!$AC$13:AT193),'LIP Model'!$AC$13:$AC$215,0))</f>
        <v>595765399</v>
      </c>
      <c r="T193" s="88">
        <f>INDEX('LIP Model'!T$13:T$215,MATCH(ROWS('LIP Model'!$AC$13:AU193),'LIP Model'!$AC$13:$AC$215,0))</f>
        <v>0.10720486135516574</v>
      </c>
      <c r="U193" s="89">
        <f>INDEX('LIP Model'!U$13:U$215,MATCH(ROWS('LIP Model'!$AC$13:AV193),'LIP Model'!$AC$13:$AC$215,0))</f>
        <v>215108.26958692176</v>
      </c>
      <c r="V193" s="89">
        <f>INDEX('LIP Model'!V$13:V$215,MATCH(ROWS('LIP Model'!$AC$13:AW193),'LIP Model'!$AC$13:$AC$215,0))</f>
        <v>14733782.989705032</v>
      </c>
      <c r="W193" s="90">
        <f>INDEX('LIP Model'!W$13:W$215,MATCH(ROWS('LIP Model'!$AC$13:AX193),'LIP Model'!$AC$13:$AC$215,0))</f>
        <v>1.4599663218687612E-2</v>
      </c>
      <c r="X193" s="91" t="str">
        <f>INDEX('LIP Model'!X$13:X$215,MATCH(ROWS('LIP Model'!$AC$13:AY193),'LIP Model'!$AC$13:$AC$215,0))</f>
        <v>Tier 3</v>
      </c>
      <c r="Y193" s="92">
        <f>INDEX('LIP Model'!Y$13:Y$215,MATCH(ROWS('LIP Model'!$AC$13:BE193),'LIP Model'!$AC$13:$AC$215,0))</f>
        <v>64532.480876076523</v>
      </c>
      <c r="Z193" s="92">
        <f>VLOOKUP(B193,'Build LIP Model by County'!B$13:AB$215,25,FALSE)</f>
        <v>0</v>
      </c>
      <c r="AA193" s="92">
        <f>INDEX('LIP Model'!AA$13:AA$215,MATCH(ROWS('LIP Model'!$AC$13:BG193),'LIP Model'!$AC$13:$AC$215,0))</f>
        <v>64532.480876076523</v>
      </c>
      <c r="AB193" s="90">
        <f>INDEX('LIP Model'!AB$13:AB$215,MATCH(ROWS('LIP Model'!$AC$13:BH193),'LIP Model'!$AC$13:$AC$215,0))</f>
        <v>1</v>
      </c>
    </row>
    <row r="194" spans="2:28" s="73" customFormat="1" ht="18.75" x14ac:dyDescent="0.3">
      <c r="B194" s="84">
        <f>INDEX('LIP Model'!B$13:B$215,MATCH(ROWS('LIP Model'!$AC$13:AC194),'LIP Model'!$AC$13:$AC$215,0))</f>
        <v>103028</v>
      </c>
      <c r="C194" s="84">
        <f>INDEX('LIP Model'!C$13:C$215,MATCH(ROWS('LIP Model'!$AC$13:AD194),'LIP Model'!$AC$13:$AC$215,0))</f>
        <v>120278</v>
      </c>
      <c r="D194" s="85" t="str">
        <f>INDEX('LIP Model'!D$13:D$215,MATCH(ROWS('LIP Model'!$AC$13:AE194),'LIP Model'!$AC$13:$AC$215,0))</f>
        <v>HealthSouth Sunrise Rehabilitation Hospital</v>
      </c>
      <c r="E194" s="85" t="str">
        <f>INDEX('LIP Model'!E$13:E$215,MATCH(ROWS('LIP Model'!$AC$13:AF194),'LIP Model'!$AC$13:$AC$215,0))</f>
        <v>BROWARD</v>
      </c>
      <c r="F194" s="84" t="str">
        <f>INDEX('LIP Model'!F$13:F$215,MATCH(ROWS('LIP Model'!$AC$13:AG194),'LIP Model'!$AC$13:$AC$215,0))</f>
        <v>Private</v>
      </c>
      <c r="G194" s="84" t="str">
        <f>INDEX('LIP Model'!G$13:G$215,MATCH(ROWS('LIP Model'!$AC$13:AH194),'LIP Model'!$AC$13:$AC$215,0))</f>
        <v>Not</v>
      </c>
      <c r="H194" s="84" t="str">
        <f>INDEX('LIP Model'!H$13:H$215,MATCH(ROWS('LIP Model'!$AC$13:AI194),'LIP Model'!$AC$13:$AC$215,0))</f>
        <v>Not</v>
      </c>
      <c r="I194" s="86">
        <f>INDEX('LIP Model'!I$13:I$215,MATCH(ROWS('LIP Model'!$AC$13:AJ194),'LIP Model'!$AC$13:$AC$215,0))</f>
        <v>42005</v>
      </c>
      <c r="J194" s="85" t="str">
        <f>INDEX('LIP Model'!J$13:J$215,MATCH(ROWS('LIP Model'!$AC$13:AK194),'LIP Model'!$AC$13:$AC$215,0))</f>
        <v xml:space="preserve"> 12/31/2015</v>
      </c>
      <c r="K194" s="87">
        <f>INDEX('LIP Model'!K$13:K$215,MATCH(ROWS('LIP Model'!$AC$13:AL194),'LIP Model'!$AC$13:$AC$215,0))</f>
        <v>496</v>
      </c>
      <c r="L194" s="87">
        <f>INDEX('LIP Model'!L$13:L$215,MATCH(ROWS('LIP Model'!$AC$13:AM194),'LIP Model'!$AC$13:$AC$215,0))</f>
        <v>27</v>
      </c>
      <c r="M194" s="87">
        <f>INDEX('LIP Model'!M$13:M$215,MATCH(ROWS('LIP Model'!$AC$13:AN194),'LIP Model'!$AC$13:$AC$215,0))</f>
        <v>523</v>
      </c>
      <c r="N194" s="87">
        <f>INDEX('LIP Model'!N$13:N$215,MATCH(ROWS('LIP Model'!$AC$13:AO194),'LIP Model'!$AC$13:$AC$215,0))</f>
        <v>34387</v>
      </c>
      <c r="O194" s="88">
        <f>INDEX('LIP Model'!O$13:O$215,MATCH(ROWS('LIP Model'!$AC$13:AP194),'LIP Model'!$AC$13:$AC$215,0))</f>
        <v>1.5209236048506703E-2</v>
      </c>
      <c r="P194" s="89">
        <f>INDEX('LIP Model'!P$13:P$215,MATCH(ROWS('LIP Model'!$AC$13:AQ194),'LIP Model'!$AC$13:$AC$215,0))</f>
        <v>234940</v>
      </c>
      <c r="Q194" s="89">
        <f>INDEX('LIP Model'!Q$13:Q$215,MATCH(ROWS('LIP Model'!$AC$13:AR194),'LIP Model'!$AC$13:$AC$215,0))</f>
        <v>17441185</v>
      </c>
      <c r="R194" s="89">
        <f>INDEX('LIP Model'!R$13:R$215,MATCH(ROWS('LIP Model'!$AC$13:AS194),'LIP Model'!$AC$13:$AC$215,0))</f>
        <v>39736719</v>
      </c>
      <c r="S194" s="89">
        <f>INDEX('LIP Model'!S$13:S$215,MATCH(ROWS('LIP Model'!$AC$13:AT194),'LIP Model'!$AC$13:$AC$215,0))</f>
        <v>80279983</v>
      </c>
      <c r="T194" s="88">
        <f>INDEX('LIP Model'!T$13:T$215,MATCH(ROWS('LIP Model'!$AC$13:AU194),'LIP Model'!$AC$13:$AC$215,0))</f>
        <v>0.49497667432241482</v>
      </c>
      <c r="U194" s="89">
        <f>INDEX('LIP Model'!U$13:U$215,MATCH(ROWS('LIP Model'!$AC$13:AV194),'LIP Model'!$AC$13:$AC$215,0))</f>
        <v>116289.81986530813</v>
      </c>
      <c r="V194" s="89">
        <f>INDEX('LIP Model'!V$13:V$215,MATCH(ROWS('LIP Model'!$AC$13:AW194),'LIP Model'!$AC$13:$AC$215,0))</f>
        <v>8632979.7475419864</v>
      </c>
      <c r="W194" s="90">
        <f>INDEX('LIP Model'!W$13:W$215,MATCH(ROWS('LIP Model'!$AC$13:AX194),'LIP Model'!$AC$13:$AC$215,0))</f>
        <v>1.3470414997604808E-2</v>
      </c>
      <c r="X194" s="91" t="str">
        <f>INDEX('LIP Model'!X$13:X$215,MATCH(ROWS('LIP Model'!$AC$13:AY194),'LIP Model'!$AC$13:$AC$215,0))</f>
        <v>Tier 3</v>
      </c>
      <c r="Y194" s="92">
        <f>INDEX('LIP Model'!Y$13:Y$215,MATCH(ROWS('LIP Model'!$AC$13:BE194),'LIP Model'!$AC$13:$AC$215,0))</f>
        <v>34886.945959592442</v>
      </c>
      <c r="Z194" s="92">
        <f>VLOOKUP(B194,'Build LIP Model by County'!B$13:AB$215,25,FALSE)</f>
        <v>0</v>
      </c>
      <c r="AA194" s="92">
        <f>INDEX('LIP Model'!AA$13:AA$215,MATCH(ROWS('LIP Model'!$AC$13:BG194),'LIP Model'!$AC$13:$AC$215,0))</f>
        <v>34886.945959592442</v>
      </c>
      <c r="AB194" s="90">
        <f>INDEX('LIP Model'!AB$13:AB$215,MATCH(ROWS('LIP Model'!$AC$13:BH194),'LIP Model'!$AC$13:$AC$215,0))</f>
        <v>1</v>
      </c>
    </row>
    <row r="195" spans="2:28" s="73" customFormat="1" ht="18.75" x14ac:dyDescent="0.3">
      <c r="B195" s="84">
        <f>INDEX('LIP Model'!B$13:B$215,MATCH(ROWS('LIP Model'!$AC$13:AC195),'LIP Model'!$AC$13:$AC$215,0))</f>
        <v>23960060</v>
      </c>
      <c r="C195" s="84">
        <f>INDEX('LIP Model'!C$13:C$215,MATCH(ROWS('LIP Model'!$AC$13:AD195),'LIP Model'!$AC$13:$AC$215,0))</f>
        <v>103535</v>
      </c>
      <c r="D195" s="85" t="str">
        <f>INDEX('LIP Model'!D$13:D$215,MATCH(ROWS('LIP Model'!$AC$13:AE195),'LIP Model'!$AC$13:$AC$215,0))</f>
        <v>Kindred Hospital Ocala</v>
      </c>
      <c r="E195" s="85" t="str">
        <f>INDEX('LIP Model'!E$13:E$215,MATCH(ROWS('LIP Model'!$AC$13:AF195),'LIP Model'!$AC$13:$AC$215,0))</f>
        <v>MARION</v>
      </c>
      <c r="F195" s="84" t="str">
        <f>INDEX('LIP Model'!F$13:F$215,MATCH(ROWS('LIP Model'!$AC$13:AG195),'LIP Model'!$AC$13:$AC$215,0))</f>
        <v>Private</v>
      </c>
      <c r="G195" s="84" t="str">
        <f>INDEX('LIP Model'!G$13:G$215,MATCH(ROWS('LIP Model'!$AC$13:AH195),'LIP Model'!$AC$13:$AC$215,0))</f>
        <v>Not</v>
      </c>
      <c r="H195" s="84" t="str">
        <f>INDEX('LIP Model'!H$13:H$215,MATCH(ROWS('LIP Model'!$AC$13:AI195),'LIP Model'!$AC$13:$AC$215,0))</f>
        <v>Not</v>
      </c>
      <c r="I195" s="86">
        <f>INDEX('LIP Model'!I$13:I$215,MATCH(ROWS('LIP Model'!$AC$13:AJ195),'LIP Model'!$AC$13:$AC$215,0))</f>
        <v>42005</v>
      </c>
      <c r="J195" s="85" t="str">
        <f>INDEX('LIP Model'!J$13:J$215,MATCH(ROWS('LIP Model'!$AC$13:AK195),'LIP Model'!$AC$13:$AC$215,0))</f>
        <v xml:space="preserve"> 12/31/2015</v>
      </c>
      <c r="K195" s="87">
        <f>INDEX('LIP Model'!K$13:K$215,MATCH(ROWS('LIP Model'!$AC$13:AL195),'LIP Model'!$AC$13:$AC$215,0))</f>
        <v>14</v>
      </c>
      <c r="L195" s="87">
        <f>INDEX('LIP Model'!L$13:L$215,MATCH(ROWS('LIP Model'!$AC$13:AM195),'LIP Model'!$AC$13:$AC$215,0))</f>
        <v>207</v>
      </c>
      <c r="M195" s="87">
        <f>INDEX('LIP Model'!M$13:M$215,MATCH(ROWS('LIP Model'!$AC$13:AN195),'LIP Model'!$AC$13:$AC$215,0))</f>
        <v>221</v>
      </c>
      <c r="N195" s="87">
        <f>INDEX('LIP Model'!N$13:N$215,MATCH(ROWS('LIP Model'!$AC$13:AO195),'LIP Model'!$AC$13:$AC$215,0))</f>
        <v>6190</v>
      </c>
      <c r="O195" s="88">
        <f>INDEX('LIP Model'!O$13:O$215,MATCH(ROWS('LIP Model'!$AC$13:AP195),'LIP Model'!$AC$13:$AC$215,0))</f>
        <v>3.5702746365105009E-2</v>
      </c>
      <c r="P195" s="89">
        <f>INDEX('LIP Model'!P$13:P$215,MATCH(ROWS('LIP Model'!$AC$13:AQ195),'LIP Model'!$AC$13:$AC$215,0))</f>
        <v>61065</v>
      </c>
      <c r="Q195" s="89">
        <f>INDEX('LIP Model'!Q$13:Q$215,MATCH(ROWS('LIP Model'!$AC$13:AR195),'LIP Model'!$AC$13:$AC$215,0))</f>
        <v>4762606</v>
      </c>
      <c r="R195" s="89">
        <f>INDEX('LIP Model'!R$13:R$215,MATCH(ROWS('LIP Model'!$AC$13:AS195),'LIP Model'!$AC$13:$AC$215,0))</f>
        <v>7737089</v>
      </c>
      <c r="S195" s="89">
        <f>INDEX('LIP Model'!S$13:S$215,MATCH(ROWS('LIP Model'!$AC$13:AT195),'LIP Model'!$AC$13:$AC$215,0))</f>
        <v>34406012</v>
      </c>
      <c r="T195" s="88">
        <f>INDEX('LIP Model'!T$13:T$215,MATCH(ROWS('LIP Model'!$AC$13:AU195),'LIP Model'!$AC$13:$AC$215,0))</f>
        <v>0.22487607689028302</v>
      </c>
      <c r="U195" s="89">
        <f>INDEX('LIP Model'!U$13:U$215,MATCH(ROWS('LIP Model'!$AC$13:AV195),'LIP Model'!$AC$13:$AC$215,0))</f>
        <v>13732.057635305133</v>
      </c>
      <c r="V195" s="89">
        <f>INDEX('LIP Model'!V$13:V$215,MATCH(ROWS('LIP Model'!$AC$13:AW195),'LIP Model'!$AC$13:$AC$215,0))</f>
        <v>1070996.1530541233</v>
      </c>
      <c r="W195" s="90">
        <f>INDEX('LIP Model'!W$13:W$215,MATCH(ROWS('LIP Model'!$AC$13:AX195),'LIP Model'!$AC$13:$AC$215,0))</f>
        <v>1.2821761867347414E-2</v>
      </c>
      <c r="X195" s="91" t="str">
        <f>INDEX('LIP Model'!X$13:X$215,MATCH(ROWS('LIP Model'!$AC$13:AY195),'LIP Model'!$AC$13:$AC$215,0))</f>
        <v>Tier 3</v>
      </c>
      <c r="Y195" s="92">
        <f>INDEX('LIP Model'!Y$13:Y$215,MATCH(ROWS('LIP Model'!$AC$13:BE195),'LIP Model'!$AC$13:$AC$215,0))</f>
        <v>4119.61729059154</v>
      </c>
      <c r="Z195" s="92">
        <f>VLOOKUP(B195,'Build LIP Model by County'!B$13:AB$215,25,FALSE)</f>
        <v>0</v>
      </c>
      <c r="AA195" s="92">
        <f>INDEX('LIP Model'!AA$13:AA$215,MATCH(ROWS('LIP Model'!$AC$13:BG195),'LIP Model'!$AC$13:$AC$215,0))</f>
        <v>4119.61729059154</v>
      </c>
      <c r="AB195" s="90">
        <f>INDEX('LIP Model'!AB$13:AB$215,MATCH(ROWS('LIP Model'!$AC$13:BH195),'LIP Model'!$AC$13:$AC$215,0))</f>
        <v>1</v>
      </c>
    </row>
    <row r="196" spans="2:28" s="73" customFormat="1" ht="18.75" x14ac:dyDescent="0.3">
      <c r="B196" s="84">
        <f>INDEX('LIP Model'!B$13:B$215,MATCH(ROWS('LIP Model'!$AC$13:AC196),'LIP Model'!$AC$13:$AC$215,0))</f>
        <v>100071</v>
      </c>
      <c r="C196" s="84">
        <f>INDEX('LIP Model'!C$13:C$215,MATCH(ROWS('LIP Model'!$AC$13:AD196),'LIP Model'!$AC$13:$AC$215,0))</f>
        <v>100871</v>
      </c>
      <c r="D196" s="85" t="str">
        <f>INDEX('LIP Model'!D$13:D$215,MATCH(ROWS('LIP Model'!$AC$13:AE196),'LIP Model'!$AC$13:$AC$215,0))</f>
        <v>Bayfront Health Brooksville</v>
      </c>
      <c r="E196" s="85" t="str">
        <f>INDEX('LIP Model'!E$13:E$215,MATCH(ROWS('LIP Model'!$AC$13:AF196),'LIP Model'!$AC$13:$AC$215,0))</f>
        <v>HERNANDO</v>
      </c>
      <c r="F196" s="84" t="str">
        <f>INDEX('LIP Model'!F$13:F$215,MATCH(ROWS('LIP Model'!$AC$13:AG196),'LIP Model'!$AC$13:$AC$215,0))</f>
        <v>Private</v>
      </c>
      <c r="G196" s="84" t="str">
        <f>INDEX('LIP Model'!G$13:G$215,MATCH(ROWS('LIP Model'!$AC$13:AH196),'LIP Model'!$AC$13:$AC$215,0))</f>
        <v>Not</v>
      </c>
      <c r="H196" s="84" t="str">
        <f>INDEX('LIP Model'!H$13:H$215,MATCH(ROWS('LIP Model'!$AC$13:AI196),'LIP Model'!$AC$13:$AC$215,0))</f>
        <v>Not</v>
      </c>
      <c r="I196" s="86">
        <f>INDEX('LIP Model'!I$13:I$215,MATCH(ROWS('LIP Model'!$AC$13:AJ196),'LIP Model'!$AC$13:$AC$215,0))</f>
        <v>42005</v>
      </c>
      <c r="J196" s="85" t="str">
        <f>INDEX('LIP Model'!J$13:J$215,MATCH(ROWS('LIP Model'!$AC$13:AK196),'LIP Model'!$AC$13:$AC$215,0))</f>
        <v xml:space="preserve"> 12/31/2015</v>
      </c>
      <c r="K196" s="87">
        <f>INDEX('LIP Model'!K$13:K$215,MATCH(ROWS('LIP Model'!$AC$13:AL196),'LIP Model'!$AC$13:$AC$215,0))</f>
        <v>2083</v>
      </c>
      <c r="L196" s="87">
        <f>INDEX('LIP Model'!L$13:L$215,MATCH(ROWS('LIP Model'!$AC$13:AM196),'LIP Model'!$AC$13:$AC$215,0))</f>
        <v>6196</v>
      </c>
      <c r="M196" s="87">
        <f>INDEX('LIP Model'!M$13:M$215,MATCH(ROWS('LIP Model'!$AC$13:AN196),'LIP Model'!$AC$13:$AC$215,0))</f>
        <v>8279</v>
      </c>
      <c r="N196" s="87">
        <f>INDEX('LIP Model'!N$13:N$215,MATCH(ROWS('LIP Model'!$AC$13:AO196),'LIP Model'!$AC$13:$AC$215,0))</f>
        <v>41149</v>
      </c>
      <c r="O196" s="88">
        <f>INDEX('LIP Model'!O$13:O$215,MATCH(ROWS('LIP Model'!$AC$13:AP196),'LIP Model'!$AC$13:$AC$215,0))</f>
        <v>0.20119565481542687</v>
      </c>
      <c r="P196" s="89">
        <f>INDEX('LIP Model'!P$13:P$215,MATCH(ROWS('LIP Model'!$AC$13:AQ196),'LIP Model'!$AC$13:$AC$215,0))</f>
        <v>4255532</v>
      </c>
      <c r="Q196" s="89">
        <f>INDEX('LIP Model'!Q$13:Q$215,MATCH(ROWS('LIP Model'!$AC$13:AR196),'LIP Model'!$AC$13:$AC$215,0))</f>
        <v>336914548</v>
      </c>
      <c r="R196" s="89">
        <f>INDEX('LIP Model'!R$13:R$215,MATCH(ROWS('LIP Model'!$AC$13:AS196),'LIP Model'!$AC$13:$AC$215,0))</f>
        <v>108972228</v>
      </c>
      <c r="S196" s="89">
        <f>INDEX('LIP Model'!S$13:S$215,MATCH(ROWS('LIP Model'!$AC$13:AT196),'LIP Model'!$AC$13:$AC$215,0))</f>
        <v>1459190176</v>
      </c>
      <c r="T196" s="88">
        <f>INDEX('LIP Model'!T$13:T$215,MATCH(ROWS('LIP Model'!$AC$13:AU196),'LIP Model'!$AC$13:$AC$215,0))</f>
        <v>7.467993534517875E-2</v>
      </c>
      <c r="U196" s="89">
        <f>INDEX('LIP Model'!U$13:U$215,MATCH(ROWS('LIP Model'!$AC$13:AV196),'LIP Model'!$AC$13:$AC$215,0))</f>
        <v>317802.85461933922</v>
      </c>
      <c r="V196" s="89">
        <f>INDEX('LIP Model'!V$13:V$215,MATCH(ROWS('LIP Model'!$AC$13:AW196),'LIP Model'!$AC$13:$AC$215,0))</f>
        <v>25160756.661490124</v>
      </c>
      <c r="W196" s="90">
        <f>INDEX('LIP Model'!W$13:W$215,MATCH(ROWS('LIP Model'!$AC$13:AX196),'LIP Model'!$AC$13:$AC$215,0))</f>
        <v>1.2630894169639716E-2</v>
      </c>
      <c r="X196" s="91" t="str">
        <f>INDEX('LIP Model'!X$13:X$215,MATCH(ROWS('LIP Model'!$AC$13:AY196),'LIP Model'!$AC$13:$AC$215,0))</f>
        <v>Tier 3</v>
      </c>
      <c r="Y196" s="92">
        <f>INDEX('LIP Model'!Y$13:Y$215,MATCH(ROWS('LIP Model'!$AC$13:BE196),'LIP Model'!$AC$13:$AC$215,0))</f>
        <v>95340.856385801759</v>
      </c>
      <c r="Z196" s="92">
        <f>VLOOKUP(B196,'Build LIP Model by County'!B$13:AB$215,25,FALSE)</f>
        <v>0</v>
      </c>
      <c r="AA196" s="92">
        <f>INDEX('LIP Model'!AA$13:AA$215,MATCH(ROWS('LIP Model'!$AC$13:BG196),'LIP Model'!$AC$13:$AC$215,0))</f>
        <v>95340.856385801759</v>
      </c>
      <c r="AB196" s="90">
        <f>INDEX('LIP Model'!AB$13:AB$215,MATCH(ROWS('LIP Model'!$AC$13:BH196),'LIP Model'!$AC$13:$AC$215,0))</f>
        <v>1</v>
      </c>
    </row>
    <row r="197" spans="2:28" s="73" customFormat="1" ht="18.75" x14ac:dyDescent="0.3">
      <c r="B197" s="84">
        <f>INDEX('LIP Model'!B$13:B$215,MATCH(ROWS('LIP Model'!$AC$13:AC197),'LIP Model'!$AC$13:$AC$215,0))</f>
        <v>100137</v>
      </c>
      <c r="C197" s="84">
        <f>INDEX('LIP Model'!C$13:C$215,MATCH(ROWS('LIP Model'!$AC$13:AD197),'LIP Model'!$AC$13:$AC$215,0))</f>
        <v>102288</v>
      </c>
      <c r="D197" s="85" t="str">
        <f>INDEX('LIP Model'!D$13:D$215,MATCH(ROWS('LIP Model'!$AC$13:AE197),'LIP Model'!$AC$13:$AC$215,0))</f>
        <v>Heart of Florida Regional Medical Center</v>
      </c>
      <c r="E197" s="85" t="str">
        <f>INDEX('LIP Model'!E$13:E$215,MATCH(ROWS('LIP Model'!$AC$13:AF197),'LIP Model'!$AC$13:$AC$215,0))</f>
        <v>POLK</v>
      </c>
      <c r="F197" s="84" t="str">
        <f>INDEX('LIP Model'!F$13:F$215,MATCH(ROWS('LIP Model'!$AC$13:AG197),'LIP Model'!$AC$13:$AC$215,0))</f>
        <v>Private</v>
      </c>
      <c r="G197" s="84" t="str">
        <f>INDEX('LIP Model'!G$13:G$215,MATCH(ROWS('LIP Model'!$AC$13:AH197),'LIP Model'!$AC$13:$AC$215,0))</f>
        <v>Not</v>
      </c>
      <c r="H197" s="84" t="str">
        <f>INDEX('LIP Model'!H$13:H$215,MATCH(ROWS('LIP Model'!$AC$13:AI197),'LIP Model'!$AC$13:$AC$215,0))</f>
        <v>Not</v>
      </c>
      <c r="I197" s="86">
        <f>INDEX('LIP Model'!I$13:I$215,MATCH(ROWS('LIP Model'!$AC$13:AJ197),'LIP Model'!$AC$13:$AC$215,0))</f>
        <v>42005</v>
      </c>
      <c r="J197" s="85" t="str">
        <f>INDEX('LIP Model'!J$13:J$215,MATCH(ROWS('LIP Model'!$AC$13:AK197),'LIP Model'!$AC$13:$AC$215,0))</f>
        <v xml:space="preserve"> 12/31/2015</v>
      </c>
      <c r="K197" s="87">
        <f>INDEX('LIP Model'!K$13:K$215,MATCH(ROWS('LIP Model'!$AC$13:AL197),'LIP Model'!$AC$13:$AC$215,0))</f>
        <v>1456</v>
      </c>
      <c r="L197" s="87">
        <f>INDEX('LIP Model'!L$13:L$215,MATCH(ROWS('LIP Model'!$AC$13:AM197),'LIP Model'!$AC$13:$AC$215,0))</f>
        <v>3476</v>
      </c>
      <c r="M197" s="87">
        <f>INDEX('LIP Model'!M$13:M$215,MATCH(ROWS('LIP Model'!$AC$13:AN197),'LIP Model'!$AC$13:$AC$215,0))</f>
        <v>4932</v>
      </c>
      <c r="N197" s="87">
        <f>INDEX('LIP Model'!N$13:N$215,MATCH(ROWS('LIP Model'!$AC$13:AO197),'LIP Model'!$AC$13:$AC$215,0))</f>
        <v>32737</v>
      </c>
      <c r="O197" s="88">
        <f>INDEX('LIP Model'!O$13:O$215,MATCH(ROWS('LIP Model'!$AC$13:AP197),'LIP Model'!$AC$13:$AC$215,0))</f>
        <v>0.15065522192015152</v>
      </c>
      <c r="P197" s="89">
        <f>INDEX('LIP Model'!P$13:P$215,MATCH(ROWS('LIP Model'!$AC$13:AQ197),'LIP Model'!$AC$13:$AC$215,0))</f>
        <v>3573100</v>
      </c>
      <c r="Q197" s="89">
        <f>INDEX('LIP Model'!Q$13:Q$215,MATCH(ROWS('LIP Model'!$AC$13:AR197),'LIP Model'!$AC$13:$AC$215,0))</f>
        <v>308532939</v>
      </c>
      <c r="R197" s="89">
        <f>INDEX('LIP Model'!R$13:R$215,MATCH(ROWS('LIP Model'!$AC$13:AS197),'LIP Model'!$AC$13:$AC$215,0))</f>
        <v>109670538</v>
      </c>
      <c r="S197" s="89">
        <f>INDEX('LIP Model'!S$13:S$215,MATCH(ROWS('LIP Model'!$AC$13:AT197),'LIP Model'!$AC$13:$AC$215,0))</f>
        <v>1352840195</v>
      </c>
      <c r="T197" s="88">
        <f>INDEX('LIP Model'!T$13:T$215,MATCH(ROWS('LIP Model'!$AC$13:AU197),'LIP Model'!$AC$13:$AC$215,0))</f>
        <v>8.1066883143577795E-2</v>
      </c>
      <c r="U197" s="89">
        <f>INDEX('LIP Model'!U$13:U$215,MATCH(ROWS('LIP Model'!$AC$13:AV197),'LIP Model'!$AC$13:$AC$215,0))</f>
        <v>289660.08016031783</v>
      </c>
      <c r="V197" s="89">
        <f>INDEX('LIP Model'!V$13:V$215,MATCH(ROWS('LIP Model'!$AC$13:AW197),'LIP Model'!$AC$13:$AC$215,0))</f>
        <v>25011803.711857617</v>
      </c>
      <c r="W197" s="90">
        <f>INDEX('LIP Model'!W$13:W$215,MATCH(ROWS('LIP Model'!$AC$13:AX197),'LIP Model'!$AC$13:$AC$215,0))</f>
        <v>1.1580935285486649E-2</v>
      </c>
      <c r="X197" s="91" t="str">
        <f>INDEX('LIP Model'!X$13:X$215,MATCH(ROWS('LIP Model'!$AC$13:AY197),'LIP Model'!$AC$13:$AC$215,0))</f>
        <v>Tier 3</v>
      </c>
      <c r="Y197" s="92">
        <f>INDEX('LIP Model'!Y$13:Y$215,MATCH(ROWS('LIP Model'!$AC$13:BE197),'LIP Model'!$AC$13:$AC$215,0))</f>
        <v>86898.024048095351</v>
      </c>
      <c r="Z197" s="92">
        <f>VLOOKUP(B197,'Build LIP Model by County'!B$13:AB$215,25,FALSE)</f>
        <v>0</v>
      </c>
      <c r="AA197" s="92">
        <f>INDEX('LIP Model'!AA$13:AA$215,MATCH(ROWS('LIP Model'!$AC$13:BG197),'LIP Model'!$AC$13:$AC$215,0))</f>
        <v>86898.024048095351</v>
      </c>
      <c r="AB197" s="90">
        <f>INDEX('LIP Model'!AB$13:AB$215,MATCH(ROWS('LIP Model'!$AC$13:BH197),'LIP Model'!$AC$13:$AC$215,0))</f>
        <v>1</v>
      </c>
    </row>
    <row r="198" spans="2:28" s="73" customFormat="1" ht="18.75" x14ac:dyDescent="0.3">
      <c r="B198" s="84">
        <f>INDEX('LIP Model'!B$13:B$215,MATCH(ROWS('LIP Model'!$AC$13:AC198),'LIP Model'!$AC$13:$AC$215,0))</f>
        <v>100070</v>
      </c>
      <c r="C198" s="84">
        <f>INDEX('LIP Model'!C$13:C$215,MATCH(ROWS('LIP Model'!$AC$13:AD198),'LIP Model'!$AC$13:$AC$215,0))</f>
        <v>119733</v>
      </c>
      <c r="D198" s="85" t="str">
        <f>INDEX('LIP Model'!D$13:D$215,MATCH(ROWS('LIP Model'!$AC$13:AE198),'LIP Model'!$AC$13:$AC$215,0))</f>
        <v>Venice Regional Bayfront Health</v>
      </c>
      <c r="E198" s="85" t="str">
        <f>INDEX('LIP Model'!E$13:E$215,MATCH(ROWS('LIP Model'!$AC$13:AF198),'LIP Model'!$AC$13:$AC$215,0))</f>
        <v>SARASOTA</v>
      </c>
      <c r="F198" s="84" t="str">
        <f>INDEX('LIP Model'!F$13:F$215,MATCH(ROWS('LIP Model'!$AC$13:AG198),'LIP Model'!$AC$13:$AC$215,0))</f>
        <v>Private</v>
      </c>
      <c r="G198" s="84" t="str">
        <f>INDEX('LIP Model'!G$13:G$215,MATCH(ROWS('LIP Model'!$AC$13:AH198),'LIP Model'!$AC$13:$AC$215,0))</f>
        <v>Not</v>
      </c>
      <c r="H198" s="84" t="str">
        <f>INDEX('LIP Model'!H$13:H$215,MATCH(ROWS('LIP Model'!$AC$13:AI198),'LIP Model'!$AC$13:$AC$215,0))</f>
        <v>Not</v>
      </c>
      <c r="I198" s="86">
        <f>INDEX('LIP Model'!I$13:I$215,MATCH(ROWS('LIP Model'!$AC$13:AJ198),'LIP Model'!$AC$13:$AC$215,0))</f>
        <v>42005</v>
      </c>
      <c r="J198" s="85" t="str">
        <f>INDEX('LIP Model'!J$13:J$215,MATCH(ROWS('LIP Model'!$AC$13:AK198),'LIP Model'!$AC$13:$AC$215,0))</f>
        <v xml:space="preserve"> 12/31/2015</v>
      </c>
      <c r="K198" s="87">
        <f>INDEX('LIP Model'!K$13:K$215,MATCH(ROWS('LIP Model'!$AC$13:AL198),'LIP Model'!$AC$13:$AC$215,0))</f>
        <v>476</v>
      </c>
      <c r="L198" s="87">
        <f>INDEX('LIP Model'!L$13:L$215,MATCH(ROWS('LIP Model'!$AC$13:AM198),'LIP Model'!$AC$13:$AC$215,0))</f>
        <v>819</v>
      </c>
      <c r="M198" s="87">
        <f>INDEX('LIP Model'!M$13:M$215,MATCH(ROWS('LIP Model'!$AC$13:AN198),'LIP Model'!$AC$13:$AC$215,0))</f>
        <v>1295</v>
      </c>
      <c r="N198" s="87">
        <f>INDEX('LIP Model'!N$13:N$215,MATCH(ROWS('LIP Model'!$AC$13:AO198),'LIP Model'!$AC$13:$AC$215,0))</f>
        <v>39723</v>
      </c>
      <c r="O198" s="88">
        <f>INDEX('LIP Model'!O$13:O$215,MATCH(ROWS('LIP Model'!$AC$13:AP198),'LIP Model'!$AC$13:$AC$215,0))</f>
        <v>3.2600760264833974E-2</v>
      </c>
      <c r="P198" s="89">
        <f>INDEX('LIP Model'!P$13:P$215,MATCH(ROWS('LIP Model'!$AC$13:AQ198),'LIP Model'!$AC$13:$AC$215,0))</f>
        <v>2116215</v>
      </c>
      <c r="Q198" s="89">
        <f>INDEX('LIP Model'!Q$13:Q$215,MATCH(ROWS('LIP Model'!$AC$13:AR198),'LIP Model'!$AC$13:$AC$215,0))</f>
        <v>192898577</v>
      </c>
      <c r="R198" s="89">
        <f>INDEX('LIP Model'!R$13:R$215,MATCH(ROWS('LIP Model'!$AC$13:AS198),'LIP Model'!$AC$13:$AC$215,0))</f>
        <v>147833540</v>
      </c>
      <c r="S198" s="89">
        <f>INDEX('LIP Model'!S$13:S$215,MATCH(ROWS('LIP Model'!$AC$13:AT198),'LIP Model'!$AC$13:$AC$215,0))</f>
        <v>1183702111</v>
      </c>
      <c r="T198" s="88">
        <f>INDEX('LIP Model'!T$13:T$215,MATCH(ROWS('LIP Model'!$AC$13:AU198),'LIP Model'!$AC$13:$AC$215,0))</f>
        <v>0.12489083074719633</v>
      </c>
      <c r="U198" s="89">
        <f>INDEX('LIP Model'!U$13:U$215,MATCH(ROWS('LIP Model'!$AC$13:AV198),'LIP Model'!$AC$13:$AC$215,0))</f>
        <v>264295.8493896781</v>
      </c>
      <c r="V198" s="89">
        <f>INDEX('LIP Model'!V$13:V$215,MATCH(ROWS('LIP Model'!$AC$13:AW198),'LIP Model'!$AC$13:$AC$215,0))</f>
        <v>24091263.531482019</v>
      </c>
      <c r="W198" s="90">
        <f>INDEX('LIP Model'!W$13:W$215,MATCH(ROWS('LIP Model'!$AC$13:AX198),'LIP Model'!$AC$13:$AC$215,0))</f>
        <v>1.0970609700246778E-2</v>
      </c>
      <c r="X198" s="91" t="str">
        <f>INDEX('LIP Model'!X$13:X$215,MATCH(ROWS('LIP Model'!$AC$13:AY198),'LIP Model'!$AC$13:$AC$215,0))</f>
        <v>Tier 3</v>
      </c>
      <c r="Y198" s="92">
        <f>INDEX('LIP Model'!Y$13:Y$215,MATCH(ROWS('LIP Model'!$AC$13:BE198),'LIP Model'!$AC$13:$AC$215,0))</f>
        <v>79288.754816903427</v>
      </c>
      <c r="Z198" s="92">
        <f>VLOOKUP(B198,'Build LIP Model by County'!B$13:AB$215,25,FALSE)</f>
        <v>0</v>
      </c>
      <c r="AA198" s="92">
        <f>INDEX('LIP Model'!AA$13:AA$215,MATCH(ROWS('LIP Model'!$AC$13:BG198),'LIP Model'!$AC$13:$AC$215,0))</f>
        <v>79288.754816903427</v>
      </c>
      <c r="AB198" s="90">
        <f>INDEX('LIP Model'!AB$13:AB$215,MATCH(ROWS('LIP Model'!$AC$13:BH198),'LIP Model'!$AC$13:$AC$215,0))</f>
        <v>1</v>
      </c>
    </row>
    <row r="199" spans="2:28" s="73" customFormat="1" ht="18.75" x14ac:dyDescent="0.3">
      <c r="B199" s="84">
        <f>INDEX('LIP Model'!B$13:B$215,MATCH(ROWS('LIP Model'!$AC$13:AC199),'LIP Model'!$AC$13:$AC$215,0))</f>
        <v>100103</v>
      </c>
      <c r="C199" s="84">
        <f>INDEX('LIP Model'!C$13:C$215,MATCH(ROWS('LIP Model'!$AC$13:AD199),'LIP Model'!$AC$13:$AC$215,0))</f>
        <v>100072</v>
      </c>
      <c r="D199" s="85" t="str">
        <f>INDEX('LIP Model'!D$13:D$215,MATCH(ROWS('LIP Model'!$AC$13:AE199),'LIP Model'!$AC$13:$AC$215,0))</f>
        <v>Shands Starke Regional Medical Center</v>
      </c>
      <c r="E199" s="85" t="str">
        <f>INDEX('LIP Model'!E$13:E$215,MATCH(ROWS('LIP Model'!$AC$13:AF199),'LIP Model'!$AC$13:$AC$215,0))</f>
        <v>BRADFORD</v>
      </c>
      <c r="F199" s="84" t="str">
        <f>INDEX('LIP Model'!F$13:F$215,MATCH(ROWS('LIP Model'!$AC$13:AG199),'LIP Model'!$AC$13:$AC$215,0))</f>
        <v>Private</v>
      </c>
      <c r="G199" s="84" t="str">
        <f>INDEX('LIP Model'!G$13:G$215,MATCH(ROWS('LIP Model'!$AC$13:AH199),'LIP Model'!$AC$13:$AC$215,0))</f>
        <v>Not</v>
      </c>
      <c r="H199" s="84" t="str">
        <f>INDEX('LIP Model'!H$13:H$215,MATCH(ROWS('LIP Model'!$AC$13:AI199),'LIP Model'!$AC$13:$AC$215,0))</f>
        <v>Not</v>
      </c>
      <c r="I199" s="86">
        <f>INDEX('LIP Model'!I$13:I$215,MATCH(ROWS('LIP Model'!$AC$13:AJ199),'LIP Model'!$AC$13:$AC$215,0))</f>
        <v>42005</v>
      </c>
      <c r="J199" s="85" t="str">
        <f>INDEX('LIP Model'!J$13:J$215,MATCH(ROWS('LIP Model'!$AC$13:AK199),'LIP Model'!$AC$13:$AC$215,0))</f>
        <v xml:space="preserve"> 12/31/2015</v>
      </c>
      <c r="K199" s="87">
        <f>INDEX('LIP Model'!K$13:K$215,MATCH(ROWS('LIP Model'!$AC$13:AL199),'LIP Model'!$AC$13:$AC$215,0))</f>
        <v>82</v>
      </c>
      <c r="L199" s="87">
        <f>INDEX('LIP Model'!L$13:L$215,MATCH(ROWS('LIP Model'!$AC$13:AM199),'LIP Model'!$AC$13:$AC$215,0))</f>
        <v>376</v>
      </c>
      <c r="M199" s="87">
        <f>INDEX('LIP Model'!M$13:M$215,MATCH(ROWS('LIP Model'!$AC$13:AN199),'LIP Model'!$AC$13:$AC$215,0))</f>
        <v>458</v>
      </c>
      <c r="N199" s="87">
        <f>INDEX('LIP Model'!N$13:N$215,MATCH(ROWS('LIP Model'!$AC$13:AO199),'LIP Model'!$AC$13:$AC$215,0))</f>
        <v>5402</v>
      </c>
      <c r="O199" s="88">
        <f>INDEX('LIP Model'!O$13:O$215,MATCH(ROWS('LIP Model'!$AC$13:AP199),'LIP Model'!$AC$13:$AC$215,0))</f>
        <v>8.478341355053684E-2</v>
      </c>
      <c r="P199" s="89">
        <f>INDEX('LIP Model'!P$13:P$215,MATCH(ROWS('LIP Model'!$AC$13:AQ199),'LIP Model'!$AC$13:$AC$215,0))</f>
        <v>217714</v>
      </c>
      <c r="Q199" s="89">
        <f>INDEX('LIP Model'!Q$13:Q$215,MATCH(ROWS('LIP Model'!$AC$13:AR199),'LIP Model'!$AC$13:$AC$215,0))</f>
        <v>22006195</v>
      </c>
      <c r="R199" s="89">
        <f>INDEX('LIP Model'!R$13:R$215,MATCH(ROWS('LIP Model'!$AC$13:AS199),'LIP Model'!$AC$13:$AC$215,0))</f>
        <v>21511743</v>
      </c>
      <c r="S199" s="89">
        <f>INDEX('LIP Model'!S$13:S$215,MATCH(ROWS('LIP Model'!$AC$13:AT199),'LIP Model'!$AC$13:$AC$215,0))</f>
        <v>99519609</v>
      </c>
      <c r="T199" s="88">
        <f>INDEX('LIP Model'!T$13:T$215,MATCH(ROWS('LIP Model'!$AC$13:AU199),'LIP Model'!$AC$13:$AC$215,0))</f>
        <v>0.21615582312024559</v>
      </c>
      <c r="U199" s="89">
        <f>INDEX('LIP Model'!U$13:U$215,MATCH(ROWS('LIP Model'!$AC$13:AV199),'LIP Model'!$AC$13:$AC$215,0))</f>
        <v>47060.148874801147</v>
      </c>
      <c r="V199" s="89">
        <f>INDEX('LIP Model'!V$13:V$215,MATCH(ROWS('LIP Model'!$AC$13:AW199),'LIP Model'!$AC$13:$AC$215,0))</f>
        <v>4756767.1939696325</v>
      </c>
      <c r="W199" s="90">
        <f>INDEX('LIP Model'!W$13:W$215,MATCH(ROWS('LIP Model'!$AC$13:AX199),'LIP Model'!$AC$13:$AC$215,0))</f>
        <v>9.8933050443295624E-3</v>
      </c>
      <c r="X199" s="91" t="str">
        <f>INDEX('LIP Model'!X$13:X$215,MATCH(ROWS('LIP Model'!$AC$13:AY199),'LIP Model'!$AC$13:$AC$215,0))</f>
        <v>Tier 3</v>
      </c>
      <c r="Y199" s="92">
        <f>INDEX('LIP Model'!Y$13:Y$215,MATCH(ROWS('LIP Model'!$AC$13:BE199),'LIP Model'!$AC$13:$AC$215,0))</f>
        <v>14118.044662440343</v>
      </c>
      <c r="Z199" s="92">
        <f>VLOOKUP(B199,'Build LIP Model by County'!B$13:AB$215,25,FALSE)</f>
        <v>0</v>
      </c>
      <c r="AA199" s="92">
        <f>INDEX('LIP Model'!AA$13:AA$215,MATCH(ROWS('LIP Model'!$AC$13:BG199),'LIP Model'!$AC$13:$AC$215,0))</f>
        <v>14118.044662440343</v>
      </c>
      <c r="AB199" s="90">
        <f>INDEX('LIP Model'!AB$13:AB$215,MATCH(ROWS('LIP Model'!$AC$13:BH199),'LIP Model'!$AC$13:$AC$215,0))</f>
        <v>1</v>
      </c>
    </row>
    <row r="200" spans="2:28" s="73" customFormat="1" ht="18.75" x14ac:dyDescent="0.3">
      <c r="B200" s="84">
        <f>INDEX('LIP Model'!B$13:B$215,MATCH(ROWS('LIP Model'!$AC$13:AC200),'LIP Model'!$AC$13:$AC$215,0))</f>
        <v>23960085</v>
      </c>
      <c r="C200" s="84">
        <f>INDEX('LIP Model'!C$13:C$215,MATCH(ROWS('LIP Model'!$AC$13:AD200),'LIP Model'!$AC$13:$AC$215,0))</f>
        <v>103721</v>
      </c>
      <c r="D200" s="85" t="str">
        <f>INDEX('LIP Model'!D$13:D$215,MATCH(ROWS('LIP Model'!$AC$13:AE200),'LIP Model'!$AC$13:$AC$215,0))</f>
        <v>BayCare Alliant Hospital</v>
      </c>
      <c r="E200" s="85" t="str">
        <f>INDEX('LIP Model'!E$13:E$215,MATCH(ROWS('LIP Model'!$AC$13:AF200),'LIP Model'!$AC$13:$AC$215,0))</f>
        <v>PINELLAS</v>
      </c>
      <c r="F200" s="84" t="str">
        <f>INDEX('LIP Model'!F$13:F$215,MATCH(ROWS('LIP Model'!$AC$13:AG200),'LIP Model'!$AC$13:$AC$215,0))</f>
        <v>Private</v>
      </c>
      <c r="G200" s="84" t="str">
        <f>INDEX('LIP Model'!G$13:G$215,MATCH(ROWS('LIP Model'!$AC$13:AH200),'LIP Model'!$AC$13:$AC$215,0))</f>
        <v>Not</v>
      </c>
      <c r="H200" s="84" t="str">
        <f>INDEX('LIP Model'!H$13:H$215,MATCH(ROWS('LIP Model'!$AC$13:AI200),'LIP Model'!$AC$13:$AC$215,0))</f>
        <v>Not</v>
      </c>
      <c r="I200" s="86">
        <f>INDEX('LIP Model'!I$13:I$215,MATCH(ROWS('LIP Model'!$AC$13:AJ200),'LIP Model'!$AC$13:$AC$215,0))</f>
        <v>42005</v>
      </c>
      <c r="J200" s="85" t="str">
        <f>INDEX('LIP Model'!J$13:J$215,MATCH(ROWS('LIP Model'!$AC$13:AK200),'LIP Model'!$AC$13:$AC$215,0))</f>
        <v xml:space="preserve"> 12/31/2015</v>
      </c>
      <c r="K200" s="87">
        <f>INDEX('LIP Model'!K$13:K$215,MATCH(ROWS('LIP Model'!$AC$13:AL200),'LIP Model'!$AC$13:$AC$215,0))</f>
        <v>182</v>
      </c>
      <c r="L200" s="87">
        <f>INDEX('LIP Model'!L$13:L$215,MATCH(ROWS('LIP Model'!$AC$13:AM200),'LIP Model'!$AC$13:$AC$215,0))</f>
        <v>643</v>
      </c>
      <c r="M200" s="87">
        <f>INDEX('LIP Model'!M$13:M$215,MATCH(ROWS('LIP Model'!$AC$13:AN200),'LIP Model'!$AC$13:$AC$215,0))</f>
        <v>825</v>
      </c>
      <c r="N200" s="87">
        <f>INDEX('LIP Model'!N$13:N$215,MATCH(ROWS('LIP Model'!$AC$13:AO200),'LIP Model'!$AC$13:$AC$215,0))</f>
        <v>10330</v>
      </c>
      <c r="O200" s="88">
        <f>INDEX('LIP Model'!O$13:O$215,MATCH(ROWS('LIP Model'!$AC$13:AP200),'LIP Model'!$AC$13:$AC$215,0))</f>
        <v>7.9864472410454981E-2</v>
      </c>
      <c r="P200" s="89">
        <f>INDEX('LIP Model'!P$13:P$215,MATCH(ROWS('LIP Model'!$AC$13:AQ200),'LIP Model'!$AC$13:$AC$215,0))</f>
        <v>124212</v>
      </c>
      <c r="Q200" s="89">
        <f>INDEX('LIP Model'!Q$13:Q$215,MATCH(ROWS('LIP Model'!$AC$13:AR200),'LIP Model'!$AC$13:$AC$215,0))</f>
        <v>15756199</v>
      </c>
      <c r="R200" s="89">
        <f>INDEX('LIP Model'!R$13:R$215,MATCH(ROWS('LIP Model'!$AC$13:AS200),'LIP Model'!$AC$13:$AC$215,0))</f>
        <v>17251022</v>
      </c>
      <c r="S200" s="89">
        <f>INDEX('LIP Model'!S$13:S$215,MATCH(ROWS('LIP Model'!$AC$13:AT200),'LIP Model'!$AC$13:$AC$215,0))</f>
        <v>63874407</v>
      </c>
      <c r="T200" s="88">
        <f>INDEX('LIP Model'!T$13:T$215,MATCH(ROWS('LIP Model'!$AC$13:AU200),'LIP Model'!$AC$13:$AC$215,0))</f>
        <v>0.27007721574620647</v>
      </c>
      <c r="U200" s="89">
        <f>INDEX('LIP Model'!U$13:U$215,MATCH(ROWS('LIP Model'!$AC$13:AV200),'LIP Model'!$AC$13:$AC$215,0))</f>
        <v>33546.831122267795</v>
      </c>
      <c r="V200" s="89">
        <f>INDEX('LIP Model'!V$13:V$215,MATCH(ROWS('LIP Model'!$AC$13:AW200),'LIP Model'!$AC$13:$AC$215,0))</f>
        <v>4255390.3566631628</v>
      </c>
      <c r="W200" s="90">
        <f>INDEX('LIP Model'!W$13:W$215,MATCH(ROWS('LIP Model'!$AC$13:AX200),'LIP Model'!$AC$13:$AC$215,0))</f>
        <v>7.8833733948143192E-3</v>
      </c>
      <c r="X200" s="91" t="str">
        <f>INDEX('LIP Model'!X$13:X$215,MATCH(ROWS('LIP Model'!$AC$13:AY200),'LIP Model'!$AC$13:$AC$215,0))</f>
        <v>Tier 3</v>
      </c>
      <c r="Y200" s="92">
        <f>INDEX('LIP Model'!Y$13:Y$215,MATCH(ROWS('LIP Model'!$AC$13:BE200),'LIP Model'!$AC$13:$AC$215,0))</f>
        <v>10064.049336680338</v>
      </c>
      <c r="Z200" s="92">
        <f>VLOOKUP(B200,'Build LIP Model by County'!B$13:AB$215,25,FALSE)</f>
        <v>0</v>
      </c>
      <c r="AA200" s="92">
        <f>INDEX('LIP Model'!AA$13:AA$215,MATCH(ROWS('LIP Model'!$AC$13:BG200),'LIP Model'!$AC$13:$AC$215,0))</f>
        <v>10064.049336680338</v>
      </c>
      <c r="AB200" s="90">
        <f>INDEX('LIP Model'!AB$13:AB$215,MATCH(ROWS('LIP Model'!$AC$13:BH200),'LIP Model'!$AC$13:$AC$215,0))</f>
        <v>1</v>
      </c>
    </row>
    <row r="201" spans="2:28" s="73" customFormat="1" ht="18.75" x14ac:dyDescent="0.3">
      <c r="B201" s="84">
        <f>INDEX('LIP Model'!B$13:B$215,MATCH(ROWS('LIP Model'!$AC$13:AC201),'LIP Model'!$AC$13:$AC$215,0))</f>
        <v>100124</v>
      </c>
      <c r="C201" s="84">
        <f>INDEX('LIP Model'!C$13:C$215,MATCH(ROWS('LIP Model'!$AC$13:AD201),'LIP Model'!$AC$13:$AC$215,0))</f>
        <v>101745</v>
      </c>
      <c r="D201" s="85" t="str">
        <f>INDEX('LIP Model'!D$13:D$215,MATCH(ROWS('LIP Model'!$AC$13:AE201),'LIP Model'!$AC$13:$AC$215,0))</f>
        <v>Santa Rosa Medical Center</v>
      </c>
      <c r="E201" s="85" t="str">
        <f>INDEX('LIP Model'!E$13:E$215,MATCH(ROWS('LIP Model'!$AC$13:AF201),'LIP Model'!$AC$13:$AC$215,0))</f>
        <v>SANTA ROSA</v>
      </c>
      <c r="F201" s="84" t="str">
        <f>INDEX('LIP Model'!F$13:F$215,MATCH(ROWS('LIP Model'!$AC$13:AG201),'LIP Model'!$AC$13:$AC$215,0))</f>
        <v>Private</v>
      </c>
      <c r="G201" s="84" t="str">
        <f>INDEX('LIP Model'!G$13:G$215,MATCH(ROWS('LIP Model'!$AC$13:AH201),'LIP Model'!$AC$13:$AC$215,0))</f>
        <v>Not</v>
      </c>
      <c r="H201" s="84" t="str">
        <f>INDEX('LIP Model'!H$13:H$215,MATCH(ROWS('LIP Model'!$AC$13:AI201),'LIP Model'!$AC$13:$AC$215,0))</f>
        <v>Not</v>
      </c>
      <c r="I201" s="86">
        <f>INDEX('LIP Model'!I$13:I$215,MATCH(ROWS('LIP Model'!$AC$13:AJ201),'LIP Model'!$AC$13:$AC$215,0))</f>
        <v>42005</v>
      </c>
      <c r="J201" s="85" t="str">
        <f>INDEX('LIP Model'!J$13:J$215,MATCH(ROWS('LIP Model'!$AC$13:AK201),'LIP Model'!$AC$13:$AC$215,0))</f>
        <v xml:space="preserve"> 12/31/2015</v>
      </c>
      <c r="K201" s="87">
        <f>INDEX('LIP Model'!K$13:K$215,MATCH(ROWS('LIP Model'!$AC$13:AL201),'LIP Model'!$AC$13:$AC$215,0))</f>
        <v>1049</v>
      </c>
      <c r="L201" s="87">
        <f>INDEX('LIP Model'!L$13:L$215,MATCH(ROWS('LIP Model'!$AC$13:AM201),'LIP Model'!$AC$13:$AC$215,0))</f>
        <v>1449</v>
      </c>
      <c r="M201" s="87">
        <f>INDEX('LIP Model'!M$13:M$215,MATCH(ROWS('LIP Model'!$AC$13:AN201),'LIP Model'!$AC$13:$AC$215,0))</f>
        <v>2498</v>
      </c>
      <c r="N201" s="87">
        <f>INDEX('LIP Model'!N$13:N$215,MATCH(ROWS('LIP Model'!$AC$13:AO201),'LIP Model'!$AC$13:$AC$215,0))</f>
        <v>12215</v>
      </c>
      <c r="O201" s="88">
        <f>INDEX('LIP Model'!O$13:O$215,MATCH(ROWS('LIP Model'!$AC$13:AP201),'LIP Model'!$AC$13:$AC$215,0))</f>
        <v>0.20450266066311912</v>
      </c>
      <c r="P201" s="89">
        <f>INDEX('LIP Model'!P$13:P$215,MATCH(ROWS('LIP Model'!$AC$13:AQ201),'LIP Model'!$AC$13:$AC$215,0))</f>
        <v>717541</v>
      </c>
      <c r="Q201" s="89">
        <f>INDEX('LIP Model'!Q$13:Q$215,MATCH(ROWS('LIP Model'!$AC$13:AR201),'LIP Model'!$AC$13:$AC$215,0))</f>
        <v>91709068</v>
      </c>
      <c r="R201" s="89">
        <f>INDEX('LIP Model'!R$13:R$215,MATCH(ROWS('LIP Model'!$AC$13:AS201),'LIP Model'!$AC$13:$AC$215,0))</f>
        <v>44682748</v>
      </c>
      <c r="S201" s="89">
        <f>INDEX('LIP Model'!S$13:S$215,MATCH(ROWS('LIP Model'!$AC$13:AT201),'LIP Model'!$AC$13:$AC$215,0))</f>
        <v>420004218</v>
      </c>
      <c r="T201" s="88">
        <f>INDEX('LIP Model'!T$13:T$215,MATCH(ROWS('LIP Model'!$AC$13:AU201),'LIP Model'!$AC$13:$AC$215,0))</f>
        <v>0.1063864268144088</v>
      </c>
      <c r="U201" s="89">
        <f>INDEX('LIP Model'!U$13:U$215,MATCH(ROWS('LIP Model'!$AC$13:AV201),'LIP Model'!$AC$13:$AC$215,0))</f>
        <v>76336.623082837701</v>
      </c>
      <c r="V201" s="89">
        <f>INDEX('LIP Model'!V$13:V$215,MATCH(ROWS('LIP Model'!$AC$13:AW201),'LIP Model'!$AC$13:$AC$215,0))</f>
        <v>9756600.0509996396</v>
      </c>
      <c r="W201" s="90">
        <f>INDEX('LIP Model'!W$13:W$215,MATCH(ROWS('LIP Model'!$AC$13:AX201),'LIP Model'!$AC$13:$AC$215,0))</f>
        <v>7.8241008838951451E-3</v>
      </c>
      <c r="X201" s="91" t="str">
        <f>INDEX('LIP Model'!X$13:X$215,MATCH(ROWS('LIP Model'!$AC$13:AY201),'LIP Model'!$AC$13:$AC$215,0))</f>
        <v>Tier 3</v>
      </c>
      <c r="Y201" s="92">
        <f>INDEX('LIP Model'!Y$13:Y$215,MATCH(ROWS('LIP Model'!$AC$13:BE201),'LIP Model'!$AC$13:$AC$215,0))</f>
        <v>22900.98692485131</v>
      </c>
      <c r="Z201" s="92">
        <f>VLOOKUP(B201,'Build LIP Model by County'!B$13:AB$215,25,FALSE)</f>
        <v>0</v>
      </c>
      <c r="AA201" s="92">
        <f>INDEX('LIP Model'!AA$13:AA$215,MATCH(ROWS('LIP Model'!$AC$13:BG201),'LIP Model'!$AC$13:$AC$215,0))</f>
        <v>22900.98692485131</v>
      </c>
      <c r="AB201" s="90">
        <f>INDEX('LIP Model'!AB$13:AB$215,MATCH(ROWS('LIP Model'!$AC$13:BH201),'LIP Model'!$AC$13:$AC$215,0))</f>
        <v>1</v>
      </c>
    </row>
    <row r="202" spans="2:28" s="73" customFormat="1" ht="18.75" x14ac:dyDescent="0.3">
      <c r="B202" s="84">
        <f>INDEX('LIP Model'!B$13:B$215,MATCH(ROWS('LIP Model'!$AC$13:AC202),'LIP Model'!$AC$13:$AC$215,0))</f>
        <v>100056</v>
      </c>
      <c r="C202" s="84">
        <f>INDEX('LIP Model'!C$13:C$215,MATCH(ROWS('LIP Model'!$AC$13:AD202),'LIP Model'!$AC$13:$AC$215,0))</f>
        <v>102202</v>
      </c>
      <c r="D202" s="85" t="str">
        <f>INDEX('LIP Model'!D$13:D$215,MATCH(ROWS('LIP Model'!$AC$13:AE202),'LIP Model'!$AC$13:$AC$215,0))</f>
        <v>Cleveland Clinic Hospital</v>
      </c>
      <c r="E202" s="85" t="str">
        <f>INDEX('LIP Model'!E$13:E$215,MATCH(ROWS('LIP Model'!$AC$13:AF202),'LIP Model'!$AC$13:$AC$215,0))</f>
        <v>BROWARD</v>
      </c>
      <c r="F202" s="84" t="str">
        <f>INDEX('LIP Model'!F$13:F$215,MATCH(ROWS('LIP Model'!$AC$13:AG202),'LIP Model'!$AC$13:$AC$215,0))</f>
        <v>Private</v>
      </c>
      <c r="G202" s="84" t="str">
        <f>INDEX('LIP Model'!G$13:G$215,MATCH(ROWS('LIP Model'!$AC$13:AH202),'LIP Model'!$AC$13:$AC$215,0))</f>
        <v>Not</v>
      </c>
      <c r="H202" s="84" t="str">
        <f>INDEX('LIP Model'!H$13:H$215,MATCH(ROWS('LIP Model'!$AC$13:AI202),'LIP Model'!$AC$13:$AC$215,0))</f>
        <v>Not</v>
      </c>
      <c r="I202" s="86">
        <f>INDEX('LIP Model'!I$13:I$215,MATCH(ROWS('LIP Model'!$AC$13:AJ202),'LIP Model'!$AC$13:$AC$215,0))</f>
        <v>42005</v>
      </c>
      <c r="J202" s="85" t="str">
        <f>INDEX('LIP Model'!J$13:J$215,MATCH(ROWS('LIP Model'!$AC$13:AK202),'LIP Model'!$AC$13:$AC$215,0))</f>
        <v xml:space="preserve"> 12/31/2015</v>
      </c>
      <c r="K202" s="87">
        <f>INDEX('LIP Model'!K$13:K$215,MATCH(ROWS('LIP Model'!$AC$13:AL202),'LIP Model'!$AC$13:$AC$215,0))</f>
        <v>109</v>
      </c>
      <c r="L202" s="87">
        <f>INDEX('LIP Model'!L$13:L$215,MATCH(ROWS('LIP Model'!$AC$13:AM202),'LIP Model'!$AC$13:$AC$215,0))</f>
        <v>663</v>
      </c>
      <c r="M202" s="87">
        <f>INDEX('LIP Model'!M$13:M$215,MATCH(ROWS('LIP Model'!$AC$13:AN202),'LIP Model'!$AC$13:$AC$215,0))</f>
        <v>772</v>
      </c>
      <c r="N202" s="87">
        <f>INDEX('LIP Model'!N$13:N$215,MATCH(ROWS('LIP Model'!$AC$13:AO202),'LIP Model'!$AC$13:$AC$215,0))</f>
        <v>45449</v>
      </c>
      <c r="O202" s="88">
        <f>INDEX('LIP Model'!O$13:O$215,MATCH(ROWS('LIP Model'!$AC$13:AP202),'LIP Model'!$AC$13:$AC$215,0))</f>
        <v>1.69860723008207E-2</v>
      </c>
      <c r="P202" s="89">
        <f>INDEX('LIP Model'!P$13:P$215,MATCH(ROWS('LIP Model'!$AC$13:AQ202),'LIP Model'!$AC$13:$AC$215,0))</f>
        <v>3890600</v>
      </c>
      <c r="Q202" s="89">
        <f>INDEX('LIP Model'!Q$13:Q$215,MATCH(ROWS('LIP Model'!$AC$13:AR202),'LIP Model'!$AC$13:$AC$215,0))</f>
        <v>506416123</v>
      </c>
      <c r="R202" s="89">
        <f>INDEX('LIP Model'!R$13:R$215,MATCH(ROWS('LIP Model'!$AC$13:AS202),'LIP Model'!$AC$13:$AC$215,0))</f>
        <v>224141269</v>
      </c>
      <c r="S202" s="89">
        <f>INDEX('LIP Model'!S$13:S$215,MATCH(ROWS('LIP Model'!$AC$13:AT202),'LIP Model'!$AC$13:$AC$215,0))</f>
        <v>1072648810</v>
      </c>
      <c r="T202" s="88">
        <f>INDEX('LIP Model'!T$13:T$215,MATCH(ROWS('LIP Model'!$AC$13:AU202),'LIP Model'!$AC$13:$AC$215,0))</f>
        <v>0.20896053480915155</v>
      </c>
      <c r="U202" s="89">
        <f>INDEX('LIP Model'!U$13:U$215,MATCH(ROWS('LIP Model'!$AC$13:AV202),'LIP Model'!$AC$13:$AC$215,0))</f>
        <v>812981.85672848509</v>
      </c>
      <c r="V202" s="89">
        <f>INDEX('LIP Model'!V$13:V$215,MATCH(ROWS('LIP Model'!$AC$13:AW202),'LIP Model'!$AC$13:$AC$215,0))</f>
        <v>105820983.89805707</v>
      </c>
      <c r="W202" s="90">
        <f>INDEX('LIP Model'!W$13:W$215,MATCH(ROWS('LIP Model'!$AC$13:AX202),'LIP Model'!$AC$13:$AC$215,0))</f>
        <v>7.6826147970016356E-3</v>
      </c>
      <c r="X202" s="91" t="str">
        <f>INDEX('LIP Model'!X$13:X$215,MATCH(ROWS('LIP Model'!$AC$13:AY202),'LIP Model'!$AC$13:$AC$215,0))</f>
        <v>Tier 3</v>
      </c>
      <c r="Y202" s="92">
        <f>INDEX('LIP Model'!Y$13:Y$215,MATCH(ROWS('LIP Model'!$AC$13:BE202),'LIP Model'!$AC$13:$AC$215,0))</f>
        <v>243894.55701854551</v>
      </c>
      <c r="Z202" s="92">
        <f>VLOOKUP(B202,'Build LIP Model by County'!B$13:AB$215,25,FALSE)</f>
        <v>0</v>
      </c>
      <c r="AA202" s="92">
        <f>INDEX('LIP Model'!AA$13:AA$215,MATCH(ROWS('LIP Model'!$AC$13:BG202),'LIP Model'!$AC$13:$AC$215,0))</f>
        <v>243894.55701854551</v>
      </c>
      <c r="AB202" s="90">
        <f>INDEX('LIP Model'!AB$13:AB$215,MATCH(ROWS('LIP Model'!$AC$13:BH202),'LIP Model'!$AC$13:$AC$215,0))</f>
        <v>1</v>
      </c>
    </row>
    <row r="203" spans="2:28" s="73" customFormat="1" ht="18.75" x14ac:dyDescent="0.3">
      <c r="B203" s="84">
        <f>INDEX('LIP Model'!B$13:B$215,MATCH(ROWS('LIP Model'!$AC$13:AC203),'LIP Model'!$AC$13:$AC$215,0))</f>
        <v>100074</v>
      </c>
      <c r="C203" s="84">
        <f>INDEX('LIP Model'!C$13:C$215,MATCH(ROWS('LIP Model'!$AC$13:AD203),'LIP Model'!$AC$13:$AC$215,0))</f>
        <v>103462</v>
      </c>
      <c r="D203" s="85" t="str">
        <f>INDEX('LIP Model'!D$13:D$215,MATCH(ROWS('LIP Model'!$AC$13:AE203),'LIP Model'!$AC$13:$AC$215,0))</f>
        <v>St Cloud Regional Medical Center</v>
      </c>
      <c r="E203" s="85" t="str">
        <f>INDEX('LIP Model'!E$13:E$215,MATCH(ROWS('LIP Model'!$AC$13:AF203),'LIP Model'!$AC$13:$AC$215,0))</f>
        <v>OSCEOLA</v>
      </c>
      <c r="F203" s="84" t="str">
        <f>INDEX('LIP Model'!F$13:F$215,MATCH(ROWS('LIP Model'!$AC$13:AG203),'LIP Model'!$AC$13:$AC$215,0))</f>
        <v>Private</v>
      </c>
      <c r="G203" s="84" t="str">
        <f>INDEX('LIP Model'!G$13:G$215,MATCH(ROWS('LIP Model'!$AC$13:AH203),'LIP Model'!$AC$13:$AC$215,0))</f>
        <v>Not</v>
      </c>
      <c r="H203" s="84" t="str">
        <f>INDEX('LIP Model'!H$13:H$215,MATCH(ROWS('LIP Model'!$AC$13:AI203),'LIP Model'!$AC$13:$AC$215,0))</f>
        <v>Not</v>
      </c>
      <c r="I203" s="86">
        <f>INDEX('LIP Model'!I$13:I$215,MATCH(ROWS('LIP Model'!$AC$13:AJ203),'LIP Model'!$AC$13:$AC$215,0))</f>
        <v>42005</v>
      </c>
      <c r="J203" s="85" t="str">
        <f>INDEX('LIP Model'!J$13:J$215,MATCH(ROWS('LIP Model'!$AC$13:AK203),'LIP Model'!$AC$13:$AC$215,0))</f>
        <v xml:space="preserve"> 12/31/2015</v>
      </c>
      <c r="K203" s="87">
        <f>INDEX('LIP Model'!K$13:K$215,MATCH(ROWS('LIP Model'!$AC$13:AL203),'LIP Model'!$AC$13:$AC$215,0))</f>
        <v>544</v>
      </c>
      <c r="L203" s="87">
        <f>INDEX('LIP Model'!L$13:L$215,MATCH(ROWS('LIP Model'!$AC$13:AM203),'LIP Model'!$AC$13:$AC$215,0))</f>
        <v>987</v>
      </c>
      <c r="M203" s="87">
        <f>INDEX('LIP Model'!M$13:M$215,MATCH(ROWS('LIP Model'!$AC$13:AN203),'LIP Model'!$AC$13:$AC$215,0))</f>
        <v>1531</v>
      </c>
      <c r="N203" s="87">
        <f>INDEX('LIP Model'!N$13:N$215,MATCH(ROWS('LIP Model'!$AC$13:AO203),'LIP Model'!$AC$13:$AC$215,0))</f>
        <v>16644</v>
      </c>
      <c r="O203" s="88">
        <f>INDEX('LIP Model'!O$13:O$215,MATCH(ROWS('LIP Model'!$AC$13:AP203),'LIP Model'!$AC$13:$AC$215,0))</f>
        <v>9.1985099735640466E-2</v>
      </c>
      <c r="P203" s="89">
        <f>INDEX('LIP Model'!P$13:P$215,MATCH(ROWS('LIP Model'!$AC$13:AQ203),'LIP Model'!$AC$13:$AC$215,0))</f>
        <v>619782</v>
      </c>
      <c r="Q203" s="89">
        <f>INDEX('LIP Model'!Q$13:Q$215,MATCH(ROWS('LIP Model'!$AC$13:AR203),'LIP Model'!$AC$13:$AC$215,0))</f>
        <v>91148164</v>
      </c>
      <c r="R203" s="89">
        <f>INDEX('LIP Model'!R$13:R$215,MATCH(ROWS('LIP Model'!$AC$13:AS203),'LIP Model'!$AC$13:$AC$215,0))</f>
        <v>42874974</v>
      </c>
      <c r="S203" s="89">
        <f>INDEX('LIP Model'!S$13:S$215,MATCH(ROWS('LIP Model'!$AC$13:AT203),'LIP Model'!$AC$13:$AC$215,0))</f>
        <v>353258082</v>
      </c>
      <c r="T203" s="88">
        <f>INDEX('LIP Model'!T$13:T$215,MATCH(ROWS('LIP Model'!$AC$13:AU203),'LIP Model'!$AC$13:$AC$215,0))</f>
        <v>0.12137011489520572</v>
      </c>
      <c r="U203" s="89">
        <f>INDEX('LIP Model'!U$13:U$215,MATCH(ROWS('LIP Model'!$AC$13:AV203),'LIP Model'!$AC$13:$AC$215,0))</f>
        <v>75223.012549980383</v>
      </c>
      <c r="V203" s="89">
        <f>INDEX('LIP Model'!V$13:V$215,MATCH(ROWS('LIP Model'!$AC$13:AW203),'LIP Model'!$AC$13:$AC$215,0))</f>
        <v>11062663.137167053</v>
      </c>
      <c r="W203" s="90">
        <f>INDEX('LIP Model'!W$13:W$215,MATCH(ROWS('LIP Model'!$AC$13:AX203),'LIP Model'!$AC$13:$AC$215,0))</f>
        <v>6.7997200689637587E-3</v>
      </c>
      <c r="X203" s="91" t="str">
        <f>INDEX('LIP Model'!X$13:X$215,MATCH(ROWS('LIP Model'!$AC$13:AY203),'LIP Model'!$AC$13:$AC$215,0))</f>
        <v>Tier 3</v>
      </c>
      <c r="Y203" s="92">
        <f>INDEX('LIP Model'!Y$13:Y$215,MATCH(ROWS('LIP Model'!$AC$13:BE203),'LIP Model'!$AC$13:$AC$215,0))</f>
        <v>22566.903764994113</v>
      </c>
      <c r="Z203" s="92">
        <f>VLOOKUP(B203,'Build LIP Model by County'!B$13:AB$215,25,FALSE)</f>
        <v>0</v>
      </c>
      <c r="AA203" s="92">
        <f>INDEX('LIP Model'!AA$13:AA$215,MATCH(ROWS('LIP Model'!$AC$13:BG203),'LIP Model'!$AC$13:$AC$215,0))</f>
        <v>22566.903764994113</v>
      </c>
      <c r="AB203" s="90">
        <f>INDEX('LIP Model'!AB$13:AB$215,MATCH(ROWS('LIP Model'!$AC$13:BH203),'LIP Model'!$AC$13:$AC$215,0))</f>
        <v>1</v>
      </c>
    </row>
    <row r="204" spans="2:28" s="73" customFormat="1" ht="18.75" x14ac:dyDescent="0.3">
      <c r="B204" s="84">
        <f>INDEX('LIP Model'!B$13:B$215,MATCH(ROWS('LIP Model'!$AC$13:AC204),'LIP Model'!$AC$13:$AC$215,0))</f>
        <v>100107</v>
      </c>
      <c r="C204" s="84">
        <f>INDEX('LIP Model'!C$13:C$215,MATCH(ROWS('LIP Model'!$AC$13:AD204),'LIP Model'!$AC$13:$AC$215,0))</f>
        <v>101117</v>
      </c>
      <c r="D204" s="85" t="str">
        <f>INDEX('LIP Model'!D$13:D$215,MATCH(ROWS('LIP Model'!$AC$13:AE204),'LIP Model'!$AC$13:$AC$215,0))</f>
        <v>Lehigh Regional Medical Center</v>
      </c>
      <c r="E204" s="85" t="str">
        <f>INDEX('LIP Model'!E$13:E$215,MATCH(ROWS('LIP Model'!$AC$13:AF204),'LIP Model'!$AC$13:$AC$215,0))</f>
        <v>LEE</v>
      </c>
      <c r="F204" s="84" t="str">
        <f>INDEX('LIP Model'!F$13:F$215,MATCH(ROWS('LIP Model'!$AC$13:AG204),'LIP Model'!$AC$13:$AC$215,0))</f>
        <v>Private</v>
      </c>
      <c r="G204" s="84" t="str">
        <f>INDEX('LIP Model'!G$13:G$215,MATCH(ROWS('LIP Model'!$AC$13:AH204),'LIP Model'!$AC$13:$AC$215,0))</f>
        <v>Not</v>
      </c>
      <c r="H204" s="84" t="str">
        <f>INDEX('LIP Model'!H$13:H$215,MATCH(ROWS('LIP Model'!$AC$13:AI204),'LIP Model'!$AC$13:$AC$215,0))</f>
        <v>Not</v>
      </c>
      <c r="I204" s="86">
        <f>INDEX('LIP Model'!I$13:I$215,MATCH(ROWS('LIP Model'!$AC$13:AJ204),'LIP Model'!$AC$13:$AC$215,0))</f>
        <v>42005</v>
      </c>
      <c r="J204" s="85" t="str">
        <f>INDEX('LIP Model'!J$13:J$215,MATCH(ROWS('LIP Model'!$AC$13:AK204),'LIP Model'!$AC$13:$AC$215,0))</f>
        <v xml:space="preserve"> 12/31/2015</v>
      </c>
      <c r="K204" s="87">
        <f>INDEX('LIP Model'!K$13:K$215,MATCH(ROWS('LIP Model'!$AC$13:AL204),'LIP Model'!$AC$13:$AC$215,0))</f>
        <v>560</v>
      </c>
      <c r="L204" s="87">
        <f>INDEX('LIP Model'!L$13:L$215,MATCH(ROWS('LIP Model'!$AC$13:AM204),'LIP Model'!$AC$13:$AC$215,0))</f>
        <v>693</v>
      </c>
      <c r="M204" s="87">
        <f>INDEX('LIP Model'!M$13:M$215,MATCH(ROWS('LIP Model'!$AC$13:AN204),'LIP Model'!$AC$13:$AC$215,0))</f>
        <v>1253</v>
      </c>
      <c r="N204" s="87">
        <f>INDEX('LIP Model'!N$13:N$215,MATCH(ROWS('LIP Model'!$AC$13:AO204),'LIP Model'!$AC$13:$AC$215,0))</f>
        <v>10115</v>
      </c>
      <c r="O204" s="88">
        <f>INDEX('LIP Model'!O$13:O$215,MATCH(ROWS('LIP Model'!$AC$13:AP204),'LIP Model'!$AC$13:$AC$215,0))</f>
        <v>0.12387543252595155</v>
      </c>
      <c r="P204" s="89">
        <f>INDEX('LIP Model'!P$13:P$215,MATCH(ROWS('LIP Model'!$AC$13:AQ204),'LIP Model'!$AC$13:$AC$215,0))</f>
        <v>285433</v>
      </c>
      <c r="Q204" s="89">
        <f>INDEX('LIP Model'!Q$13:Q$215,MATCH(ROWS('LIP Model'!$AC$13:AR204),'LIP Model'!$AC$13:$AC$215,0))</f>
        <v>58204333</v>
      </c>
      <c r="R204" s="89">
        <f>INDEX('LIP Model'!R$13:R$215,MATCH(ROWS('LIP Model'!$AC$13:AS204),'LIP Model'!$AC$13:$AC$215,0))</f>
        <v>36477339</v>
      </c>
      <c r="S204" s="89">
        <f>INDEX('LIP Model'!S$13:S$215,MATCH(ROWS('LIP Model'!$AC$13:AT204),'LIP Model'!$AC$13:$AC$215,0))</f>
        <v>338869884</v>
      </c>
      <c r="T204" s="88">
        <f>INDEX('LIP Model'!T$13:T$215,MATCH(ROWS('LIP Model'!$AC$13:AU204),'LIP Model'!$AC$13:$AC$215,0))</f>
        <v>0.10764408618855018</v>
      </c>
      <c r="U204" s="89">
        <f>INDEX('LIP Model'!U$13:U$215,MATCH(ROWS('LIP Model'!$AC$13:AV204),'LIP Model'!$AC$13:$AC$215,0))</f>
        <v>30725.174453056443</v>
      </c>
      <c r="V204" s="89">
        <f>INDEX('LIP Model'!V$13:V$215,MATCH(ROWS('LIP Model'!$AC$13:AW204),'LIP Model'!$AC$13:$AC$215,0))</f>
        <v>6265352.2379990751</v>
      </c>
      <c r="W204" s="90">
        <f>INDEX('LIP Model'!W$13:W$215,MATCH(ROWS('LIP Model'!$AC$13:AX204),'LIP Model'!$AC$13:$AC$215,0))</f>
        <v>4.9039819767370246E-3</v>
      </c>
      <c r="X204" s="91" t="str">
        <f>INDEX('LIP Model'!X$13:X$215,MATCH(ROWS('LIP Model'!$AC$13:AY204),'LIP Model'!$AC$13:$AC$215,0))</f>
        <v>Tier 3</v>
      </c>
      <c r="Y204" s="92">
        <f>INDEX('LIP Model'!Y$13:Y$215,MATCH(ROWS('LIP Model'!$AC$13:BE204),'LIP Model'!$AC$13:$AC$215,0))</f>
        <v>9217.5523359169329</v>
      </c>
      <c r="Z204" s="92">
        <f>VLOOKUP(B204,'Build LIP Model by County'!B$13:AB$215,25,FALSE)</f>
        <v>0</v>
      </c>
      <c r="AA204" s="92">
        <f>INDEX('LIP Model'!AA$13:AA$215,MATCH(ROWS('LIP Model'!$AC$13:BG204),'LIP Model'!$AC$13:$AC$215,0))</f>
        <v>9217.5523359169329</v>
      </c>
      <c r="AB204" s="90">
        <f>INDEX('LIP Model'!AB$13:AB$215,MATCH(ROWS('LIP Model'!$AC$13:BH204),'LIP Model'!$AC$13:$AC$215,0))</f>
        <v>1</v>
      </c>
    </row>
    <row r="205" spans="2:28" s="73" customFormat="1" ht="18.75" x14ac:dyDescent="0.3">
      <c r="B205" s="84">
        <f>INDEX('LIP Model'!B$13:B$215,MATCH(ROWS('LIP Model'!$AC$13:AC205),'LIP Model'!$AC$13:$AC$215,0))</f>
        <v>110045</v>
      </c>
      <c r="C205" s="84">
        <f>INDEX('LIP Model'!C$13:C$215,MATCH(ROWS('LIP Model'!$AC$13:AD205),'LIP Model'!$AC$13:$AC$215,0))</f>
        <v>101753</v>
      </c>
      <c r="D205" s="85" t="str">
        <f>INDEX('LIP Model'!D$13:D$215,MATCH(ROWS('LIP Model'!$AC$13:AE205),'LIP Model'!$AC$13:$AC$215,0))</f>
        <v>HealthSouth Rehabilitation Hospital of Largo</v>
      </c>
      <c r="E205" s="85" t="str">
        <f>INDEX('LIP Model'!E$13:E$215,MATCH(ROWS('LIP Model'!$AC$13:AF205),'LIP Model'!$AC$13:$AC$215,0))</f>
        <v>PINELLAS</v>
      </c>
      <c r="F205" s="84" t="str">
        <f>INDEX('LIP Model'!F$13:F$215,MATCH(ROWS('LIP Model'!$AC$13:AG205),'LIP Model'!$AC$13:$AC$215,0))</f>
        <v>Private</v>
      </c>
      <c r="G205" s="84" t="str">
        <f>INDEX('LIP Model'!G$13:G$215,MATCH(ROWS('LIP Model'!$AC$13:AH205),'LIP Model'!$AC$13:$AC$215,0))</f>
        <v>Not</v>
      </c>
      <c r="H205" s="84" t="str">
        <f>INDEX('LIP Model'!H$13:H$215,MATCH(ROWS('LIP Model'!$AC$13:AI205),'LIP Model'!$AC$13:$AC$215,0))</f>
        <v>Not</v>
      </c>
      <c r="I205" s="86">
        <f>INDEX('LIP Model'!I$13:I$215,MATCH(ROWS('LIP Model'!$AC$13:AJ205),'LIP Model'!$AC$13:$AC$215,0))</f>
        <v>42005</v>
      </c>
      <c r="J205" s="85" t="str">
        <f>INDEX('LIP Model'!J$13:J$215,MATCH(ROWS('LIP Model'!$AC$13:AK205),'LIP Model'!$AC$13:$AC$215,0))</f>
        <v xml:space="preserve"> 12/31/2015</v>
      </c>
      <c r="K205" s="87">
        <f>INDEX('LIP Model'!K$13:K$215,MATCH(ROWS('LIP Model'!$AC$13:AL205),'LIP Model'!$AC$13:$AC$215,0))</f>
        <v>568</v>
      </c>
      <c r="L205" s="87">
        <f>INDEX('LIP Model'!L$13:L$215,MATCH(ROWS('LIP Model'!$AC$13:AM205),'LIP Model'!$AC$13:$AC$215,0))</f>
        <v>65</v>
      </c>
      <c r="M205" s="87">
        <f>INDEX('LIP Model'!M$13:M$215,MATCH(ROWS('LIP Model'!$AC$13:AN205),'LIP Model'!$AC$13:$AC$215,0))</f>
        <v>633</v>
      </c>
      <c r="N205" s="87">
        <f>INDEX('LIP Model'!N$13:N$215,MATCH(ROWS('LIP Model'!$AC$13:AO205),'LIP Model'!$AC$13:$AC$215,0))</f>
        <v>20155</v>
      </c>
      <c r="O205" s="88">
        <f>INDEX('LIP Model'!O$13:O$215,MATCH(ROWS('LIP Model'!$AC$13:AP205),'LIP Model'!$AC$13:$AC$215,0))</f>
        <v>3.1406598858843962E-2</v>
      </c>
      <c r="P205" s="89">
        <f>INDEX('LIP Model'!P$13:P$215,MATCH(ROWS('LIP Model'!$AC$13:AQ205),'LIP Model'!$AC$13:$AC$215,0))</f>
        <v>22405</v>
      </c>
      <c r="Q205" s="89">
        <f>INDEX('LIP Model'!Q$13:Q$215,MATCH(ROWS('LIP Model'!$AC$13:AR205),'LIP Model'!$AC$13:$AC$215,0))</f>
        <v>4771823</v>
      </c>
      <c r="R205" s="89">
        <f>INDEX('LIP Model'!R$13:R$215,MATCH(ROWS('LIP Model'!$AC$13:AS205),'LIP Model'!$AC$13:$AC$215,0))</f>
        <v>19928124</v>
      </c>
      <c r="S205" s="89">
        <f>INDEX('LIP Model'!S$13:S$215,MATCH(ROWS('LIP Model'!$AC$13:AT205),'LIP Model'!$AC$13:$AC$215,0))</f>
        <v>32192611</v>
      </c>
      <c r="T205" s="88">
        <f>INDEX('LIP Model'!T$13:T$215,MATCH(ROWS('LIP Model'!$AC$13:AU205),'LIP Model'!$AC$13:$AC$215,0))</f>
        <v>0.61902788810761578</v>
      </c>
      <c r="U205" s="89">
        <f>INDEX('LIP Model'!U$13:U$215,MATCH(ROWS('LIP Model'!$AC$13:AV205),'LIP Model'!$AC$13:$AC$215,0))</f>
        <v>13869.319833051131</v>
      </c>
      <c r="V205" s="89">
        <f>INDEX('LIP Model'!V$13:V$215,MATCH(ROWS('LIP Model'!$AC$13:AW205),'LIP Model'!$AC$13:$AC$215,0))</f>
        <v>2953891.5141133475</v>
      </c>
      <c r="W205" s="90">
        <f>INDEX('LIP Model'!W$13:W$215,MATCH(ROWS('LIP Model'!$AC$13:AX205),'LIP Model'!$AC$13:$AC$215,0))</f>
        <v>4.695270549641091E-3</v>
      </c>
      <c r="X205" s="91" t="str">
        <f>INDEX('LIP Model'!X$13:X$215,MATCH(ROWS('LIP Model'!$AC$13:AY205),'LIP Model'!$AC$13:$AC$215,0))</f>
        <v>Tier 3</v>
      </c>
      <c r="Y205" s="92">
        <f>INDEX('LIP Model'!Y$13:Y$215,MATCH(ROWS('LIP Model'!$AC$13:BE205),'LIP Model'!$AC$13:$AC$215,0))</f>
        <v>4160.7959499153394</v>
      </c>
      <c r="Z205" s="92">
        <f>VLOOKUP(B205,'Build LIP Model by County'!B$13:AB$215,25,FALSE)</f>
        <v>0</v>
      </c>
      <c r="AA205" s="92">
        <f>INDEX('LIP Model'!AA$13:AA$215,MATCH(ROWS('LIP Model'!$AC$13:BG205),'LIP Model'!$AC$13:$AC$215,0))</f>
        <v>4160.7959499153394</v>
      </c>
      <c r="AB205" s="90">
        <f>INDEX('LIP Model'!AB$13:AB$215,MATCH(ROWS('LIP Model'!$AC$13:BH205),'LIP Model'!$AC$13:$AC$215,0))</f>
        <v>1</v>
      </c>
    </row>
    <row r="206" spans="2:28" s="73" customFormat="1" ht="18.75" x14ac:dyDescent="0.3">
      <c r="B206" s="84">
        <f>INDEX('LIP Model'!B$13:B$215,MATCH(ROWS('LIP Model'!$AC$13:AC206),'LIP Model'!$AC$13:$AC$215,0))</f>
        <v>100062</v>
      </c>
      <c r="C206" s="84">
        <f>INDEX('LIP Model'!C$13:C$215,MATCH(ROWS('LIP Model'!$AC$13:AD206),'LIP Model'!$AC$13:$AC$215,0))</f>
        <v>101176</v>
      </c>
      <c r="D206" s="85" t="str">
        <f>INDEX('LIP Model'!D$13:D$215,MATCH(ROWS('LIP Model'!$AC$13:AE206),'LIP Model'!$AC$13:$AC$215,0))</f>
        <v>Munroe Regional Medical Center</v>
      </c>
      <c r="E206" s="85" t="str">
        <f>INDEX('LIP Model'!E$13:E$215,MATCH(ROWS('LIP Model'!$AC$13:AF206),'LIP Model'!$AC$13:$AC$215,0))</f>
        <v>MARION</v>
      </c>
      <c r="F206" s="84" t="str">
        <f>INDEX('LIP Model'!F$13:F$215,MATCH(ROWS('LIP Model'!$AC$13:AG206),'LIP Model'!$AC$13:$AC$215,0))</f>
        <v>Private</v>
      </c>
      <c r="G206" s="84" t="str">
        <f>INDEX('LIP Model'!G$13:G$215,MATCH(ROWS('LIP Model'!$AC$13:AH206),'LIP Model'!$AC$13:$AC$215,0))</f>
        <v>Not</v>
      </c>
      <c r="H206" s="84" t="str">
        <f>INDEX('LIP Model'!H$13:H$215,MATCH(ROWS('LIP Model'!$AC$13:AI206),'LIP Model'!$AC$13:$AC$215,0))</f>
        <v>Not</v>
      </c>
      <c r="I206" s="86">
        <f>INDEX('LIP Model'!I$13:I$215,MATCH(ROWS('LIP Model'!$AC$13:AJ206),'LIP Model'!$AC$13:$AC$215,0))</f>
        <v>42005</v>
      </c>
      <c r="J206" s="85" t="str">
        <f>INDEX('LIP Model'!J$13:J$215,MATCH(ROWS('LIP Model'!$AC$13:AK206),'LIP Model'!$AC$13:$AC$215,0))</f>
        <v xml:space="preserve"> 12/31/2015</v>
      </c>
      <c r="K206" s="87">
        <f>INDEX('LIP Model'!K$13:K$215,MATCH(ROWS('LIP Model'!$AC$13:AL206),'LIP Model'!$AC$13:$AC$215,0))</f>
        <v>11384</v>
      </c>
      <c r="L206" s="87">
        <f>INDEX('LIP Model'!L$13:L$215,MATCH(ROWS('LIP Model'!$AC$13:AM206),'LIP Model'!$AC$13:$AC$215,0))</f>
        <v>0</v>
      </c>
      <c r="M206" s="87">
        <f>INDEX('LIP Model'!M$13:M$215,MATCH(ROWS('LIP Model'!$AC$13:AN206),'LIP Model'!$AC$13:$AC$215,0))</f>
        <v>11384</v>
      </c>
      <c r="N206" s="87">
        <f>INDEX('LIP Model'!N$13:N$215,MATCH(ROWS('LIP Model'!$AC$13:AO206),'LIP Model'!$AC$13:$AC$215,0))</f>
        <v>93497</v>
      </c>
      <c r="O206" s="88">
        <f>INDEX('LIP Model'!O$13:O$215,MATCH(ROWS('LIP Model'!$AC$13:AP206),'LIP Model'!$AC$13:$AC$215,0))</f>
        <v>0.12175791736633261</v>
      </c>
      <c r="P206" s="89">
        <f>INDEX('LIP Model'!P$13:P$215,MATCH(ROWS('LIP Model'!$AC$13:AQ206),'LIP Model'!$AC$13:$AC$215,0))</f>
        <v>1133883</v>
      </c>
      <c r="Q206" s="89">
        <f>INDEX('LIP Model'!Q$13:Q$215,MATCH(ROWS('LIP Model'!$AC$13:AR206),'LIP Model'!$AC$13:$AC$215,0))</f>
        <v>452944076</v>
      </c>
      <c r="R206" s="89">
        <f>INDEX('LIP Model'!R$13:R$215,MATCH(ROWS('LIP Model'!$AC$13:AS206),'LIP Model'!$AC$13:$AC$215,0))</f>
        <v>270782654</v>
      </c>
      <c r="S206" s="89">
        <f>INDEX('LIP Model'!S$13:S$215,MATCH(ROWS('LIP Model'!$AC$13:AT206),'LIP Model'!$AC$13:$AC$215,0))</f>
        <v>1606161473</v>
      </c>
      <c r="T206" s="88">
        <f>INDEX('LIP Model'!T$13:T$215,MATCH(ROWS('LIP Model'!$AC$13:AU206),'LIP Model'!$AC$13:$AC$215,0))</f>
        <v>0.16858993230252883</v>
      </c>
      <c r="U206" s="89">
        <f>INDEX('LIP Model'!U$13:U$215,MATCH(ROWS('LIP Model'!$AC$13:AV206),'LIP Model'!$AC$13:$AC$215,0))</f>
        <v>191161.25820898829</v>
      </c>
      <c r="V206" s="89">
        <f>INDEX('LIP Model'!V$13:V$215,MATCH(ROWS('LIP Model'!$AC$13:AW206),'LIP Model'!$AC$13:$AC$215,0))</f>
        <v>76361811.109671474</v>
      </c>
      <c r="W206" s="90">
        <f>INDEX('LIP Model'!W$13:W$215,MATCH(ROWS('LIP Model'!$AC$13:AX206),'LIP Model'!$AC$13:$AC$215,0))</f>
        <v>2.5033620265297388E-3</v>
      </c>
      <c r="X206" s="91" t="str">
        <f>INDEX('LIP Model'!X$13:X$215,MATCH(ROWS('LIP Model'!$AC$13:AY206),'LIP Model'!$AC$13:$AC$215,0))</f>
        <v>Tier 3</v>
      </c>
      <c r="Y206" s="92">
        <f>INDEX('LIP Model'!Y$13:Y$215,MATCH(ROWS('LIP Model'!$AC$13:BE206),'LIP Model'!$AC$13:$AC$215,0))</f>
        <v>57348.377462696488</v>
      </c>
      <c r="Z206" s="92">
        <f>VLOOKUP(B206,'Build LIP Model by County'!B$13:AB$215,25,FALSE)</f>
        <v>0</v>
      </c>
      <c r="AA206" s="92">
        <f>INDEX('LIP Model'!AA$13:AA$215,MATCH(ROWS('LIP Model'!$AC$13:BG206),'LIP Model'!$AC$13:$AC$215,0))</f>
        <v>57348.377462696488</v>
      </c>
      <c r="AB206" s="90">
        <f>INDEX('LIP Model'!AB$13:AB$215,MATCH(ROWS('LIP Model'!$AC$13:BH206),'LIP Model'!$AC$13:$AC$215,0))</f>
        <v>1</v>
      </c>
    </row>
    <row r="207" spans="2:28" s="73" customFormat="1" ht="18.75" x14ac:dyDescent="0.3">
      <c r="B207" s="84">
        <f>INDEX('LIP Model'!B$13:B$215,MATCH(ROWS('LIP Model'!$AC$13:AC207),'LIP Model'!$AC$13:$AC$215,0))</f>
        <v>100217</v>
      </c>
      <c r="C207" s="84">
        <f>INDEX('LIP Model'!C$13:C$215,MATCH(ROWS('LIP Model'!$AC$13:AD207),'LIP Model'!$AC$13:$AC$215,0))</f>
        <v>120014</v>
      </c>
      <c r="D207" s="85" t="str">
        <f>INDEX('LIP Model'!D$13:D$215,MATCH(ROWS('LIP Model'!$AC$13:AE207),'LIP Model'!$AC$13:$AC$215,0))</f>
        <v>Sebastian River Medical Center</v>
      </c>
      <c r="E207" s="85" t="str">
        <f>INDEX('LIP Model'!E$13:E$215,MATCH(ROWS('LIP Model'!$AC$13:AF207),'LIP Model'!$AC$13:$AC$215,0))</f>
        <v>INDIAN RIVER</v>
      </c>
      <c r="F207" s="84" t="str">
        <f>INDEX('LIP Model'!F$13:F$215,MATCH(ROWS('LIP Model'!$AC$13:AG207),'LIP Model'!$AC$13:$AC$215,0))</f>
        <v>Private</v>
      </c>
      <c r="G207" s="84" t="str">
        <f>INDEX('LIP Model'!G$13:G$215,MATCH(ROWS('LIP Model'!$AC$13:AH207),'LIP Model'!$AC$13:$AC$215,0))</f>
        <v>Not</v>
      </c>
      <c r="H207" s="84" t="str">
        <f>INDEX('LIP Model'!H$13:H$215,MATCH(ROWS('LIP Model'!$AC$13:AI207),'LIP Model'!$AC$13:$AC$215,0))</f>
        <v>Not</v>
      </c>
      <c r="I207" s="86">
        <f>INDEX('LIP Model'!I$13:I$215,MATCH(ROWS('LIP Model'!$AC$13:AJ207),'LIP Model'!$AC$13:$AC$215,0))</f>
        <v>42005</v>
      </c>
      <c r="J207" s="85" t="str">
        <f>INDEX('LIP Model'!J$13:J$215,MATCH(ROWS('LIP Model'!$AC$13:AK207),'LIP Model'!$AC$13:$AC$215,0))</f>
        <v xml:space="preserve"> 12/31/2015</v>
      </c>
      <c r="K207" s="87">
        <f>INDEX('LIP Model'!K$13:K$215,MATCH(ROWS('LIP Model'!$AC$13:AL207),'LIP Model'!$AC$13:$AC$215,0))</f>
        <v>535</v>
      </c>
      <c r="L207" s="87">
        <f>INDEX('LIP Model'!L$13:L$215,MATCH(ROWS('LIP Model'!$AC$13:AM207),'LIP Model'!$AC$13:$AC$215,0))</f>
        <v>1186</v>
      </c>
      <c r="M207" s="87">
        <f>INDEX('LIP Model'!M$13:M$215,MATCH(ROWS('LIP Model'!$AC$13:AN207),'LIP Model'!$AC$13:$AC$215,0))</f>
        <v>1721</v>
      </c>
      <c r="N207" s="87">
        <f>INDEX('LIP Model'!N$13:N$215,MATCH(ROWS('LIP Model'!$AC$13:AO207),'LIP Model'!$AC$13:$AC$215,0))</f>
        <v>24130</v>
      </c>
      <c r="O207" s="88">
        <f>INDEX('LIP Model'!O$13:O$215,MATCH(ROWS('LIP Model'!$AC$13:AP207),'LIP Model'!$AC$13:$AC$215,0))</f>
        <v>7.1322005801906341E-2</v>
      </c>
      <c r="P207" s="89">
        <f>INDEX('LIP Model'!P$13:P$215,MATCH(ROWS('LIP Model'!$AC$13:AQ207),'LIP Model'!$AC$13:$AC$215,0))</f>
        <v>408901</v>
      </c>
      <c r="Q207" s="89">
        <f>INDEX('LIP Model'!Q$13:Q$215,MATCH(ROWS('LIP Model'!$AC$13:AR207),'LIP Model'!$AC$13:$AC$215,0))</f>
        <v>164490852</v>
      </c>
      <c r="R207" s="89">
        <f>INDEX('LIP Model'!R$13:R$215,MATCH(ROWS('LIP Model'!$AC$13:AS207),'LIP Model'!$AC$13:$AC$215,0))</f>
        <v>78477128</v>
      </c>
      <c r="S207" s="89">
        <f>INDEX('LIP Model'!S$13:S$215,MATCH(ROWS('LIP Model'!$AC$13:AT207),'LIP Model'!$AC$13:$AC$215,0))</f>
        <v>900347244</v>
      </c>
      <c r="T207" s="88">
        <f>INDEX('LIP Model'!T$13:T$215,MATCH(ROWS('LIP Model'!$AC$13:AU207),'LIP Model'!$AC$13:$AC$215,0))</f>
        <v>8.7163179010075365E-2</v>
      </c>
      <c r="U207" s="89">
        <f>INDEX('LIP Model'!U$13:U$215,MATCH(ROWS('LIP Model'!$AC$13:AV207),'LIP Model'!$AC$13:$AC$215,0))</f>
        <v>35641.111060398827</v>
      </c>
      <c r="V207" s="89">
        <f>INDEX('LIP Model'!V$13:V$215,MATCH(ROWS('LIP Model'!$AC$13:AW207),'LIP Model'!$AC$13:$AC$215,0))</f>
        <v>14337545.578395814</v>
      </c>
      <c r="W207" s="90">
        <f>INDEX('LIP Model'!W$13:W$215,MATCH(ROWS('LIP Model'!$AC$13:AX207),'LIP Model'!$AC$13:$AC$215,0))</f>
        <v>2.4858586056810015E-3</v>
      </c>
      <c r="X207" s="91" t="str">
        <f>INDEX('LIP Model'!X$13:X$215,MATCH(ROWS('LIP Model'!$AC$13:AY207),'LIP Model'!$AC$13:$AC$215,0))</f>
        <v>Tier 3</v>
      </c>
      <c r="Y207" s="92">
        <f>INDEX('LIP Model'!Y$13:Y$215,MATCH(ROWS('LIP Model'!$AC$13:BE207),'LIP Model'!$AC$13:$AC$215,0))</f>
        <v>10692.333318119649</v>
      </c>
      <c r="Z207" s="92">
        <f>VLOOKUP(B207,'Build LIP Model by County'!B$13:AB$215,25,FALSE)</f>
        <v>0</v>
      </c>
      <c r="AA207" s="92">
        <f>INDEX('LIP Model'!AA$13:AA$215,MATCH(ROWS('LIP Model'!$AC$13:BG207),'LIP Model'!$AC$13:$AC$215,0))</f>
        <v>10692.333318119649</v>
      </c>
      <c r="AB207" s="90">
        <f>INDEX('LIP Model'!AB$13:AB$215,MATCH(ROWS('LIP Model'!$AC$13:BH207),'LIP Model'!$AC$13:$AC$215,0))</f>
        <v>1</v>
      </c>
    </row>
    <row r="208" spans="2:28" s="73" customFormat="1" ht="18.75" x14ac:dyDescent="0.3">
      <c r="B208" s="84">
        <f>INDEX('LIP Model'!B$13:B$215,MATCH(ROWS('LIP Model'!$AC$13:AC208),'LIP Model'!$AC$13:$AC$215,0))</f>
        <v>100079</v>
      </c>
      <c r="C208" s="84">
        <f>INDEX('LIP Model'!C$13:C$215,MATCH(ROWS('LIP Model'!$AC$13:AD208),'LIP Model'!$AC$13:$AC$215,0))</f>
        <v>100471</v>
      </c>
      <c r="D208" s="85" t="str">
        <f>INDEX('LIP Model'!D$13:D$215,MATCH(ROWS('LIP Model'!$AC$13:AE208),'LIP Model'!$AC$13:$AC$215,0))</f>
        <v>University of Miami Hospital and Clinics</v>
      </c>
      <c r="E208" s="85" t="str">
        <f>INDEX('LIP Model'!E$13:E$215,MATCH(ROWS('LIP Model'!$AC$13:AF208),'LIP Model'!$AC$13:$AC$215,0))</f>
        <v>MIAMI-DADE</v>
      </c>
      <c r="F208" s="84" t="str">
        <f>INDEX('LIP Model'!F$13:F$215,MATCH(ROWS('LIP Model'!$AC$13:AG208),'LIP Model'!$AC$13:$AC$215,0))</f>
        <v>Private</v>
      </c>
      <c r="G208" s="84" t="str">
        <f>INDEX('LIP Model'!G$13:G$215,MATCH(ROWS('LIP Model'!$AC$13:AH208),'LIP Model'!$AC$13:$AC$215,0))</f>
        <v>Not</v>
      </c>
      <c r="H208" s="84" t="str">
        <f>INDEX('LIP Model'!H$13:H$215,MATCH(ROWS('LIP Model'!$AC$13:AI208),'LIP Model'!$AC$13:$AC$215,0))</f>
        <v>Not</v>
      </c>
      <c r="I208" s="86">
        <f>INDEX('LIP Model'!I$13:I$215,MATCH(ROWS('LIP Model'!$AC$13:AJ208),'LIP Model'!$AC$13:$AC$215,0))</f>
        <v>41791</v>
      </c>
      <c r="J208" s="85" t="str">
        <f>INDEX('LIP Model'!J$13:J$215,MATCH(ROWS('LIP Model'!$AC$13:AK208),'LIP Model'!$AC$13:$AC$215,0))</f>
        <v xml:space="preserve"> 5/31/2015</v>
      </c>
      <c r="K208" s="87">
        <f>INDEX('LIP Model'!K$13:K$215,MATCH(ROWS('LIP Model'!$AC$13:AL208),'LIP Model'!$AC$13:$AC$215,0))</f>
        <v>270</v>
      </c>
      <c r="L208" s="87">
        <f>INDEX('LIP Model'!L$13:L$215,MATCH(ROWS('LIP Model'!$AC$13:AM208),'LIP Model'!$AC$13:$AC$215,0))</f>
        <v>677</v>
      </c>
      <c r="M208" s="87">
        <f>INDEX('LIP Model'!M$13:M$215,MATCH(ROWS('LIP Model'!$AC$13:AN208),'LIP Model'!$AC$13:$AC$215,0))</f>
        <v>947</v>
      </c>
      <c r="N208" s="87">
        <f>INDEX('LIP Model'!N$13:N$215,MATCH(ROWS('LIP Model'!$AC$13:AO208),'LIP Model'!$AC$13:$AC$215,0))</f>
        <v>9984</v>
      </c>
      <c r="O208" s="88">
        <f>INDEX('LIP Model'!O$13:O$215,MATCH(ROWS('LIP Model'!$AC$13:AP208),'LIP Model'!$AC$13:$AC$215,0))</f>
        <v>9.4851762820512817E-2</v>
      </c>
      <c r="P208" s="89">
        <f>INDEX('LIP Model'!P$13:P$215,MATCH(ROWS('LIP Model'!$AC$13:AQ208),'LIP Model'!$AC$13:$AC$215,0))</f>
        <v>1531886</v>
      </c>
      <c r="Q208" s="89">
        <f>INDEX('LIP Model'!Q$13:Q$215,MATCH(ROWS('LIP Model'!$AC$13:AR208),'LIP Model'!$AC$13:$AC$215,0))</f>
        <v>907553243</v>
      </c>
      <c r="R208" s="89">
        <f>INDEX('LIP Model'!R$13:R$215,MATCH(ROWS('LIP Model'!$AC$13:AS208),'LIP Model'!$AC$13:$AC$215,0))</f>
        <v>394855534</v>
      </c>
      <c r="S208" s="89">
        <f>INDEX('LIP Model'!S$13:S$215,MATCH(ROWS('LIP Model'!$AC$13:AT208),'LIP Model'!$AC$13:$AC$215,0))</f>
        <v>1921136589</v>
      </c>
      <c r="T208" s="88">
        <f>INDEX('LIP Model'!T$13:T$215,MATCH(ROWS('LIP Model'!$AC$13:AU208),'LIP Model'!$AC$13:$AC$215,0))</f>
        <v>0.2055322543232245</v>
      </c>
      <c r="U208" s="89">
        <f>INDEX('LIP Model'!U$13:U$215,MATCH(ROWS('LIP Model'!$AC$13:AV208),'LIP Model'!$AC$13:$AC$215,0))</f>
        <v>314851.98294618708</v>
      </c>
      <c r="V208" s="89">
        <f>INDEX('LIP Model'!V$13:V$215,MATCH(ROWS('LIP Model'!$AC$13:AW208),'LIP Model'!$AC$13:$AC$215,0))</f>
        <v>186531463.95214316</v>
      </c>
      <c r="W208" s="90">
        <f>INDEX('LIP Model'!W$13:W$215,MATCH(ROWS('LIP Model'!$AC$13:AX208),'LIP Model'!$AC$13:$AC$215,0))</f>
        <v>1.6879296193534729E-3</v>
      </c>
      <c r="X208" s="91" t="str">
        <f>INDEX('LIP Model'!X$13:X$215,MATCH(ROWS('LIP Model'!$AC$13:AY208),'LIP Model'!$AC$13:$AC$215,0))</f>
        <v>Tier 3</v>
      </c>
      <c r="Y208" s="92">
        <f>INDEX('LIP Model'!Y$13:Y$215,MATCH(ROWS('LIP Model'!$AC$13:BE208),'LIP Model'!$AC$13:$AC$215,0))</f>
        <v>94455.594883856116</v>
      </c>
      <c r="Z208" s="92">
        <f>VLOOKUP(B208,'Build LIP Model by County'!B$13:AB$215,25,FALSE)</f>
        <v>36252</v>
      </c>
      <c r="AA208" s="92">
        <f>INDEX('LIP Model'!AA$13:AA$215,MATCH(ROWS('LIP Model'!$AC$13:BG208),'LIP Model'!$AC$13:$AC$215,0))</f>
        <v>58203.594883856116</v>
      </c>
      <c r="AB208" s="90">
        <f>INDEX('LIP Model'!AB$13:AB$215,MATCH(ROWS('LIP Model'!$AC$13:BH208),'LIP Model'!$AC$13:$AC$215,0))</f>
        <v>0.61620060680814137</v>
      </c>
    </row>
    <row r="209" spans="2:28" s="73" customFormat="1" ht="18.75" x14ac:dyDescent="0.3">
      <c r="B209" s="84">
        <f>INDEX('LIP Model'!B$13:B$215,MATCH(ROWS('LIP Model'!$AC$13:AC209),'LIP Model'!$AC$13:$AC$215,0))</f>
        <v>110017</v>
      </c>
      <c r="C209" s="84">
        <f>INDEX('LIP Model'!C$13:C$215,MATCH(ROWS('LIP Model'!$AC$13:AD209),'LIP Model'!$AC$13:$AC$215,0))</f>
        <v>120341</v>
      </c>
      <c r="D209" s="85" t="str">
        <f>INDEX('LIP Model'!D$13:D$215,MATCH(ROWS('LIP Model'!$AC$13:AE209),'LIP Model'!$AC$13:$AC$215,0))</f>
        <v>HealthSouth Treasure Coast Rehabilitation Hospital</v>
      </c>
      <c r="E209" s="85" t="str">
        <f>INDEX('LIP Model'!E$13:E$215,MATCH(ROWS('LIP Model'!$AC$13:AF209),'LIP Model'!$AC$13:$AC$215,0))</f>
        <v>INDIAN RIVER</v>
      </c>
      <c r="F209" s="84" t="str">
        <f>INDEX('LIP Model'!F$13:F$215,MATCH(ROWS('LIP Model'!$AC$13:AG209),'LIP Model'!$AC$13:$AC$215,0))</f>
        <v>Private</v>
      </c>
      <c r="G209" s="84" t="str">
        <f>INDEX('LIP Model'!G$13:G$215,MATCH(ROWS('LIP Model'!$AC$13:AH209),'LIP Model'!$AC$13:$AC$215,0))</f>
        <v>Not</v>
      </c>
      <c r="H209" s="84" t="str">
        <f>INDEX('LIP Model'!H$13:H$215,MATCH(ROWS('LIP Model'!$AC$13:AI209),'LIP Model'!$AC$13:$AC$215,0))</f>
        <v>Not</v>
      </c>
      <c r="I209" s="86">
        <f>INDEX('LIP Model'!I$13:I$215,MATCH(ROWS('LIP Model'!$AC$13:AJ209),'LIP Model'!$AC$13:$AC$215,0))</f>
        <v>42005</v>
      </c>
      <c r="J209" s="85" t="str">
        <f>INDEX('LIP Model'!J$13:J$215,MATCH(ROWS('LIP Model'!$AC$13:AK209),'LIP Model'!$AC$13:$AC$215,0))</f>
        <v xml:space="preserve"> 12/31/2015</v>
      </c>
      <c r="K209" s="87">
        <f>INDEX('LIP Model'!K$13:K$215,MATCH(ROWS('LIP Model'!$AC$13:AL209),'LIP Model'!$AC$13:$AC$215,0))</f>
        <v>184</v>
      </c>
      <c r="L209" s="87">
        <f>INDEX('LIP Model'!L$13:L$215,MATCH(ROWS('LIP Model'!$AC$13:AM209),'LIP Model'!$AC$13:$AC$215,0))</f>
        <v>0</v>
      </c>
      <c r="M209" s="87">
        <f>INDEX('LIP Model'!M$13:M$215,MATCH(ROWS('LIP Model'!$AC$13:AN209),'LIP Model'!$AC$13:$AC$215,0))</f>
        <v>184</v>
      </c>
      <c r="N209" s="87">
        <f>INDEX('LIP Model'!N$13:N$215,MATCH(ROWS('LIP Model'!$AC$13:AO209),'LIP Model'!$AC$13:$AC$215,0))</f>
        <v>20416</v>
      </c>
      <c r="O209" s="88">
        <f>INDEX('LIP Model'!O$13:O$215,MATCH(ROWS('LIP Model'!$AC$13:AP209),'LIP Model'!$AC$13:$AC$215,0))</f>
        <v>9.0125391849529782E-3</v>
      </c>
      <c r="P209" s="89">
        <f>INDEX('LIP Model'!P$13:P$215,MATCH(ROWS('LIP Model'!$AC$13:AQ209),'LIP Model'!$AC$13:$AC$215,0))</f>
        <v>1213050</v>
      </c>
      <c r="Q209" s="89">
        <f>INDEX('LIP Model'!Q$13:Q$215,MATCH(ROWS('LIP Model'!$AC$13:AR209),'LIP Model'!$AC$13:$AC$215,0))</f>
        <v>3025726</v>
      </c>
      <c r="R209" s="89">
        <f>INDEX('LIP Model'!R$13:R$215,MATCH(ROWS('LIP Model'!$AC$13:AS209),'LIP Model'!$AC$13:$AC$215,0))</f>
        <v>21229014</v>
      </c>
      <c r="S209" s="89">
        <f>INDEX('LIP Model'!S$13:S$215,MATCH(ROWS('LIP Model'!$AC$13:AT209),'LIP Model'!$AC$13:$AC$215,0))</f>
        <v>36931442</v>
      </c>
      <c r="T209" s="88">
        <f>INDEX('LIP Model'!T$13:T$215,MATCH(ROWS('LIP Model'!$AC$13:AU209),'LIP Model'!$AC$13:$AC$215,0))</f>
        <v>0.57482223412776567</v>
      </c>
      <c r="U209" s="89">
        <f>INDEX('LIP Model'!U$13:U$215,MATCH(ROWS('LIP Model'!$AC$13:AV209),'LIP Model'!$AC$13:$AC$215,0))</f>
        <v>697288.11110868619</v>
      </c>
      <c r="V209" s="89">
        <f>INDEX('LIP Model'!V$13:V$215,MATCH(ROWS('LIP Model'!$AC$13:AW209),'LIP Model'!$AC$13:$AC$215,0))</f>
        <v>1739254.5791784679</v>
      </c>
      <c r="W209" s="90">
        <f>INDEX('LIP Model'!W$13:W$215,MATCH(ROWS('LIP Model'!$AC$13:AX209),'LIP Model'!$AC$13:$AC$215,0))</f>
        <v>0.40091204557187271</v>
      </c>
      <c r="X209" s="91" t="str">
        <f>INDEX('LIP Model'!X$13:X$215,MATCH(ROWS('LIP Model'!$AC$13:AY209),'LIP Model'!$AC$13:$AC$215,0))</f>
        <v>No Tier</v>
      </c>
      <c r="Y209" s="92">
        <f>INDEX('LIP Model'!Y$13:Y$215,MATCH(ROWS('LIP Model'!$AC$13:BE209),'LIP Model'!$AC$13:$AC$215,0))</f>
        <v>0</v>
      </c>
      <c r="Z209" s="92">
        <f>VLOOKUP(B209,'Build LIP Model by County'!B$13:AB$215,25,FALSE)</f>
        <v>0</v>
      </c>
      <c r="AA209" s="92">
        <f>INDEX('LIP Model'!AA$13:AA$215,MATCH(ROWS('LIP Model'!$AC$13:BG209),'LIP Model'!$AC$13:$AC$215,0))</f>
        <v>0</v>
      </c>
      <c r="AB209" s="90">
        <f>INDEX('LIP Model'!AB$13:AB$215,MATCH(ROWS('LIP Model'!$AC$13:BH209),'LIP Model'!$AC$13:$AC$215,0))</f>
        <v>0</v>
      </c>
    </row>
    <row r="210" spans="2:28" s="73" customFormat="1" ht="18.75" x14ac:dyDescent="0.3">
      <c r="B210" s="84">
        <f>INDEX('LIP Model'!B$13:B$215,MATCH(ROWS('LIP Model'!$AC$13:AC210),'LIP Model'!$AC$13:$AC$215,0))</f>
        <v>100120</v>
      </c>
      <c r="C210" s="84">
        <f>INDEX('LIP Model'!C$13:C$215,MATCH(ROWS('LIP Model'!$AC$13:AD210),'LIP Model'!$AC$13:$AC$215,0))</f>
        <v>100196</v>
      </c>
      <c r="D210" s="85" t="str">
        <f>INDEX('LIP Model'!D$13:D$215,MATCH(ROWS('LIP Model'!$AC$13:AE210),'LIP Model'!$AC$13:$AC$215,0))</f>
        <v>Kindred Hospital-South Florida-Ft Lauderdale</v>
      </c>
      <c r="E210" s="85" t="str">
        <f>INDEX('LIP Model'!E$13:E$215,MATCH(ROWS('LIP Model'!$AC$13:AF210),'LIP Model'!$AC$13:$AC$215,0))</f>
        <v>BROWARD</v>
      </c>
      <c r="F210" s="84" t="str">
        <f>INDEX('LIP Model'!F$13:F$215,MATCH(ROWS('LIP Model'!$AC$13:AG210),'LIP Model'!$AC$13:$AC$215,0))</f>
        <v>Private</v>
      </c>
      <c r="G210" s="84" t="str">
        <f>INDEX('LIP Model'!G$13:G$215,MATCH(ROWS('LIP Model'!$AC$13:AH210),'LIP Model'!$AC$13:$AC$215,0))</f>
        <v>Not</v>
      </c>
      <c r="H210" s="84" t="str">
        <f>INDEX('LIP Model'!H$13:H$215,MATCH(ROWS('LIP Model'!$AC$13:AI210),'LIP Model'!$AC$13:$AC$215,0))</f>
        <v>Not</v>
      </c>
      <c r="I210" s="86">
        <f>INDEX('LIP Model'!I$13:I$215,MATCH(ROWS('LIP Model'!$AC$13:AJ210),'LIP Model'!$AC$13:$AC$215,0))</f>
        <v>42005</v>
      </c>
      <c r="J210" s="85" t="str">
        <f>INDEX('LIP Model'!J$13:J$215,MATCH(ROWS('LIP Model'!$AC$13:AK210),'LIP Model'!$AC$13:$AC$215,0))</f>
        <v xml:space="preserve"> 12/31/2015</v>
      </c>
      <c r="K210" s="87">
        <f>INDEX('LIP Model'!K$13:K$215,MATCH(ROWS('LIP Model'!$AC$13:AL210),'LIP Model'!$AC$13:$AC$215,0))</f>
        <v>0</v>
      </c>
      <c r="L210" s="87">
        <f>INDEX('LIP Model'!L$13:L$215,MATCH(ROWS('LIP Model'!$AC$13:AM210),'LIP Model'!$AC$13:$AC$215,0))</f>
        <v>79</v>
      </c>
      <c r="M210" s="87">
        <f>INDEX('LIP Model'!M$13:M$215,MATCH(ROWS('LIP Model'!$AC$13:AN210),'LIP Model'!$AC$13:$AC$215,0))</f>
        <v>79</v>
      </c>
      <c r="N210" s="87">
        <f>INDEX('LIP Model'!N$13:N$215,MATCH(ROWS('LIP Model'!$AC$13:AO210),'LIP Model'!$AC$13:$AC$215,0))</f>
        <v>13109</v>
      </c>
      <c r="O210" s="88">
        <f>INDEX('LIP Model'!O$13:O$215,MATCH(ROWS('LIP Model'!$AC$13:AP210),'LIP Model'!$AC$13:$AC$215,0))</f>
        <v>6.0263940804027765E-3</v>
      </c>
      <c r="P210" s="89">
        <f>INDEX('LIP Model'!P$13:P$215,MATCH(ROWS('LIP Model'!$AC$13:AQ210),'LIP Model'!$AC$13:$AC$215,0))</f>
        <v>2697731</v>
      </c>
      <c r="Q210" s="89">
        <f>INDEX('LIP Model'!Q$13:Q$215,MATCH(ROWS('LIP Model'!$AC$13:AR210),'LIP Model'!$AC$13:$AC$215,0))</f>
        <v>9116121</v>
      </c>
      <c r="R210" s="89">
        <f>INDEX('LIP Model'!R$13:R$215,MATCH(ROWS('LIP Model'!$AC$13:AS210),'LIP Model'!$AC$13:$AC$215,0))</f>
        <v>22142973</v>
      </c>
      <c r="S210" s="89">
        <f>INDEX('LIP Model'!S$13:S$215,MATCH(ROWS('LIP Model'!$AC$13:AT210),'LIP Model'!$AC$13:$AC$215,0))</f>
        <v>97335706</v>
      </c>
      <c r="T210" s="88">
        <f>INDEX('LIP Model'!T$13:T$215,MATCH(ROWS('LIP Model'!$AC$13:AU210),'LIP Model'!$AC$13:$AC$215,0))</f>
        <v>0.22749075246857509</v>
      </c>
      <c r="U210" s="89">
        <f>INDEX('LIP Model'!U$13:U$215,MATCH(ROWS('LIP Model'!$AC$13:AV210),'LIP Model'!$AC$13:$AC$215,0))</f>
        <v>613708.85514780157</v>
      </c>
      <c r="V210" s="89">
        <f>INDEX('LIP Model'!V$13:V$215,MATCH(ROWS('LIP Model'!$AC$13:AW210),'LIP Model'!$AC$13:$AC$215,0))</f>
        <v>2073833.2258845791</v>
      </c>
      <c r="W210" s="90">
        <f>INDEX('LIP Model'!W$13:W$215,MATCH(ROWS('LIP Model'!$AC$13:AX210),'LIP Model'!$AC$13:$AC$215,0))</f>
        <v>0.29592970518930151</v>
      </c>
      <c r="X210" s="91" t="str">
        <f>INDEX('LIP Model'!X$13:X$215,MATCH(ROWS('LIP Model'!$AC$13:AY210),'LIP Model'!$AC$13:$AC$215,0))</f>
        <v>No Tier</v>
      </c>
      <c r="Y210" s="92">
        <f>INDEX('LIP Model'!Y$13:Y$215,MATCH(ROWS('LIP Model'!$AC$13:BE210),'LIP Model'!$AC$13:$AC$215,0))</f>
        <v>0</v>
      </c>
      <c r="Z210" s="92">
        <f>VLOOKUP(B210,'Build LIP Model by County'!B$13:AB$215,25,FALSE)</f>
        <v>0</v>
      </c>
      <c r="AA210" s="92">
        <f>INDEX('LIP Model'!AA$13:AA$215,MATCH(ROWS('LIP Model'!$AC$13:BG210),'LIP Model'!$AC$13:$AC$215,0))</f>
        <v>0</v>
      </c>
      <c r="AB210" s="90">
        <f>INDEX('LIP Model'!AB$13:AB$215,MATCH(ROWS('LIP Model'!$AC$13:BH210),'LIP Model'!$AC$13:$AC$215,0))</f>
        <v>0</v>
      </c>
    </row>
    <row r="211" spans="2:28" s="73" customFormat="1" ht="18.75" x14ac:dyDescent="0.3">
      <c r="B211" s="84">
        <f>INDEX('LIP Model'!B$13:B$215,MATCH(ROWS('LIP Model'!$AC$13:AC211),'LIP Model'!$AC$13:$AC$215,0))</f>
        <v>23960042</v>
      </c>
      <c r="C211" s="84">
        <f>INDEX('LIP Model'!C$13:C$215,MATCH(ROWS('LIP Model'!$AC$13:AD211),'LIP Model'!$AC$13:$AC$215,0))</f>
        <v>103551</v>
      </c>
      <c r="D211" s="85" t="str">
        <f>INDEX('LIP Model'!D$13:D$215,MATCH(ROWS('LIP Model'!$AC$13:AE211),'LIP Model'!$AC$13:$AC$215,0))</f>
        <v>HealthSouth Rehabilitation Hospital of Spring Hill</v>
      </c>
      <c r="E211" s="85" t="str">
        <f>INDEX('LIP Model'!E$13:E$215,MATCH(ROWS('LIP Model'!$AC$13:AF211),'LIP Model'!$AC$13:$AC$215,0))</f>
        <v>HERNANDO</v>
      </c>
      <c r="F211" s="84" t="str">
        <f>INDEX('LIP Model'!F$13:F$215,MATCH(ROWS('LIP Model'!$AC$13:AG211),'LIP Model'!$AC$13:$AC$215,0))</f>
        <v>Private</v>
      </c>
      <c r="G211" s="84" t="str">
        <f>INDEX('LIP Model'!G$13:G$215,MATCH(ROWS('LIP Model'!$AC$13:AH211),'LIP Model'!$AC$13:$AC$215,0))</f>
        <v>Not</v>
      </c>
      <c r="H211" s="84" t="str">
        <f>INDEX('LIP Model'!H$13:H$215,MATCH(ROWS('LIP Model'!$AC$13:AI211),'LIP Model'!$AC$13:$AC$215,0))</f>
        <v>Not</v>
      </c>
      <c r="I211" s="86">
        <f>INDEX('LIP Model'!I$13:I$215,MATCH(ROWS('LIP Model'!$AC$13:AJ211),'LIP Model'!$AC$13:$AC$215,0))</f>
        <v>42005</v>
      </c>
      <c r="J211" s="85" t="str">
        <f>INDEX('LIP Model'!J$13:J$215,MATCH(ROWS('LIP Model'!$AC$13:AK211),'LIP Model'!$AC$13:$AC$215,0))</f>
        <v xml:space="preserve"> 12/31/2015</v>
      </c>
      <c r="K211" s="87">
        <f>INDEX('LIP Model'!K$13:K$215,MATCH(ROWS('LIP Model'!$AC$13:AL211),'LIP Model'!$AC$13:$AC$215,0))</f>
        <v>10</v>
      </c>
      <c r="L211" s="87">
        <f>INDEX('LIP Model'!L$13:L$215,MATCH(ROWS('LIP Model'!$AC$13:AM211),'LIP Model'!$AC$13:$AC$215,0))</f>
        <v>13</v>
      </c>
      <c r="M211" s="87">
        <f>INDEX('LIP Model'!M$13:M$215,MATCH(ROWS('LIP Model'!$AC$13:AN211),'LIP Model'!$AC$13:$AC$215,0))</f>
        <v>23</v>
      </c>
      <c r="N211" s="87">
        <f>INDEX('LIP Model'!N$13:N$215,MATCH(ROWS('LIP Model'!$AC$13:AO211),'LIP Model'!$AC$13:$AC$215,0))</f>
        <v>23984</v>
      </c>
      <c r="O211" s="88">
        <f>INDEX('LIP Model'!O$13:O$215,MATCH(ROWS('LIP Model'!$AC$13:AP211),'LIP Model'!$AC$13:$AC$215,0))</f>
        <v>9.5897264843228822E-4</v>
      </c>
      <c r="P211" s="89">
        <f>INDEX('LIP Model'!P$13:P$215,MATCH(ROWS('LIP Model'!$AC$13:AQ211),'LIP Model'!$AC$13:$AC$215,0))</f>
        <v>577341</v>
      </c>
      <c r="Q211" s="89">
        <f>INDEX('LIP Model'!Q$13:Q$215,MATCH(ROWS('LIP Model'!$AC$13:AR211),'LIP Model'!$AC$13:$AC$215,0))</f>
        <v>4276712</v>
      </c>
      <c r="R211" s="89">
        <f>INDEX('LIP Model'!R$13:R$215,MATCH(ROWS('LIP Model'!$AC$13:AS211),'LIP Model'!$AC$13:$AC$215,0))</f>
        <v>22868090</v>
      </c>
      <c r="S211" s="89">
        <f>INDEX('LIP Model'!S$13:S$215,MATCH(ROWS('LIP Model'!$AC$13:AT211),'LIP Model'!$AC$13:$AC$215,0))</f>
        <v>42873187</v>
      </c>
      <c r="T211" s="88">
        <f>INDEX('LIP Model'!T$13:T$215,MATCH(ROWS('LIP Model'!$AC$13:AU211),'LIP Model'!$AC$13:$AC$215,0))</f>
        <v>0.53338908535071117</v>
      </c>
      <c r="U211" s="89">
        <f>INDEX('LIP Model'!U$13:U$215,MATCH(ROWS('LIP Model'!$AC$13:AV211),'LIP Model'!$AC$13:$AC$215,0))</f>
        <v>307947.38792546495</v>
      </c>
      <c r="V211" s="89">
        <f>INDEX('LIP Model'!V$13:V$215,MATCH(ROWS('LIP Model'!$AC$13:AW211),'LIP Model'!$AC$13:$AC$215,0))</f>
        <v>2281151.5019884105</v>
      </c>
      <c r="W211" s="90">
        <f>INDEX('LIP Model'!W$13:W$215,MATCH(ROWS('LIP Model'!$AC$13:AX211),'LIP Model'!$AC$13:$AC$215,0))</f>
        <v>0.13499646457371928</v>
      </c>
      <c r="X211" s="91" t="str">
        <f>INDEX('LIP Model'!X$13:X$215,MATCH(ROWS('LIP Model'!$AC$13:AY211),'LIP Model'!$AC$13:$AC$215,0))</f>
        <v>No Tier</v>
      </c>
      <c r="Y211" s="92">
        <f>INDEX('LIP Model'!Y$13:Y$215,MATCH(ROWS('LIP Model'!$AC$13:BE211),'LIP Model'!$AC$13:$AC$215,0))</f>
        <v>0</v>
      </c>
      <c r="Z211" s="92">
        <f>VLOOKUP(B211,'Build LIP Model by County'!B$13:AB$215,25,FALSE)</f>
        <v>0</v>
      </c>
      <c r="AA211" s="92">
        <f>INDEX('LIP Model'!AA$13:AA$215,MATCH(ROWS('LIP Model'!$AC$13:BG211),'LIP Model'!$AC$13:$AC$215,0))</f>
        <v>0</v>
      </c>
      <c r="AB211" s="90">
        <f>INDEX('LIP Model'!AB$13:AB$215,MATCH(ROWS('LIP Model'!$AC$13:BH211),'LIP Model'!$AC$13:$AC$215,0))</f>
        <v>0</v>
      </c>
    </row>
    <row r="212" spans="2:28" s="73" customFormat="1" ht="18.75" x14ac:dyDescent="0.3">
      <c r="B212" s="84">
        <f>INDEX('LIP Model'!B$13:B$215,MATCH(ROWS('LIP Model'!$AC$13:AC212),'LIP Model'!$AC$13:$AC$215,0))</f>
        <v>110027</v>
      </c>
      <c r="C212" s="84">
        <f>INDEX('LIP Model'!C$13:C$215,MATCH(ROWS('LIP Model'!$AC$13:AD212),'LIP Model'!$AC$13:$AC$215,0))</f>
        <v>120421</v>
      </c>
      <c r="D212" s="85" t="str">
        <f>INDEX('LIP Model'!D$13:D$215,MATCH(ROWS('LIP Model'!$AC$13:AE212),'LIP Model'!$AC$13:$AC$215,0))</f>
        <v>HealthSouth Sea Pines Rehabilitation Hospital</v>
      </c>
      <c r="E212" s="85" t="str">
        <f>INDEX('LIP Model'!E$13:E$215,MATCH(ROWS('LIP Model'!$AC$13:AF212),'LIP Model'!$AC$13:$AC$215,0))</f>
        <v>BREVARD</v>
      </c>
      <c r="F212" s="84" t="str">
        <f>INDEX('LIP Model'!F$13:F$215,MATCH(ROWS('LIP Model'!$AC$13:AG212),'LIP Model'!$AC$13:$AC$215,0))</f>
        <v>Private</v>
      </c>
      <c r="G212" s="84" t="str">
        <f>INDEX('LIP Model'!G$13:G$215,MATCH(ROWS('LIP Model'!$AC$13:AH212),'LIP Model'!$AC$13:$AC$215,0))</f>
        <v>Not</v>
      </c>
      <c r="H212" s="84" t="str">
        <f>INDEX('LIP Model'!H$13:H$215,MATCH(ROWS('LIP Model'!$AC$13:AI212),'LIP Model'!$AC$13:$AC$215,0))</f>
        <v>Not</v>
      </c>
      <c r="I212" s="86">
        <f>INDEX('LIP Model'!I$13:I$215,MATCH(ROWS('LIP Model'!$AC$13:AJ212),'LIP Model'!$AC$13:$AC$215,0))</f>
        <v>42005</v>
      </c>
      <c r="J212" s="85" t="str">
        <f>INDEX('LIP Model'!J$13:J$215,MATCH(ROWS('LIP Model'!$AC$13:AK212),'LIP Model'!$AC$13:$AC$215,0))</f>
        <v xml:space="preserve"> 12/31/2015</v>
      </c>
      <c r="K212" s="87">
        <f>INDEX('LIP Model'!K$13:K$215,MATCH(ROWS('LIP Model'!$AC$13:AL212),'LIP Model'!$AC$13:$AC$215,0))</f>
        <v>142</v>
      </c>
      <c r="L212" s="87">
        <f>INDEX('LIP Model'!L$13:L$215,MATCH(ROWS('LIP Model'!$AC$13:AM212),'LIP Model'!$AC$13:$AC$215,0))</f>
        <v>8</v>
      </c>
      <c r="M212" s="87">
        <f>INDEX('LIP Model'!M$13:M$215,MATCH(ROWS('LIP Model'!$AC$13:AN212),'LIP Model'!$AC$13:$AC$215,0))</f>
        <v>150</v>
      </c>
      <c r="N212" s="87">
        <f>INDEX('LIP Model'!N$13:N$215,MATCH(ROWS('LIP Model'!$AC$13:AO212),'LIP Model'!$AC$13:$AC$215,0))</f>
        <v>21650</v>
      </c>
      <c r="O212" s="88">
        <f>INDEX('LIP Model'!O$13:O$215,MATCH(ROWS('LIP Model'!$AC$13:AP212),'LIP Model'!$AC$13:$AC$215,0))</f>
        <v>6.9284064665127024E-3</v>
      </c>
      <c r="P212" s="89">
        <f>INDEX('LIP Model'!P$13:P$215,MATCH(ROWS('LIP Model'!$AC$13:AQ212),'LIP Model'!$AC$13:$AC$215,0))</f>
        <v>341501</v>
      </c>
      <c r="Q212" s="89">
        <f>INDEX('LIP Model'!Q$13:Q$215,MATCH(ROWS('LIP Model'!$AC$13:AR212),'LIP Model'!$AC$13:$AC$215,0))</f>
        <v>7422607</v>
      </c>
      <c r="R212" s="89">
        <f>INDEX('LIP Model'!R$13:R$215,MATCH(ROWS('LIP Model'!$AC$13:AS212),'LIP Model'!$AC$13:$AC$215,0))</f>
        <v>21748659</v>
      </c>
      <c r="S212" s="89">
        <f>INDEX('LIP Model'!S$13:S$215,MATCH(ROWS('LIP Model'!$AC$13:AT212),'LIP Model'!$AC$13:$AC$215,0))</f>
        <v>41484899</v>
      </c>
      <c r="T212" s="88">
        <f>INDEX('LIP Model'!T$13:T$215,MATCH(ROWS('LIP Model'!$AC$13:AU212),'LIP Model'!$AC$13:$AC$215,0))</f>
        <v>0.52425483788691396</v>
      </c>
      <c r="U212" s="89">
        <f>INDEX('LIP Model'!U$13:U$215,MATCH(ROWS('LIP Model'!$AC$13:AV212),'LIP Model'!$AC$13:$AC$215,0))</f>
        <v>179033.55139321901</v>
      </c>
      <c r="V212" s="89">
        <f>INDEX('LIP Model'!V$13:V$215,MATCH(ROWS('LIP Model'!$AC$13:AW212),'LIP Model'!$AC$13:$AC$215,0))</f>
        <v>3891337.6294832728</v>
      </c>
      <c r="W212" s="90">
        <f>INDEX('LIP Model'!W$13:W$215,MATCH(ROWS('LIP Model'!$AC$13:AX212),'LIP Model'!$AC$13:$AC$215,0))</f>
        <v>4.600822864527248E-2</v>
      </c>
      <c r="X212" s="91" t="str">
        <f>INDEX('LIP Model'!X$13:X$215,MATCH(ROWS('LIP Model'!$AC$13:AY212),'LIP Model'!$AC$13:$AC$215,0))</f>
        <v>No Tier</v>
      </c>
      <c r="Y212" s="92">
        <f>INDEX('LIP Model'!Y$13:Y$215,MATCH(ROWS('LIP Model'!$AC$13:BE212),'LIP Model'!$AC$13:$AC$215,0))</f>
        <v>0</v>
      </c>
      <c r="Z212" s="92">
        <f>VLOOKUP(B212,'Build LIP Model by County'!B$13:AB$215,25,FALSE)</f>
        <v>0</v>
      </c>
      <c r="AA212" s="92">
        <f>INDEX('LIP Model'!AA$13:AA$215,MATCH(ROWS('LIP Model'!$AC$13:BG212),'LIP Model'!$AC$13:$AC$215,0))</f>
        <v>0</v>
      </c>
      <c r="AB212" s="90">
        <f>INDEX('LIP Model'!AB$13:AB$215,MATCH(ROWS('LIP Model'!$AC$13:BH212),'LIP Model'!$AC$13:$AC$215,0))</f>
        <v>0</v>
      </c>
    </row>
    <row r="213" spans="2:28" s="73" customFormat="1" ht="18.75" x14ac:dyDescent="0.3">
      <c r="B213" s="84">
        <f>INDEX('LIP Model'!B$13:B$215,MATCH(ROWS('LIP Model'!$AC$13:AC213),'LIP Model'!$AC$13:$AC$215,0))</f>
        <v>100024</v>
      </c>
      <c r="C213" s="84">
        <f>INDEX('LIP Model'!C$13:C$215,MATCH(ROWS('LIP Model'!$AC$13:AD213),'LIP Model'!$AC$13:$AC$215,0))</f>
        <v>101206</v>
      </c>
      <c r="D213" s="85" t="str">
        <f>INDEX('LIP Model'!D$13:D$215,MATCH(ROWS('LIP Model'!$AC$13:AE213),'LIP Model'!$AC$13:$AC$215,0))</f>
        <v>Fishermen's Hospital</v>
      </c>
      <c r="E213" s="85" t="str">
        <f>INDEX('LIP Model'!E$13:E$215,MATCH(ROWS('LIP Model'!$AC$13:AF213),'LIP Model'!$AC$13:$AC$215,0))</f>
        <v>MONROE</v>
      </c>
      <c r="F213" s="84" t="str">
        <f>INDEX('LIP Model'!F$13:F$215,MATCH(ROWS('LIP Model'!$AC$13:AG213),'LIP Model'!$AC$13:$AC$215,0))</f>
        <v>Private</v>
      </c>
      <c r="G213" s="84" t="str">
        <f>INDEX('LIP Model'!G$13:G$215,MATCH(ROWS('LIP Model'!$AC$13:AH213),'LIP Model'!$AC$13:$AC$215,0))</f>
        <v>Not</v>
      </c>
      <c r="H213" s="84" t="str">
        <f>INDEX('LIP Model'!H$13:H$215,MATCH(ROWS('LIP Model'!$AC$13:AI213),'LIP Model'!$AC$13:$AC$215,0))</f>
        <v>Not</v>
      </c>
      <c r="I213" s="86">
        <f>INDEX('LIP Model'!I$13:I$215,MATCH(ROWS('LIP Model'!$AC$13:AJ213),'LIP Model'!$AC$13:$AC$215,0))</f>
        <v>41821</v>
      </c>
      <c r="J213" s="85" t="str">
        <f>INDEX('LIP Model'!J$13:J$215,MATCH(ROWS('LIP Model'!$AC$13:AK213),'LIP Model'!$AC$13:$AC$215,0))</f>
        <v xml:space="preserve"> 6/30/2015</v>
      </c>
      <c r="K213" s="87">
        <f>INDEX('LIP Model'!K$13:K$215,MATCH(ROWS('LIP Model'!$AC$13:AL213),'LIP Model'!$AC$13:$AC$215,0))</f>
        <v>13</v>
      </c>
      <c r="L213" s="87">
        <f>INDEX('LIP Model'!L$13:L$215,MATCH(ROWS('LIP Model'!$AC$13:AM213),'LIP Model'!$AC$13:$AC$215,0))</f>
        <v>0</v>
      </c>
      <c r="M213" s="87">
        <f>INDEX('LIP Model'!M$13:M$215,MATCH(ROWS('LIP Model'!$AC$13:AN213),'LIP Model'!$AC$13:$AC$215,0))</f>
        <v>13</v>
      </c>
      <c r="N213" s="87">
        <f>INDEX('LIP Model'!N$13:N$215,MATCH(ROWS('LIP Model'!$AC$13:AO213),'LIP Model'!$AC$13:$AC$215,0))</f>
        <v>1904</v>
      </c>
      <c r="O213" s="88">
        <f>INDEX('LIP Model'!O$13:O$215,MATCH(ROWS('LIP Model'!$AC$13:AP213),'LIP Model'!$AC$13:$AC$215,0))</f>
        <v>6.8277310924369748E-3</v>
      </c>
      <c r="P213" s="89">
        <f>INDEX('LIP Model'!P$13:P$215,MATCH(ROWS('LIP Model'!$AC$13:AQ213),'LIP Model'!$AC$13:$AC$215,0))</f>
        <v>498559</v>
      </c>
      <c r="Q213" s="89">
        <f>INDEX('LIP Model'!Q$13:Q$215,MATCH(ROWS('LIP Model'!$AC$13:AR213),'LIP Model'!$AC$13:$AC$215,0))</f>
        <v>31090776</v>
      </c>
      <c r="R213" s="89">
        <f>INDEX('LIP Model'!R$13:R$215,MATCH(ROWS('LIP Model'!$AC$13:AS213),'LIP Model'!$AC$13:$AC$215,0))</f>
        <v>25399027</v>
      </c>
      <c r="S213" s="89">
        <f>INDEX('LIP Model'!S$13:S$215,MATCH(ROWS('LIP Model'!$AC$13:AT213),'LIP Model'!$AC$13:$AC$215,0))</f>
        <v>76856507</v>
      </c>
      <c r="T213" s="88">
        <f>INDEX('LIP Model'!T$13:T$215,MATCH(ROWS('LIP Model'!$AC$13:AU213),'LIP Model'!$AC$13:$AC$215,0))</f>
        <v>0.33047334560754887</v>
      </c>
      <c r="U213" s="89">
        <f>INDEX('LIP Model'!U$13:U$215,MATCH(ROWS('LIP Model'!$AC$13:AV213),'LIP Model'!$AC$13:$AC$215,0))</f>
        <v>164760.46071275396</v>
      </c>
      <c r="V213" s="89">
        <f>INDEX('LIP Model'!V$13:V$215,MATCH(ROWS('LIP Model'!$AC$13:AW213),'LIP Model'!$AC$13:$AC$215,0))</f>
        <v>10274672.762254886</v>
      </c>
      <c r="W213" s="90">
        <f>INDEX('LIP Model'!W$13:W$215,MATCH(ROWS('LIP Model'!$AC$13:AX213),'LIP Model'!$AC$13:$AC$215,0))</f>
        <v>1.6035592035399823E-2</v>
      </c>
      <c r="X213" s="91" t="str">
        <f>INDEX('LIP Model'!X$13:X$215,MATCH(ROWS('LIP Model'!$AC$13:AY213),'LIP Model'!$AC$13:$AC$215,0))</f>
        <v>No Tier</v>
      </c>
      <c r="Y213" s="92">
        <f>INDEX('LIP Model'!Y$13:Y$215,MATCH(ROWS('LIP Model'!$AC$13:BE213),'LIP Model'!$AC$13:$AC$215,0))</f>
        <v>0</v>
      </c>
      <c r="Z213" s="92">
        <f>VLOOKUP(B213,'Build LIP Model by County'!B$13:AB$215,25,FALSE)</f>
        <v>0</v>
      </c>
      <c r="AA213" s="92">
        <f>INDEX('LIP Model'!AA$13:AA$215,MATCH(ROWS('LIP Model'!$AC$13:BG213),'LIP Model'!$AC$13:$AC$215,0))</f>
        <v>0</v>
      </c>
      <c r="AB213" s="90">
        <f>INDEX('LIP Model'!AB$13:AB$215,MATCH(ROWS('LIP Model'!$AC$13:BH213),'LIP Model'!$AC$13:$AC$215,0))</f>
        <v>0</v>
      </c>
    </row>
    <row r="214" spans="2:28" s="73" customFormat="1" ht="18.75" x14ac:dyDescent="0.3">
      <c r="B214" s="84">
        <f>INDEX('LIP Model'!B$13:B$215,MATCH(ROWS('LIP Model'!$AC$13:AC214),'LIP Model'!$AC$13:$AC$215,0))</f>
        <v>110013</v>
      </c>
      <c r="C214" s="84">
        <f>INDEX('LIP Model'!C$13:C$215,MATCH(ROWS('LIP Model'!$AC$13:AD214),'LIP Model'!$AC$13:$AC$215,0))</f>
        <v>120383</v>
      </c>
      <c r="D214" s="85" t="str">
        <f>INDEX('LIP Model'!D$13:D$215,MATCH(ROWS('LIP Model'!$AC$13:AE214),'LIP Model'!$AC$13:$AC$215,0))</f>
        <v>HealthSouth Rehabilitation Hospital of Sarasota</v>
      </c>
      <c r="E214" s="85" t="str">
        <f>INDEX('LIP Model'!E$13:E$215,MATCH(ROWS('LIP Model'!$AC$13:AF214),'LIP Model'!$AC$13:$AC$215,0))</f>
        <v>SARASOTA</v>
      </c>
      <c r="F214" s="84" t="str">
        <f>INDEX('LIP Model'!F$13:F$215,MATCH(ROWS('LIP Model'!$AC$13:AG214),'LIP Model'!$AC$13:$AC$215,0))</f>
        <v>Private</v>
      </c>
      <c r="G214" s="84" t="str">
        <f>INDEX('LIP Model'!G$13:G$215,MATCH(ROWS('LIP Model'!$AC$13:AH214),'LIP Model'!$AC$13:$AC$215,0))</f>
        <v>Not</v>
      </c>
      <c r="H214" s="84" t="str">
        <f>INDEX('LIP Model'!H$13:H$215,MATCH(ROWS('LIP Model'!$AC$13:AI214),'LIP Model'!$AC$13:$AC$215,0))</f>
        <v>Not</v>
      </c>
      <c r="I214" s="86">
        <f>INDEX('LIP Model'!I$13:I$215,MATCH(ROWS('LIP Model'!$AC$13:AJ214),'LIP Model'!$AC$13:$AC$215,0))</f>
        <v>42005</v>
      </c>
      <c r="J214" s="85" t="str">
        <f>INDEX('LIP Model'!J$13:J$215,MATCH(ROWS('LIP Model'!$AC$13:AK214),'LIP Model'!$AC$13:$AC$215,0))</f>
        <v xml:space="preserve"> 12/31/2015</v>
      </c>
      <c r="K214" s="87">
        <f>INDEX('LIP Model'!K$13:K$215,MATCH(ROWS('LIP Model'!$AC$13:AL214),'LIP Model'!$AC$13:$AC$215,0))</f>
        <v>237</v>
      </c>
      <c r="L214" s="87">
        <f>INDEX('LIP Model'!L$13:L$215,MATCH(ROWS('LIP Model'!$AC$13:AM214),'LIP Model'!$AC$13:$AC$215,0))</f>
        <v>0</v>
      </c>
      <c r="M214" s="87">
        <f>INDEX('LIP Model'!M$13:M$215,MATCH(ROWS('LIP Model'!$AC$13:AN214),'LIP Model'!$AC$13:$AC$215,0))</f>
        <v>237</v>
      </c>
      <c r="N214" s="87">
        <f>INDEX('LIP Model'!N$13:N$215,MATCH(ROWS('LIP Model'!$AC$13:AO214),'LIP Model'!$AC$13:$AC$215,0))</f>
        <v>29374</v>
      </c>
      <c r="O214" s="88">
        <f>INDEX('LIP Model'!O$13:O$215,MATCH(ROWS('LIP Model'!$AC$13:AP214),'LIP Model'!$AC$13:$AC$215,0))</f>
        <v>8.0683597739497522E-3</v>
      </c>
      <c r="P214" s="89">
        <f>INDEX('LIP Model'!P$13:P$215,MATCH(ROWS('LIP Model'!$AC$13:AQ214),'LIP Model'!$AC$13:$AC$215,0))</f>
        <v>80339</v>
      </c>
      <c r="Q214" s="89">
        <f>INDEX('LIP Model'!Q$13:Q$215,MATCH(ROWS('LIP Model'!$AC$13:AR214),'LIP Model'!$AC$13:$AC$215,0))</f>
        <v>8011251</v>
      </c>
      <c r="R214" s="89">
        <f>INDEX('LIP Model'!R$13:R$215,MATCH(ROWS('LIP Model'!$AC$13:AS214),'LIP Model'!$AC$13:$AC$215,0))</f>
        <v>26313162</v>
      </c>
      <c r="S214" s="89">
        <f>INDEX('LIP Model'!S$13:S$215,MATCH(ROWS('LIP Model'!$AC$13:AT214),'LIP Model'!$AC$13:$AC$215,0))</f>
        <v>53685637</v>
      </c>
      <c r="T214" s="88">
        <f>INDEX('LIP Model'!T$13:T$215,MATCH(ROWS('LIP Model'!$AC$13:AU214),'LIP Model'!$AC$13:$AC$215,0))</f>
        <v>0.49013411166193299</v>
      </c>
      <c r="U214" s="89">
        <f>INDEX('LIP Model'!U$13:U$215,MATCH(ROWS('LIP Model'!$AC$13:AV214),'LIP Model'!$AC$13:$AC$215,0))</f>
        <v>39376.884396808033</v>
      </c>
      <c r="V214" s="89">
        <f>INDEX('LIP Model'!V$13:V$215,MATCH(ROWS('LIP Model'!$AC$13:AW214),'LIP Model'!$AC$13:$AC$215,0))</f>
        <v>3926587.3921857723</v>
      </c>
      <c r="W214" s="90">
        <f>INDEX('LIP Model'!W$13:W$215,MATCH(ROWS('LIP Model'!$AC$13:AX214),'LIP Model'!$AC$13:$AC$215,0))</f>
        <v>1.0028271489683696E-2</v>
      </c>
      <c r="X214" s="91" t="str">
        <f>INDEX('LIP Model'!X$13:X$215,MATCH(ROWS('LIP Model'!$AC$13:AY214),'LIP Model'!$AC$13:$AC$215,0))</f>
        <v>No Tier</v>
      </c>
      <c r="Y214" s="92">
        <f>INDEX('LIP Model'!Y$13:Y$215,MATCH(ROWS('LIP Model'!$AC$13:BE214),'LIP Model'!$AC$13:$AC$215,0))</f>
        <v>0</v>
      </c>
      <c r="Z214" s="92">
        <f>VLOOKUP(B214,'Build LIP Model by County'!B$13:AB$215,25,FALSE)</f>
        <v>0</v>
      </c>
      <c r="AA214" s="92">
        <f>INDEX('LIP Model'!AA$13:AA$215,MATCH(ROWS('LIP Model'!$AC$13:BG214),'LIP Model'!$AC$13:$AC$215,0))</f>
        <v>0</v>
      </c>
      <c r="AB214" s="90">
        <f>INDEX('LIP Model'!AB$13:AB$215,MATCH(ROWS('LIP Model'!$AC$13:BH214),'LIP Model'!$AC$13:$AC$215,0))</f>
        <v>0</v>
      </c>
    </row>
    <row r="215" spans="2:28" s="73" customFormat="1" ht="18.75" x14ac:dyDescent="0.3">
      <c r="B215" s="84">
        <f>INDEX('LIP Model'!B$13:B$215,MATCH(ROWS('LIP Model'!$AC$13:AC215),'LIP Model'!$AC$13:$AC$215,0))</f>
        <v>100196</v>
      </c>
      <c r="C215" s="84">
        <f>INDEX('LIP Model'!C$13:C$215,MATCH(ROWS('LIP Model'!$AC$13:AD215),'LIP Model'!$AC$13:$AC$215,0))</f>
        <v>106470</v>
      </c>
      <c r="D215" s="85" t="str">
        <f>INDEX('LIP Model'!D$13:D$215,MATCH(ROWS('LIP Model'!$AC$13:AE215),'LIP Model'!$AC$13:$AC$215,0))</f>
        <v>Specialty Hospital - Jacksonville</v>
      </c>
      <c r="E215" s="85" t="str">
        <f>INDEX('LIP Model'!E$13:E$215,MATCH(ROWS('LIP Model'!$AC$13:AF215),'LIP Model'!$AC$13:$AC$215,0))</f>
        <v>DUVAL</v>
      </c>
      <c r="F215" s="84" t="str">
        <f>INDEX('LIP Model'!F$13:F$215,MATCH(ROWS('LIP Model'!$AC$13:AG215),'LIP Model'!$AC$13:$AC$215,0))</f>
        <v>Private</v>
      </c>
      <c r="G215" s="84" t="str">
        <f>INDEX('LIP Model'!G$13:G$215,MATCH(ROWS('LIP Model'!$AC$13:AH215),'LIP Model'!$AC$13:$AC$215,0))</f>
        <v>Not</v>
      </c>
      <c r="H215" s="84" t="str">
        <f>INDEX('LIP Model'!H$13:H$215,MATCH(ROWS('LIP Model'!$AC$13:AI215),'LIP Model'!$AC$13:$AC$215,0))</f>
        <v>Not</v>
      </c>
      <c r="I215" s="86">
        <f>INDEX('LIP Model'!I$13:I$215,MATCH(ROWS('LIP Model'!$AC$13:AJ215),'LIP Model'!$AC$13:$AC$215,0))</f>
        <v>42005</v>
      </c>
      <c r="J215" s="85" t="str">
        <f>INDEX('LIP Model'!J$13:J$215,MATCH(ROWS('LIP Model'!$AC$13:AK215),'LIP Model'!$AC$13:$AC$215,0))</f>
        <v xml:space="preserve"> 12/31/2015</v>
      </c>
      <c r="K215" s="87">
        <f>INDEX('LIP Model'!K$13:K$215,MATCH(ROWS('LIP Model'!$AC$13:AL215),'LIP Model'!$AC$13:$AC$215,0))</f>
        <v>0</v>
      </c>
      <c r="L215" s="87">
        <f>INDEX('LIP Model'!L$13:L$215,MATCH(ROWS('LIP Model'!$AC$13:AM215),'LIP Model'!$AC$13:$AC$215,0))</f>
        <v>0</v>
      </c>
      <c r="M215" s="87">
        <f>INDEX('LIP Model'!M$13:M$215,MATCH(ROWS('LIP Model'!$AC$13:AN215),'LIP Model'!$AC$13:$AC$215,0))</f>
        <v>0</v>
      </c>
      <c r="N215" s="87">
        <f>INDEX('LIP Model'!N$13:N$215,MATCH(ROWS('LIP Model'!$AC$13:AO215),'LIP Model'!$AC$13:$AC$215,0))</f>
        <v>14825</v>
      </c>
      <c r="O215" s="88">
        <f>INDEX('LIP Model'!O$13:O$215,MATCH(ROWS('LIP Model'!$AC$13:AP215),'LIP Model'!$AC$13:$AC$215,0))</f>
        <v>0</v>
      </c>
      <c r="P215" s="89">
        <f>INDEX('LIP Model'!P$13:P$215,MATCH(ROWS('LIP Model'!$AC$13:AQ215),'LIP Model'!$AC$13:$AC$215,0))</f>
        <v>110725</v>
      </c>
      <c r="Q215" s="89">
        <f>INDEX('LIP Model'!Q$13:Q$215,MATCH(ROWS('LIP Model'!$AC$13:AR215),'LIP Model'!$AC$13:$AC$215,0))</f>
        <v>14650601</v>
      </c>
      <c r="R215" s="89">
        <f>INDEX('LIP Model'!R$13:R$215,MATCH(ROWS('LIP Model'!$AC$13:AS215),'LIP Model'!$AC$13:$AC$215,0))</f>
        <v>28451401</v>
      </c>
      <c r="S215" s="89">
        <f>INDEX('LIP Model'!S$13:S$215,MATCH(ROWS('LIP Model'!$AC$13:AT215),'LIP Model'!$AC$13:$AC$215,0))</f>
        <v>106848843</v>
      </c>
      <c r="T215" s="88">
        <f>INDEX('LIP Model'!T$13:T$215,MATCH(ROWS('LIP Model'!$AC$13:AU215),'LIP Model'!$AC$13:$AC$215,0))</f>
        <v>0.26627710886864725</v>
      </c>
      <c r="U215" s="89">
        <f>INDEX('LIP Model'!U$13:U$215,MATCH(ROWS('LIP Model'!$AC$13:AV215),'LIP Model'!$AC$13:$AC$215,0))</f>
        <v>29483.532879480968</v>
      </c>
      <c r="V215" s="89">
        <f>INDEX('LIP Model'!V$13:V$215,MATCH(ROWS('LIP Model'!$AC$13:AW215),'LIP Model'!$AC$13:$AC$215,0))</f>
        <v>3901119.6774681122</v>
      </c>
      <c r="W215" s="90">
        <f>INDEX('LIP Model'!W$13:W$215,MATCH(ROWS('LIP Model'!$AC$13:AX215),'LIP Model'!$AC$13:$AC$215,0))</f>
        <v>7.5577104311283887E-3</v>
      </c>
      <c r="X215" s="91" t="str">
        <f>INDEX('LIP Model'!X$13:X$215,MATCH(ROWS('LIP Model'!$AC$13:AY215),'LIP Model'!$AC$13:$AC$215,0))</f>
        <v>No Tier</v>
      </c>
      <c r="Y215" s="92">
        <f>INDEX('LIP Model'!Y$13:Y$215,MATCH(ROWS('LIP Model'!$AC$13:BE215),'LIP Model'!$AC$13:$AC$215,0))</f>
        <v>0</v>
      </c>
      <c r="Z215" s="92">
        <f>VLOOKUP(B215,'Build LIP Model by County'!B$13:AB$215,25,FALSE)</f>
        <v>0</v>
      </c>
      <c r="AA215" s="92">
        <f>INDEX('LIP Model'!AA$13:AA$215,MATCH(ROWS('LIP Model'!$AC$13:BG215),'LIP Model'!$AC$13:$AC$215,0))</f>
        <v>0</v>
      </c>
      <c r="AB215" s="90">
        <f>INDEX('LIP Model'!AB$13:AB$215,MATCH(ROWS('LIP Model'!$AC$13:BH215),'LIP Model'!$AC$13:$AC$215,0))</f>
        <v>0</v>
      </c>
    </row>
    <row r="216" spans="2:28" s="62" customFormat="1" ht="18.75" x14ac:dyDescent="0.3">
      <c r="C216" s="58"/>
      <c r="D216" s="58"/>
      <c r="E216" s="58"/>
      <c r="F216" s="58"/>
      <c r="G216" s="58"/>
      <c r="H216" s="58"/>
      <c r="I216" s="59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63"/>
      <c r="V216" s="58"/>
      <c r="W216" s="58"/>
      <c r="X216" s="58"/>
      <c r="Y216" s="95">
        <f t="shared" ref="Y216:AA216" si="0">SUM(Y13:Y215)</f>
        <v>794580334.43668926</v>
      </c>
      <c r="Z216" s="95">
        <f t="shared" si="0"/>
        <v>316718840</v>
      </c>
      <c r="AA216" s="95">
        <f t="shared" si="0"/>
        <v>477861494.43668944</v>
      </c>
      <c r="AB216" s="61"/>
    </row>
    <row r="219" spans="2:28" x14ac:dyDescent="0.25">
      <c r="B219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</row>
  </sheetData>
  <sheetProtection algorithmName="SHA-512" hashValue="Yj8yxEsCdp6EaerjdHwCb1hr+ihZVLQ8I1K4hYnrtpwg6joczhJF0JuzO47apxnkT7p7Pbs7Phr52YzhViGenw==" saltValue="OiDZtzJv8ZI5aFXUoVxS+A==" spinCount="100000" sheet="1" objects="1" scenarios="1"/>
  <mergeCells count="11">
    <mergeCell ref="C219:Z219"/>
    <mergeCell ref="E3:T4"/>
    <mergeCell ref="E5:T6"/>
    <mergeCell ref="E7:T8"/>
    <mergeCell ref="U5:U6"/>
    <mergeCell ref="V3:W3"/>
    <mergeCell ref="V4:W4"/>
    <mergeCell ref="V5:W5"/>
    <mergeCell ref="V6:W6"/>
    <mergeCell ref="V7:W7"/>
    <mergeCell ref="V8:W8"/>
  </mergeCells>
  <conditionalFormatting sqref="A1:XFD4 A7:XFD1048576 A5:D6 U5:XFD6">
    <cfRule type="containsBlanks" dxfId="13" priority="21">
      <formula>LEN(TRIM(A1))=0</formula>
    </cfRule>
  </conditionalFormatting>
  <conditionalFormatting sqref="D5">
    <cfRule type="containsBlanks" dxfId="12" priority="20">
      <formula>LEN(TRIM(D5))=0</formula>
    </cfRule>
  </conditionalFormatting>
  <conditionalFormatting sqref="D7">
    <cfRule type="containsBlanks" dxfId="11" priority="19">
      <formula>LEN(TRIM(D7))=0</formula>
    </cfRule>
  </conditionalFormatting>
  <conditionalFormatting sqref="E3">
    <cfRule type="containsBlanks" dxfId="10" priority="18">
      <formula>LEN(TRIM(E3))=0</formula>
    </cfRule>
  </conditionalFormatting>
  <conditionalFormatting sqref="E7">
    <cfRule type="containsBlanks" dxfId="9" priority="15">
      <formula>LEN(TRIM(E7))=0</formula>
    </cfRule>
  </conditionalFormatting>
  <conditionalFormatting sqref="E7">
    <cfRule type="containsBlanks" dxfId="8" priority="16">
      <formula>LEN(TRIM(E7))=0</formula>
    </cfRule>
  </conditionalFormatting>
  <conditionalFormatting sqref="B13:AB215">
    <cfRule type="expression" dxfId="7" priority="9">
      <formula>$X13="No Tier"</formula>
    </cfRule>
    <cfRule type="expression" dxfId="6" priority="10">
      <formula>$X13="Tier 5"</formula>
    </cfRule>
    <cfRule type="expression" dxfId="5" priority="11">
      <formula>$X13="Tier 4"</formula>
    </cfRule>
    <cfRule type="expression" dxfId="4" priority="12">
      <formula>$X13="Tier 3"</formula>
    </cfRule>
    <cfRule type="expression" dxfId="3" priority="13">
      <formula>$X13="Tier 2"</formula>
    </cfRule>
    <cfRule type="expression" dxfId="2" priority="14">
      <formula>$X13="Tier 1"</formula>
    </cfRule>
  </conditionalFormatting>
  <conditionalFormatting sqref="E5:T6">
    <cfRule type="containsBlanks" dxfId="1" priority="2">
      <formula>LEN(TRIM(E5))=0</formula>
    </cfRule>
  </conditionalFormatting>
  <conditionalFormatting sqref="E5">
    <cfRule type="containsBlanks" dxfId="0" priority="1">
      <formula>LEN(TRIM(E5))=0</formula>
    </cfRule>
  </conditionalFormatting>
  <pageMargins left="0.7" right="0.7" top="0.75" bottom="0.75" header="0.3" footer="0.3"/>
  <pageSetup paperSize="5" scale="4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LIP Model</vt:lpstr>
      <vt:lpstr>Build LIP Model by County</vt:lpstr>
      <vt:lpstr>Results of LIP Model by Tier</vt:lpstr>
      <vt:lpstr>'Build LIP Model by County'!Print_Area</vt:lpstr>
      <vt:lpstr>'LIP Model'!Print_Area</vt:lpstr>
      <vt:lpstr>'Results of LIP Model by Tier'!Print_Area</vt:lpstr>
      <vt:lpstr>'Build LIP Model by County'!Print_Titles</vt:lpstr>
      <vt:lpstr>'LIP Model'!Print_Titles</vt:lpstr>
      <vt:lpstr>'Results of LIP Model by Tier'!Print_Titles</vt:lpstr>
    </vt:vector>
  </TitlesOfParts>
  <Company>AHCA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Yowell</dc:creator>
  <cp:lastModifiedBy>Casey Perkins</cp:lastModifiedBy>
  <cp:lastPrinted>2017-08-30T20:16:21Z</cp:lastPrinted>
  <dcterms:created xsi:type="dcterms:W3CDTF">2017-08-17T11:26:40Z</dcterms:created>
  <dcterms:modified xsi:type="dcterms:W3CDTF">2017-08-30T20:30:36Z</dcterms:modified>
</cp:coreProperties>
</file>